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sempleo06\Desktop\Datos septiembre\"/>
    </mc:Choice>
  </mc:AlternateContent>
  <bookViews>
    <workbookView xWindow="0" yWindow="0" windowWidth="14280" windowHeight="8925" tabRatio="934" activeTab="10"/>
  </bookViews>
  <sheets>
    <sheet name="Enero 2019" sheetId="117" r:id="rId1"/>
    <sheet name="Febrero 2019" sheetId="51" r:id="rId2"/>
    <sheet name="Marzo 2019" sheetId="118" r:id="rId3"/>
    <sheet name="ITR19" sheetId="119" r:id="rId4"/>
    <sheet name="Abril 2019" sheetId="120" r:id="rId5"/>
    <sheet name="Mayo 2019" sheetId="121" r:id="rId6"/>
    <sheet name="Junio 2019" sheetId="122" r:id="rId7"/>
    <sheet name="IITR19" sheetId="123" r:id="rId8"/>
    <sheet name="Julio 2019" sheetId="124" r:id="rId9"/>
    <sheet name="Agosto 2019" sheetId="125" r:id="rId10"/>
    <sheet name="Septiembre 2019" sheetId="126" r:id="rId11"/>
    <sheet name="IIITR19" sheetId="127" r:id="rId12"/>
    <sheet name="Octubre 2019" sheetId="128" r:id="rId13"/>
    <sheet name="Noviembre 2019" sheetId="129" r:id="rId14"/>
    <sheet name="Diciembre 2019" sheetId="130" r:id="rId15"/>
    <sheet name="IVTR19" sheetId="131" r:id="rId16"/>
    <sheet name="Año 2019" sheetId="14" r:id="rId17"/>
    <sheet name="check" sheetId="132" state="hidden" r:id="rId18"/>
  </sheets>
  <definedNames>
    <definedName name="_xlnm.Print_Area" localSheetId="16">'Año 2019'!$A$1:$N$92</definedName>
    <definedName name="_xlnm.Print_Area" localSheetId="0">'Enero 2019'!$A$1:$N$92</definedName>
    <definedName name="_xlnm.Print_Area" localSheetId="1">'Febrero 2019'!$A$1:$N$92</definedName>
  </definedNames>
  <calcPr calcId="152511"/>
</workbook>
</file>

<file path=xl/calcChain.xml><?xml version="1.0" encoding="utf-8"?>
<calcChain xmlns="http://schemas.openxmlformats.org/spreadsheetml/2006/main">
  <c r="H90" i="132" l="1"/>
  <c r="G90" i="132"/>
  <c r="F90" i="132"/>
  <c r="D90" i="132"/>
  <c r="C90" i="132"/>
  <c r="B90" i="132"/>
  <c r="H87" i="132"/>
  <c r="G87" i="132"/>
  <c r="F87" i="132"/>
  <c r="D87" i="132"/>
  <c r="C87" i="132"/>
  <c r="B87" i="132"/>
  <c r="H86" i="132"/>
  <c r="G86" i="132"/>
  <c r="F86" i="132"/>
  <c r="D86" i="132"/>
  <c r="C86" i="132"/>
  <c r="B86" i="132"/>
  <c r="H85" i="132"/>
  <c r="G85" i="132"/>
  <c r="F85" i="132"/>
  <c r="D85" i="132"/>
  <c r="C85" i="132"/>
  <c r="B85" i="132"/>
  <c r="H82" i="132"/>
  <c r="G82" i="132"/>
  <c r="F82" i="132"/>
  <c r="D82" i="132"/>
  <c r="C82" i="132"/>
  <c r="B82" i="132"/>
  <c r="H79" i="132"/>
  <c r="G79" i="132"/>
  <c r="F79" i="132"/>
  <c r="D79" i="132"/>
  <c r="C79" i="132"/>
  <c r="B79" i="132"/>
  <c r="H76" i="132"/>
  <c r="G76" i="132"/>
  <c r="F76" i="132"/>
  <c r="D76" i="132"/>
  <c r="C76" i="132"/>
  <c r="B76" i="132"/>
  <c r="H73" i="132"/>
  <c r="G73" i="132"/>
  <c r="F73" i="132"/>
  <c r="D73" i="132"/>
  <c r="C73" i="132"/>
  <c r="B73" i="132"/>
  <c r="H72" i="132"/>
  <c r="G72" i="132"/>
  <c r="F72" i="132"/>
  <c r="D72" i="132"/>
  <c r="C72" i="132"/>
  <c r="B72" i="132"/>
  <c r="H71" i="132"/>
  <c r="G71" i="132"/>
  <c r="F71" i="132"/>
  <c r="D71" i="132"/>
  <c r="C71" i="132"/>
  <c r="B71" i="132"/>
  <c r="H70" i="132"/>
  <c r="G70" i="132"/>
  <c r="F70" i="132"/>
  <c r="D70" i="132"/>
  <c r="C70" i="132"/>
  <c r="B70" i="132"/>
  <c r="H67" i="132"/>
  <c r="G67" i="132"/>
  <c r="F67" i="132"/>
  <c r="D67" i="132"/>
  <c r="C67" i="132"/>
  <c r="B67" i="132"/>
  <c r="H66" i="132"/>
  <c r="G66" i="132"/>
  <c r="F66" i="132"/>
  <c r="D66" i="132"/>
  <c r="C66" i="132"/>
  <c r="B66" i="132"/>
  <c r="H63" i="132"/>
  <c r="G63" i="132"/>
  <c r="F63" i="132"/>
  <c r="D63" i="132"/>
  <c r="C63" i="132"/>
  <c r="B63" i="132"/>
  <c r="H62" i="132"/>
  <c r="G62" i="132"/>
  <c r="F62" i="132"/>
  <c r="D62" i="132"/>
  <c r="C62" i="132"/>
  <c r="B62" i="132"/>
  <c r="H61" i="132"/>
  <c r="G61" i="132"/>
  <c r="F61" i="132"/>
  <c r="D61" i="132"/>
  <c r="C61" i="132"/>
  <c r="B61" i="132"/>
  <c r="H58" i="132"/>
  <c r="G58" i="132"/>
  <c r="F58" i="132"/>
  <c r="D58" i="132"/>
  <c r="C58" i="132"/>
  <c r="B58" i="132"/>
  <c r="H57" i="132"/>
  <c r="G57" i="132"/>
  <c r="F57" i="132"/>
  <c r="D57" i="132"/>
  <c r="C57" i="132"/>
  <c r="B57" i="132"/>
  <c r="H56" i="132"/>
  <c r="G56" i="132"/>
  <c r="F56" i="132"/>
  <c r="D56" i="132"/>
  <c r="C56" i="132"/>
  <c r="B56" i="132"/>
  <c r="H55" i="132"/>
  <c r="G55" i="132"/>
  <c r="F55" i="132"/>
  <c r="D55" i="132"/>
  <c r="C55" i="132"/>
  <c r="B55" i="132"/>
  <c r="H52" i="132"/>
  <c r="G52" i="132"/>
  <c r="F52" i="132"/>
  <c r="D52" i="132"/>
  <c r="C52" i="132"/>
  <c r="B52" i="132"/>
  <c r="H51" i="132"/>
  <c r="G51" i="132"/>
  <c r="F51" i="132"/>
  <c r="D51" i="132"/>
  <c r="C51" i="132"/>
  <c r="B51" i="132"/>
  <c r="H50" i="132"/>
  <c r="G50" i="132"/>
  <c r="F50" i="132"/>
  <c r="D50" i="132"/>
  <c r="C50" i="132"/>
  <c r="B50" i="132"/>
  <c r="H49" i="132"/>
  <c r="G49" i="132"/>
  <c r="F49" i="132"/>
  <c r="D49" i="132"/>
  <c r="C49" i="132"/>
  <c r="B49" i="132"/>
  <c r="H48" i="132"/>
  <c r="G48" i="132"/>
  <c r="F48" i="132"/>
  <c r="D48" i="132"/>
  <c r="C48" i="132"/>
  <c r="B48" i="132"/>
  <c r="H47" i="132"/>
  <c r="G47" i="132"/>
  <c r="F47" i="132"/>
  <c r="D47" i="132"/>
  <c r="C47" i="132"/>
  <c r="B47" i="132"/>
  <c r="H46" i="132"/>
  <c r="G46" i="132"/>
  <c r="F46" i="132"/>
  <c r="D46" i="132"/>
  <c r="C46" i="132"/>
  <c r="B46" i="132"/>
  <c r="H45" i="132"/>
  <c r="G45" i="132"/>
  <c r="F45" i="132"/>
  <c r="D45" i="132"/>
  <c r="C45" i="132"/>
  <c r="B45" i="132"/>
  <c r="H44" i="132"/>
  <c r="G44" i="132"/>
  <c r="F44" i="132"/>
  <c r="D44" i="132"/>
  <c r="C44" i="132"/>
  <c r="B44" i="132"/>
  <c r="H41" i="132"/>
  <c r="G41" i="132"/>
  <c r="F41" i="132"/>
  <c r="D41" i="132"/>
  <c r="C41" i="132"/>
  <c r="B41" i="132"/>
  <c r="H40" i="132"/>
  <c r="G40" i="132"/>
  <c r="F40" i="132"/>
  <c r="D40" i="132"/>
  <c r="C40" i="132"/>
  <c r="B40" i="132"/>
  <c r="H39" i="132"/>
  <c r="G39" i="132"/>
  <c r="F39" i="132"/>
  <c r="D39" i="132"/>
  <c r="C39" i="132"/>
  <c r="B39" i="132"/>
  <c r="H38" i="132"/>
  <c r="G38" i="132"/>
  <c r="F38" i="132"/>
  <c r="D38" i="132"/>
  <c r="C38" i="132"/>
  <c r="B38" i="132"/>
  <c r="H37" i="132"/>
  <c r="G37" i="132"/>
  <c r="F37" i="132"/>
  <c r="D37" i="132"/>
  <c r="C37" i="132"/>
  <c r="B37" i="132"/>
  <c r="H34" i="132"/>
  <c r="G34" i="132"/>
  <c r="F34" i="132"/>
  <c r="D34" i="132"/>
  <c r="C34" i="132"/>
  <c r="B34" i="132"/>
  <c r="H31" i="132"/>
  <c r="G31" i="132"/>
  <c r="F31" i="132"/>
  <c r="D31" i="132"/>
  <c r="C31" i="132"/>
  <c r="B31" i="132"/>
  <c r="H30" i="132"/>
  <c r="G30" i="132"/>
  <c r="F30" i="132"/>
  <c r="D30" i="132"/>
  <c r="C30" i="132"/>
  <c r="B30" i="132"/>
  <c r="H27" i="132"/>
  <c r="G27" i="132"/>
  <c r="F27" i="132"/>
  <c r="D27" i="132"/>
  <c r="C27" i="132"/>
  <c r="B27" i="132"/>
  <c r="H24" i="132"/>
  <c r="G24" i="132"/>
  <c r="F24" i="132"/>
  <c r="D24" i="132"/>
  <c r="C24" i="132"/>
  <c r="B24" i="132"/>
  <c r="H21" i="132"/>
  <c r="G21" i="132"/>
  <c r="F21" i="132"/>
  <c r="D21" i="132"/>
  <c r="C21" i="132"/>
  <c r="B21" i="132"/>
  <c r="H20" i="132"/>
  <c r="G20" i="132"/>
  <c r="F20" i="132"/>
  <c r="D20" i="132"/>
  <c r="C20" i="132"/>
  <c r="B20" i="132"/>
  <c r="H19" i="132"/>
  <c r="G19" i="132"/>
  <c r="F19" i="132"/>
  <c r="D19" i="132"/>
  <c r="C19" i="132"/>
  <c r="B19" i="132"/>
  <c r="H16" i="132"/>
  <c r="G16" i="132"/>
  <c r="F16" i="132"/>
  <c r="D16" i="132"/>
  <c r="C16" i="132"/>
  <c r="B16" i="132"/>
  <c r="H15" i="132"/>
  <c r="G15" i="132"/>
  <c r="F15" i="132"/>
  <c r="D15" i="132"/>
  <c r="C15" i="132"/>
  <c r="B15" i="132"/>
  <c r="H14" i="132"/>
  <c r="G14" i="132"/>
  <c r="F14" i="132"/>
  <c r="D14" i="132"/>
  <c r="C14" i="132"/>
  <c r="B14" i="132"/>
  <c r="H13" i="132"/>
  <c r="G13" i="132"/>
  <c r="F13" i="132"/>
  <c r="D13" i="132"/>
  <c r="C13" i="132"/>
  <c r="B13" i="132"/>
  <c r="H12" i="132"/>
  <c r="G12" i="132"/>
  <c r="F12" i="132"/>
  <c r="D12" i="132"/>
  <c r="C12" i="132"/>
  <c r="B12" i="132"/>
  <c r="H11" i="132"/>
  <c r="G11" i="132"/>
  <c r="F11" i="132"/>
  <c r="D11" i="132"/>
  <c r="C11" i="132"/>
  <c r="B11" i="132"/>
  <c r="H10" i="132"/>
  <c r="G10" i="132"/>
  <c r="F10" i="132"/>
  <c r="D10" i="132"/>
  <c r="C10" i="132"/>
  <c r="B10" i="132"/>
  <c r="H9" i="132"/>
  <c r="G9" i="132"/>
  <c r="F9" i="132"/>
  <c r="D9" i="132"/>
  <c r="C9" i="132"/>
  <c r="B9" i="132"/>
  <c r="D89" i="132" l="1"/>
  <c r="C89" i="132"/>
  <c r="B89" i="132"/>
  <c r="B84" i="132"/>
  <c r="D81" i="132"/>
  <c r="C81" i="132"/>
  <c r="B81" i="132"/>
  <c r="D78" i="132"/>
  <c r="C78" i="132"/>
  <c r="B78" i="132"/>
  <c r="D75" i="132"/>
  <c r="C75" i="132"/>
  <c r="B75" i="132"/>
  <c r="C69" i="132"/>
  <c r="D65" i="132"/>
  <c r="C65" i="132"/>
  <c r="B60" i="132"/>
  <c r="B54" i="132"/>
  <c r="D36" i="132"/>
  <c r="D33" i="132"/>
  <c r="C33" i="132"/>
  <c r="B33" i="132"/>
  <c r="D29" i="132"/>
  <c r="C29" i="132"/>
  <c r="D26" i="132"/>
  <c r="C26" i="132"/>
  <c r="B26" i="132"/>
  <c r="D23" i="132"/>
  <c r="C23" i="132"/>
  <c r="B23" i="132"/>
  <c r="D18" i="132"/>
  <c r="C18" i="132"/>
  <c r="D8" i="132"/>
  <c r="B29" i="132" l="1"/>
  <c r="B43" i="132"/>
  <c r="C54" i="132"/>
  <c r="C60" i="132"/>
  <c r="B65" i="132"/>
  <c r="D69" i="132"/>
  <c r="C84" i="132"/>
  <c r="B8" i="132"/>
  <c r="B18" i="132"/>
  <c r="B36" i="132"/>
  <c r="C43" i="132"/>
  <c r="D54" i="132"/>
  <c r="D60" i="132"/>
  <c r="D84" i="132"/>
  <c r="C8" i="132"/>
  <c r="C36" i="132"/>
  <c r="D43" i="132"/>
  <c r="B69" i="132"/>
  <c r="D6" i="132" l="1"/>
  <c r="C6" i="132"/>
  <c r="B6" i="132"/>
</calcChain>
</file>

<file path=xl/sharedStrings.xml><?xml version="1.0" encoding="utf-8"?>
<sst xmlns="http://schemas.openxmlformats.org/spreadsheetml/2006/main" count="3929" uniqueCount="107">
  <si>
    <t>Facturación</t>
  </si>
  <si>
    <t>TOTAL</t>
  </si>
  <si>
    <t>CPD's vivos</t>
  </si>
  <si>
    <t>CPD's</t>
  </si>
  <si>
    <t>ANDALUCIA</t>
  </si>
  <si>
    <t>Almeria</t>
  </si>
  <si>
    <t>Cadiz</t>
  </si>
  <si>
    <t>Cordoba</t>
  </si>
  <si>
    <t>Granada</t>
  </si>
  <si>
    <t>Huelva</t>
  </si>
  <si>
    <t>Jaen</t>
  </si>
  <si>
    <t>Malaga</t>
  </si>
  <si>
    <t>Sevilla</t>
  </si>
  <si>
    <t>ARAGON</t>
  </si>
  <si>
    <t xml:space="preserve">Huesca </t>
  </si>
  <si>
    <t>Teruel</t>
  </si>
  <si>
    <t>Zaragoza</t>
  </si>
  <si>
    <t>ASTURIAS</t>
  </si>
  <si>
    <t>Asturias</t>
  </si>
  <si>
    <t>BALEARES</t>
  </si>
  <si>
    <t>Baleares</t>
  </si>
  <si>
    <t>CANARIAS</t>
  </si>
  <si>
    <t>Las Palmas</t>
  </si>
  <si>
    <t>S.C. Tenerife</t>
  </si>
  <si>
    <t>CANTABRIA</t>
  </si>
  <si>
    <t>Cantabria</t>
  </si>
  <si>
    <t>CASTILLA-LA MANCHA</t>
  </si>
  <si>
    <t>Albacete</t>
  </si>
  <si>
    <t>Ciudad Real</t>
  </si>
  <si>
    <t>Cuenca</t>
  </si>
  <si>
    <t>Guadalajara</t>
  </si>
  <si>
    <t>Toledo</t>
  </si>
  <si>
    <t>CASTILLA Y LEÓN</t>
  </si>
  <si>
    <t>Avila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</si>
  <si>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</si>
  <si>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</si>
  <si>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</si>
  <si>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</si>
  <si>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</si>
  <si>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</si>
  <si>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</si>
  <si>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</si>
  <si>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>CATALUÑA</t>
  </si>
  <si>
    <t>Barcelona</t>
  </si>
  <si>
    <t>Girona</t>
  </si>
  <si>
    <t>Lleida</t>
  </si>
  <si>
    <t>Tarragona</t>
  </si>
  <si>
    <t>COMUNIDAD VALENCIANA</t>
  </si>
  <si>
    <t>Alicante</t>
  </si>
  <si>
    <t xml:space="preserve">Castellon </t>
  </si>
  <si>
    <t>Valencia</t>
  </si>
  <si>
    <t>EXTREMADURA</t>
  </si>
  <si>
    <t>Badajoz</t>
  </si>
  <si>
    <t>Cáceres</t>
  </si>
  <si>
    <t>GALICIA</t>
  </si>
  <si>
    <t>A Coruña</t>
  </si>
  <si>
    <t>Lugo</t>
  </si>
  <si>
    <t>Ourense</t>
  </si>
  <si>
    <t>Pontevedra</t>
  </si>
  <si>
    <t>MADRID</t>
  </si>
  <si>
    <t>Madrid</t>
  </si>
  <si>
    <t>MURCIA</t>
  </si>
  <si>
    <t>Murcia</t>
  </si>
  <si>
    <t>NAVARRA</t>
  </si>
  <si>
    <t>Navarra</t>
  </si>
  <si>
    <t>PAIS VASCO</t>
  </si>
  <si>
    <t>Alava</t>
  </si>
  <si>
    <t>Guipuzcoa</t>
  </si>
  <si>
    <t>Vizcaya</t>
  </si>
  <si>
    <t>RIOJA (LA)</t>
  </si>
  <si>
    <t>La Rioja</t>
  </si>
  <si>
    <t>Ceuta y Melilla</t>
  </si>
  <si>
    <t>CPD's Vivos</t>
  </si>
  <si>
    <t xml:space="preserve">D03: </t>
  </si>
  <si>
    <t>Variación Interanual (%)</t>
  </si>
  <si>
    <t>Datos absolutos (contratación y facturación)</t>
  </si>
  <si>
    <t xml:space="preserve">D03 : </t>
  </si>
  <si>
    <t>MES: ENERO</t>
  </si>
  <si>
    <t>MES: FEBRERO</t>
  </si>
  <si>
    <t>MES: MARZO</t>
  </si>
  <si>
    <t xml:space="preserve"> TRIMESTRAL</t>
  </si>
  <si>
    <t>MES: ABRIL</t>
  </si>
  <si>
    <t>MES: MAYO</t>
  </si>
  <si>
    <t>MES: JUNIO</t>
  </si>
  <si>
    <t>MES: JULIO</t>
  </si>
  <si>
    <t>MES: AGOSTO</t>
  </si>
  <si>
    <t>MES: SEPTIEMBRE</t>
  </si>
  <si>
    <t>MES: OCTUBRE</t>
  </si>
  <si>
    <t>MES: NOVIEMBRE</t>
  </si>
  <si>
    <t>MES: DICIEMBRE</t>
  </si>
  <si>
    <t>AÑO</t>
  </si>
  <si>
    <t>ITR18</t>
  </si>
  <si>
    <t>IITR18</t>
  </si>
  <si>
    <t>IIITR18</t>
  </si>
  <si>
    <t>IVTR18</t>
  </si>
  <si>
    <t>2019/2018</t>
  </si>
  <si>
    <t>ITR19</t>
  </si>
  <si>
    <t>ITR19/ITR18</t>
  </si>
  <si>
    <t>IITR19</t>
  </si>
  <si>
    <t>IITR19/IITR18</t>
  </si>
  <si>
    <t>IIITR19</t>
  </si>
  <si>
    <t>IIITR19/IIITR18</t>
  </si>
  <si>
    <t>IVTR19</t>
  </si>
  <si>
    <t>IVTR19/IVTR18</t>
  </si>
  <si>
    <t>Mensuales</t>
  </si>
  <si>
    <t>Trimestrales</t>
  </si>
  <si>
    <t>Cuadre series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</si>
</sst>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_ ;\-#,##0\ "/>
    <numFmt numFmtId="165" formatCode="0.0%"/>
  </numFmts>
  <fonts count="22" x14ac:knownFonts="1">
    <font>
      <sz val="11"/>
      <color theme="1"/>
      <name val="Calibri"/>
      <family val="2"/>
      <scheme val="minor"/>
    </font>
    <font>
      <b/>
      <sz val="10"/>
      <name val="HelveticaNeue LT 65 Medium"/>
      <family val="1"/>
    </font>
    <font>
      <sz val="10"/>
      <name val="HelveticaNeue LT 65 Medium"/>
      <family val="1"/>
    </font>
    <font>
      <b/>
      <sz val="8"/>
      <name val="HelveticaNeue LT 65 Medium"/>
      <family val="1"/>
    </font>
    <font>
      <sz val="8"/>
      <name val="HelveticaNeue LT 65 Medium"/>
      <family val="1"/>
    </font>
    <font>
      <sz val="11"/>
      <color theme="1"/>
      <name val="Calibri"/>
      <family val="2"/>
      <scheme val="minor"/>
    </font>
    <font>
      <b/>
      <sz val="9"/>
      <name val="HelveticaNeue LT 65 Medium"/>
      <family val="1"/>
    </font>
    <font>
      <b/>
      <sz val="10"/>
      <color rgb="FF1A1A1A"/>
      <name val="Arial Unicode MS"/>
      <family val="2"/>
    </font>
    <font>
      <b/>
      <sz val="9"/>
      <color theme="3"/>
      <name val="HelveticaNeue LT 65 Medium"/>
      <family val="1"/>
    </font>
    <font>
      <b/>
      <u/>
      <sz val="9"/>
      <color theme="3"/>
      <name val="HelveticaNeue LT 65 Medium"/>
      <family val="1"/>
    </font>
    <font>
      <sz val="10"/>
      <color theme="3"/>
      <name val="HelveticaNeue LT 65 Medium"/>
      <family val="1"/>
    </font>
    <font>
      <b/>
      <sz val="10"/>
      <color theme="3"/>
      <name val="HelveticaNeue LT 65 Medium"/>
      <family val="1"/>
    </font>
    <font>
      <b/>
      <sz val="8"/>
      <color theme="3"/>
      <name val="HelveticaNeue LT 65 Medium"/>
      <family val="1"/>
    </font>
    <font>
      <b/>
      <sz val="9"/>
      <color theme="1"/>
      <name val="HelveticaNeue LT 65 Medium"/>
      <family val="1"/>
    </font>
    <font>
      <b/>
      <u/>
      <sz val="9"/>
      <color theme="1"/>
      <name val="HelveticaNeue LT 65 Medium"/>
      <family val="1"/>
    </font>
    <font>
      <sz val="10"/>
      <color theme="1"/>
      <name val="HelveticaNeue LT 65 Medium"/>
      <family val="1"/>
    </font>
    <font>
      <b/>
      <sz val="10"/>
      <color theme="1"/>
      <name val="HelveticaNeue LT 65 Medium"/>
      <family val="1"/>
    </font>
    <font>
      <b/>
      <sz val="8"/>
      <color theme="1"/>
      <name val="HelveticaNeue LT 65 Medium"/>
      <family val="1"/>
    </font>
    <font>
      <b/>
      <sz val="10"/>
      <color theme="3"/>
      <name val="Arial Unicode MS"/>
      <family val="2"/>
    </font>
    <font>
      <sz val="8"/>
      <color theme="3"/>
      <name val="HelveticaNeue LT 65 Medium"/>
      <family val="1"/>
    </font>
    <font>
      <sz val="10"/>
      <color theme="1" tint="0.34998626667073579"/>
      <name val="HelveticaNeue LT 65 Medium"/>
      <family val="1"/>
    </font>
    <font>
      <sz val="11"/>
      <color theme="2" tint="-9.9978637043366805E-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1" tint="0.34998626667073579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175">
    <xf numFmtId="0" fontId="0" fillId="0" borderId="0" xfId="0"/>
    <xf numFmtId="0" fontId="1" fillId="3" borderId="0" xfId="0" applyFont="1" applyFill="1"/>
    <xf numFmtId="0" fontId="2" fillId="3" borderId="0" xfId="0" applyFont="1" applyFill="1"/>
    <xf numFmtId="49" fontId="3" fillId="3" borderId="0" xfId="0" applyNumberFormat="1" applyFont="1" applyFill="1" applyAlignment="1">
      <alignment horizontal="left"/>
    </xf>
    <xf numFmtId="0" fontId="3" fillId="3" borderId="0" xfId="0" applyFont="1" applyFill="1"/>
    <xf numFmtId="0" fontId="3" fillId="3" borderId="0" xfId="0" applyFont="1" applyFill="1" applyBorder="1" applyAlignment="1">
      <alignment horizontal="center"/>
    </xf>
    <xf numFmtId="164" fontId="2" fillId="3" borderId="0" xfId="0" applyNumberFormat="1" applyFont="1" applyFill="1"/>
    <xf numFmtId="0" fontId="2" fillId="3" borderId="6" xfId="0" applyFont="1" applyFill="1" applyBorder="1"/>
    <xf numFmtId="0" fontId="2" fillId="3" borderId="9" xfId="0" applyFont="1" applyFill="1" applyBorder="1"/>
    <xf numFmtId="0" fontId="2" fillId="3" borderId="12" xfId="0" applyFont="1" applyFill="1" applyBorder="1"/>
    <xf numFmtId="0" fontId="2" fillId="3" borderId="15" xfId="0" applyFont="1" applyFill="1" applyBorder="1"/>
    <xf numFmtId="0" fontId="2" fillId="3" borderId="16" xfId="0" applyFont="1" applyFill="1" applyBorder="1"/>
    <xf numFmtId="0" fontId="2" fillId="3" borderId="17" xfId="0" applyFont="1" applyFill="1" applyBorder="1"/>
    <xf numFmtId="0" fontId="2" fillId="3" borderId="5" xfId="0" applyFont="1" applyFill="1" applyBorder="1"/>
    <xf numFmtId="0" fontId="2" fillId="3" borderId="1" xfId="0" applyFont="1" applyFill="1" applyBorder="1"/>
    <xf numFmtId="0" fontId="4" fillId="3" borderId="15" xfId="0" applyFont="1" applyFill="1" applyBorder="1"/>
    <xf numFmtId="0" fontId="4" fillId="3" borderId="17" xfId="0" applyFont="1" applyFill="1" applyBorder="1"/>
    <xf numFmtId="0" fontId="7" fillId="0" borderId="0" xfId="0" applyFont="1" applyAlignment="1">
      <alignment horizontal="left"/>
    </xf>
    <xf numFmtId="49" fontId="3" fillId="5" borderId="2" xfId="0" applyNumberFormat="1" applyFont="1" applyFill="1" applyBorder="1" applyAlignment="1">
      <alignment horizontal="center"/>
    </xf>
    <xf numFmtId="49" fontId="3" fillId="5" borderId="3" xfId="0" applyNumberFormat="1" applyFont="1" applyFill="1" applyBorder="1" applyAlignment="1">
      <alignment horizontal="center"/>
    </xf>
    <xf numFmtId="0" fontId="2" fillId="3" borderId="0" xfId="0" applyFont="1" applyFill="1" applyAlignment="1">
      <alignment vertical="center"/>
    </xf>
    <xf numFmtId="164" fontId="2" fillId="3" borderId="0" xfId="0" applyNumberFormat="1" applyFont="1" applyFill="1" applyAlignment="1">
      <alignment vertical="center"/>
    </xf>
    <xf numFmtId="0" fontId="8" fillId="3" borderId="0" xfId="0" applyFont="1" applyFill="1" applyAlignment="1">
      <alignment horizontal="left"/>
    </xf>
    <xf numFmtId="0" fontId="9" fillId="3" borderId="0" xfId="0" applyFont="1" applyFill="1" applyAlignment="1">
      <alignment horizontal="left"/>
    </xf>
    <xf numFmtId="0" fontId="10" fillId="3" borderId="0" xfId="0" applyFont="1" applyFill="1"/>
    <xf numFmtId="0" fontId="11" fillId="3" borderId="0" xfId="0" applyFont="1" applyFill="1"/>
    <xf numFmtId="0" fontId="11" fillId="3" borderId="0" xfId="0" applyFont="1" applyFill="1" applyAlignment="1">
      <alignment horizontal="center"/>
    </xf>
    <xf numFmtId="0" fontId="12" fillId="3" borderId="0" xfId="0" applyFont="1" applyFill="1"/>
    <xf numFmtId="0" fontId="12" fillId="3" borderId="0" xfId="0" applyFont="1" applyFill="1" applyBorder="1" applyAlignment="1">
      <alignment horizontal="center"/>
    </xf>
    <xf numFmtId="0" fontId="10" fillId="3" borderId="6" xfId="0" applyFont="1" applyFill="1" applyBorder="1"/>
    <xf numFmtId="164" fontId="10" fillId="3" borderId="7" xfId="0" applyNumberFormat="1" applyFont="1" applyFill="1" applyBorder="1" applyAlignment="1">
      <alignment horizontal="center" vertical="center"/>
    </xf>
    <xf numFmtId="164" fontId="10" fillId="3" borderId="8" xfId="0" applyNumberFormat="1" applyFont="1" applyFill="1" applyBorder="1" applyAlignment="1">
      <alignment horizontal="center" vertical="center"/>
    </xf>
    <xf numFmtId="0" fontId="10" fillId="3" borderId="9" xfId="0" applyFont="1" applyFill="1" applyBorder="1"/>
    <xf numFmtId="0" fontId="10" fillId="3" borderId="12" xfId="0" applyFont="1" applyFill="1" applyBorder="1"/>
    <xf numFmtId="164" fontId="10" fillId="3" borderId="2" xfId="0" applyNumberFormat="1" applyFont="1" applyFill="1" applyBorder="1" applyAlignment="1">
      <alignment horizontal="center" vertical="center"/>
    </xf>
    <xf numFmtId="164" fontId="10" fillId="3" borderId="3" xfId="0" applyNumberFormat="1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center" vertical="center"/>
    </xf>
    <xf numFmtId="0" fontId="10" fillId="3" borderId="0" xfId="0" applyFont="1" applyFill="1" applyAlignment="1">
      <alignment horizontal="center" vertical="center"/>
    </xf>
    <xf numFmtId="0" fontId="10" fillId="3" borderId="15" xfId="0" applyFont="1" applyFill="1" applyBorder="1"/>
    <xf numFmtId="0" fontId="10" fillId="3" borderId="16" xfId="0" applyFont="1" applyFill="1" applyBorder="1"/>
    <xf numFmtId="0" fontId="10" fillId="3" borderId="17" xfId="0" applyFont="1" applyFill="1" applyBorder="1"/>
    <xf numFmtId="0" fontId="13" fillId="3" borderId="0" xfId="0" applyFont="1" applyFill="1" applyAlignment="1">
      <alignment horizontal="left"/>
    </xf>
    <xf numFmtId="0" fontId="14" fillId="3" borderId="0" xfId="0" applyFont="1" applyFill="1" applyAlignment="1">
      <alignment horizontal="left"/>
    </xf>
    <xf numFmtId="0" fontId="15" fillId="3" borderId="0" xfId="0" applyFont="1" applyFill="1"/>
    <xf numFmtId="0" fontId="16" fillId="3" borderId="0" xfId="0" applyFont="1" applyFill="1"/>
    <xf numFmtId="0" fontId="16" fillId="3" borderId="0" xfId="0" applyFont="1" applyFill="1" applyAlignment="1">
      <alignment horizontal="center"/>
    </xf>
    <xf numFmtId="0" fontId="17" fillId="3" borderId="0" xfId="0" applyFont="1" applyFill="1"/>
    <xf numFmtId="49" fontId="17" fillId="4" borderId="2" xfId="0" applyNumberFormat="1" applyFont="1" applyFill="1" applyBorder="1" applyAlignment="1">
      <alignment horizontal="center"/>
    </xf>
    <xf numFmtId="49" fontId="17" fillId="4" borderId="3" xfId="0" applyNumberFormat="1" applyFont="1" applyFill="1" applyBorder="1" applyAlignment="1">
      <alignment horizontal="center"/>
    </xf>
    <xf numFmtId="0" fontId="17" fillId="3" borderId="0" xfId="0" applyFont="1" applyFill="1" applyBorder="1" applyAlignment="1">
      <alignment horizontal="center"/>
    </xf>
    <xf numFmtId="0" fontId="17" fillId="4" borderId="1" xfId="0" applyFont="1" applyFill="1" applyBorder="1" applyAlignment="1">
      <alignment vertical="center"/>
    </xf>
    <xf numFmtId="164" fontId="17" fillId="4" borderId="2" xfId="0" applyNumberFormat="1" applyFont="1" applyFill="1" applyBorder="1" applyAlignment="1">
      <alignment horizontal="center" vertical="center"/>
    </xf>
    <xf numFmtId="0" fontId="15" fillId="3" borderId="4" xfId="0" applyFont="1" applyFill="1" applyBorder="1" applyAlignment="1">
      <alignment vertical="center"/>
    </xf>
    <xf numFmtId="0" fontId="15" fillId="3" borderId="18" xfId="0" applyFont="1" applyFill="1" applyBorder="1" applyAlignment="1">
      <alignment horizontal="center" vertical="center"/>
    </xf>
    <xf numFmtId="0" fontId="17" fillId="4" borderId="5" xfId="0" applyFont="1" applyFill="1" applyBorder="1" applyAlignment="1">
      <alignment vertical="center"/>
    </xf>
    <xf numFmtId="164" fontId="17" fillId="4" borderId="3" xfId="0" applyNumberFormat="1" applyFont="1" applyFill="1" applyBorder="1" applyAlignment="1">
      <alignment horizontal="center" vertical="center"/>
    </xf>
    <xf numFmtId="0" fontId="15" fillId="3" borderId="6" xfId="0" applyFont="1" applyFill="1" applyBorder="1"/>
    <xf numFmtId="164" fontId="15" fillId="3" borderId="7" xfId="0" applyNumberFormat="1" applyFont="1" applyFill="1" applyBorder="1" applyAlignment="1">
      <alignment horizontal="center" vertical="center"/>
    </xf>
    <xf numFmtId="164" fontId="15" fillId="3" borderId="8" xfId="0" applyNumberFormat="1" applyFont="1" applyFill="1" applyBorder="1" applyAlignment="1">
      <alignment horizontal="center" vertical="center"/>
    </xf>
    <xf numFmtId="0" fontId="15" fillId="3" borderId="9" xfId="0" applyFont="1" applyFill="1" applyBorder="1"/>
    <xf numFmtId="0" fontId="15" fillId="3" borderId="12" xfId="0" applyFont="1" applyFill="1" applyBorder="1"/>
    <xf numFmtId="164" fontId="15" fillId="3" borderId="2" xfId="0" applyNumberFormat="1" applyFont="1" applyFill="1" applyBorder="1" applyAlignment="1">
      <alignment horizontal="center" vertical="center"/>
    </xf>
    <xf numFmtId="164" fontId="15" fillId="3" borderId="3" xfId="0" applyNumberFormat="1" applyFont="1" applyFill="1" applyBorder="1" applyAlignment="1">
      <alignment horizontal="center" vertical="center"/>
    </xf>
    <xf numFmtId="0" fontId="15" fillId="3" borderId="0" xfId="0" applyFont="1" applyFill="1" applyAlignment="1">
      <alignment vertical="center"/>
    </xf>
    <xf numFmtId="0" fontId="15" fillId="3" borderId="0" xfId="0" applyFont="1" applyFill="1" applyBorder="1" applyAlignment="1">
      <alignment horizontal="center" vertical="center"/>
    </xf>
    <xf numFmtId="0" fontId="17" fillId="4" borderId="15" xfId="0" applyFont="1" applyFill="1" applyBorder="1" applyAlignment="1">
      <alignment vertical="center"/>
    </xf>
    <xf numFmtId="164" fontId="17" fillId="4" borderId="7" xfId="0" applyNumberFormat="1" applyFont="1" applyFill="1" applyBorder="1" applyAlignment="1">
      <alignment horizontal="center" vertical="center"/>
    </xf>
    <xf numFmtId="164" fontId="17" fillId="4" borderId="8" xfId="0" applyNumberFormat="1" applyFont="1" applyFill="1" applyBorder="1" applyAlignment="1">
      <alignment horizontal="center" vertical="center"/>
    </xf>
    <xf numFmtId="0" fontId="15" fillId="3" borderId="16" xfId="0" applyFont="1" applyFill="1" applyBorder="1" applyAlignment="1">
      <alignment vertical="center"/>
    </xf>
    <xf numFmtId="0" fontId="15" fillId="3" borderId="17" xfId="0" applyFont="1" applyFill="1" applyBorder="1" applyAlignment="1">
      <alignment vertical="center"/>
    </xf>
    <xf numFmtId="0" fontId="15" fillId="3" borderId="0" xfId="0" applyFont="1" applyFill="1" applyAlignment="1">
      <alignment horizontal="center" vertical="center"/>
    </xf>
    <xf numFmtId="0" fontId="15" fillId="3" borderId="5" xfId="0" applyFont="1" applyFill="1" applyBorder="1" applyAlignment="1">
      <alignment vertical="center"/>
    </xf>
    <xf numFmtId="0" fontId="15" fillId="3" borderId="1" xfId="0" applyFont="1" applyFill="1" applyBorder="1" applyAlignment="1">
      <alignment vertical="center"/>
    </xf>
    <xf numFmtId="0" fontId="15" fillId="3" borderId="15" xfId="0" applyFont="1" applyFill="1" applyBorder="1" applyAlignment="1">
      <alignment vertical="center"/>
    </xf>
    <xf numFmtId="164" fontId="15" fillId="3" borderId="13" xfId="0" applyNumberFormat="1" applyFont="1" applyFill="1" applyBorder="1" applyAlignment="1">
      <alignment horizontal="center" vertical="center"/>
    </xf>
    <xf numFmtId="164" fontId="15" fillId="3" borderId="14" xfId="0" applyNumberFormat="1" applyFont="1" applyFill="1" applyBorder="1" applyAlignment="1">
      <alignment horizontal="center" vertical="center"/>
    </xf>
    <xf numFmtId="0" fontId="15" fillId="3" borderId="15" xfId="0" applyFont="1" applyFill="1" applyBorder="1"/>
    <xf numFmtId="0" fontId="15" fillId="3" borderId="16" xfId="0" applyFont="1" applyFill="1" applyBorder="1"/>
    <xf numFmtId="0" fontId="15" fillId="3" borderId="17" xfId="0" applyFont="1" applyFill="1" applyBorder="1"/>
    <xf numFmtId="164" fontId="15" fillId="3" borderId="10" xfId="0" applyNumberFormat="1" applyFont="1" applyFill="1" applyBorder="1" applyAlignment="1">
      <alignment horizontal="center" vertical="center"/>
    </xf>
    <xf numFmtId="164" fontId="15" fillId="3" borderId="11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horizontal="left"/>
    </xf>
    <xf numFmtId="49" fontId="12" fillId="2" borderId="2" xfId="0" applyNumberFormat="1" applyFont="1" applyFill="1" applyBorder="1" applyAlignment="1">
      <alignment horizontal="center"/>
    </xf>
    <xf numFmtId="49" fontId="12" fillId="2" borderId="3" xfId="0" applyNumberFormat="1" applyFont="1" applyFill="1" applyBorder="1" applyAlignment="1">
      <alignment horizontal="center"/>
    </xf>
    <xf numFmtId="0" fontId="12" fillId="2" borderId="1" xfId="0" applyFont="1" applyFill="1" applyBorder="1"/>
    <xf numFmtId="164" fontId="12" fillId="2" borderId="2" xfId="0" applyNumberFormat="1" applyFont="1" applyFill="1" applyBorder="1" applyAlignment="1">
      <alignment horizontal="center" vertical="center"/>
    </xf>
    <xf numFmtId="0" fontId="12" fillId="2" borderId="19" xfId="0" applyFont="1" applyFill="1" applyBorder="1"/>
    <xf numFmtId="164" fontId="12" fillId="2" borderId="20" xfId="0" applyNumberFormat="1" applyFont="1" applyFill="1" applyBorder="1" applyAlignment="1">
      <alignment horizontal="center" vertical="center"/>
    </xf>
    <xf numFmtId="0" fontId="12" fillId="2" borderId="15" xfId="0" applyFont="1" applyFill="1" applyBorder="1"/>
    <xf numFmtId="164" fontId="12" fillId="2" borderId="7" xfId="0" applyNumberFormat="1" applyFont="1" applyFill="1" applyBorder="1" applyAlignment="1">
      <alignment horizontal="center" vertical="center"/>
    </xf>
    <xf numFmtId="0" fontId="12" fillId="2" borderId="5" xfId="0" applyFont="1" applyFill="1" applyBorder="1"/>
    <xf numFmtId="0" fontId="10" fillId="3" borderId="5" xfId="0" applyFont="1" applyFill="1" applyBorder="1"/>
    <xf numFmtId="0" fontId="10" fillId="3" borderId="1" xfId="0" applyFont="1" applyFill="1" applyBorder="1"/>
    <xf numFmtId="0" fontId="19" fillId="3" borderId="15" xfId="0" applyFont="1" applyFill="1" applyBorder="1"/>
    <xf numFmtId="0" fontId="19" fillId="3" borderId="17" xfId="0" applyFont="1" applyFill="1" applyBorder="1"/>
    <xf numFmtId="49" fontId="12" fillId="2" borderId="1" xfId="0" applyNumberFormat="1" applyFont="1" applyFill="1" applyBorder="1" applyAlignment="1">
      <alignment horizontal="center"/>
    </xf>
    <xf numFmtId="49" fontId="17" fillId="4" borderId="1" xfId="0" applyNumberFormat="1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5" borderId="1" xfId="0" applyFont="1" applyFill="1" applyBorder="1"/>
    <xf numFmtId="165" fontId="3" fillId="5" borderId="2" xfId="1" applyNumberFormat="1" applyFont="1" applyFill="1" applyBorder="1" applyAlignment="1">
      <alignment horizontal="center"/>
    </xf>
    <xf numFmtId="165" fontId="2" fillId="3" borderId="0" xfId="1" applyNumberFormat="1" applyFont="1" applyFill="1" applyAlignment="1">
      <alignment horizontal="center"/>
    </xf>
    <xf numFmtId="0" fontId="3" fillId="5" borderId="5" xfId="0" applyFont="1" applyFill="1" applyBorder="1"/>
    <xf numFmtId="165" fontId="2" fillId="3" borderId="7" xfId="1" applyNumberFormat="1" applyFont="1" applyFill="1" applyBorder="1" applyAlignment="1">
      <alignment horizontal="center"/>
    </xf>
    <xf numFmtId="165" fontId="2" fillId="3" borderId="8" xfId="1" applyNumberFormat="1" applyFont="1" applyFill="1" applyBorder="1" applyAlignment="1">
      <alignment horizontal="center"/>
    </xf>
    <xf numFmtId="165" fontId="2" fillId="3" borderId="2" xfId="1" applyNumberFormat="1" applyFont="1" applyFill="1" applyBorder="1" applyAlignment="1">
      <alignment horizontal="center"/>
    </xf>
    <xf numFmtId="165" fontId="2" fillId="3" borderId="3" xfId="1" applyNumberFormat="1" applyFont="1" applyFill="1" applyBorder="1" applyAlignment="1">
      <alignment horizontal="center"/>
    </xf>
    <xf numFmtId="165" fontId="2" fillId="3" borderId="0" xfId="1" applyNumberFormat="1" applyFont="1" applyFill="1" applyBorder="1" applyAlignment="1">
      <alignment horizontal="center"/>
    </xf>
    <xf numFmtId="0" fontId="3" fillId="5" borderId="15" xfId="0" applyFont="1" applyFill="1" applyBorder="1"/>
    <xf numFmtId="165" fontId="3" fillId="5" borderId="7" xfId="1" applyNumberFormat="1" applyFont="1" applyFill="1" applyBorder="1" applyAlignment="1">
      <alignment horizontal="center"/>
    </xf>
    <xf numFmtId="164" fontId="15" fillId="3" borderId="21" xfId="0" applyNumberFormat="1" applyFont="1" applyFill="1" applyBorder="1" applyAlignment="1">
      <alignment horizontal="center" vertical="center"/>
    </xf>
    <xf numFmtId="164" fontId="15" fillId="3" borderId="22" xfId="0" applyNumberFormat="1" applyFont="1" applyFill="1" applyBorder="1" applyAlignment="1">
      <alignment horizontal="center" vertical="center"/>
    </xf>
    <xf numFmtId="164" fontId="10" fillId="3" borderId="0" xfId="0" applyNumberFormat="1" applyFont="1" applyFill="1" applyAlignment="1">
      <alignment horizontal="center" vertical="center"/>
    </xf>
    <xf numFmtId="164" fontId="2" fillId="3" borderId="7" xfId="0" applyNumberFormat="1" applyFont="1" applyFill="1" applyBorder="1" applyAlignment="1">
      <alignment horizontal="center" vertical="center"/>
    </xf>
    <xf numFmtId="165" fontId="2" fillId="3" borderId="10" xfId="1" applyNumberFormat="1" applyFont="1" applyFill="1" applyBorder="1" applyAlignment="1">
      <alignment horizontal="center"/>
    </xf>
    <xf numFmtId="165" fontId="3" fillId="5" borderId="3" xfId="1" applyNumberFormat="1" applyFont="1" applyFill="1" applyBorder="1" applyAlignment="1">
      <alignment horizontal="center"/>
    </xf>
    <xf numFmtId="165" fontId="2" fillId="3" borderId="11" xfId="1" applyNumberFormat="1" applyFont="1" applyFill="1" applyBorder="1" applyAlignment="1">
      <alignment horizontal="center"/>
    </xf>
    <xf numFmtId="165" fontId="2" fillId="3" borderId="21" xfId="1" applyNumberFormat="1" applyFont="1" applyFill="1" applyBorder="1" applyAlignment="1">
      <alignment horizontal="center"/>
    </xf>
    <xf numFmtId="165" fontId="2" fillId="3" borderId="22" xfId="1" applyNumberFormat="1" applyFont="1" applyFill="1" applyBorder="1" applyAlignment="1">
      <alignment horizontal="center"/>
    </xf>
    <xf numFmtId="165" fontId="2" fillId="3" borderId="13" xfId="1" applyNumberFormat="1" applyFont="1" applyFill="1" applyBorder="1" applyAlignment="1">
      <alignment horizontal="center"/>
    </xf>
    <xf numFmtId="165" fontId="2" fillId="3" borderId="14" xfId="1" applyNumberFormat="1" applyFont="1" applyFill="1" applyBorder="1" applyAlignment="1">
      <alignment horizontal="center"/>
    </xf>
    <xf numFmtId="165" fontId="3" fillId="5" borderId="8" xfId="1" applyNumberFormat="1" applyFont="1" applyFill="1" applyBorder="1" applyAlignment="1">
      <alignment horizontal="center"/>
    </xf>
    <xf numFmtId="164" fontId="15" fillId="3" borderId="18" xfId="0" applyNumberFormat="1" applyFont="1" applyFill="1" applyBorder="1" applyAlignment="1">
      <alignment horizontal="center" vertical="center"/>
    </xf>
    <xf numFmtId="164" fontId="15" fillId="3" borderId="0" xfId="0" applyNumberFormat="1" applyFont="1" applyFill="1" applyAlignment="1">
      <alignment horizontal="center" vertical="center"/>
    </xf>
    <xf numFmtId="164" fontId="12" fillId="3" borderId="0" xfId="0" applyNumberFormat="1" applyFont="1" applyFill="1"/>
    <xf numFmtId="164" fontId="17" fillId="3" borderId="0" xfId="0" applyNumberFormat="1" applyFont="1" applyFill="1"/>
    <xf numFmtId="164" fontId="10" fillId="6" borderId="7" xfId="0" applyNumberFormat="1" applyFont="1" applyFill="1" applyBorder="1" applyAlignment="1">
      <alignment horizontal="center" vertical="center"/>
    </xf>
    <xf numFmtId="164" fontId="10" fillId="6" borderId="8" xfId="0" applyNumberFormat="1" applyFont="1" applyFill="1" applyBorder="1" applyAlignment="1">
      <alignment horizontal="center" vertical="center"/>
    </xf>
    <xf numFmtId="164" fontId="10" fillId="3" borderId="0" xfId="0" applyNumberFormat="1" applyFont="1" applyFill="1" applyBorder="1" applyAlignment="1">
      <alignment horizontal="center" vertical="center"/>
    </xf>
    <xf numFmtId="164" fontId="10" fillId="0" borderId="7" xfId="0" applyNumberFormat="1" applyFont="1" applyFill="1" applyBorder="1" applyAlignment="1">
      <alignment horizontal="center" vertical="center"/>
    </xf>
    <xf numFmtId="164" fontId="10" fillId="0" borderId="8" xfId="0" applyNumberFormat="1" applyFont="1" applyFill="1" applyBorder="1" applyAlignment="1">
      <alignment horizontal="center" vertical="center"/>
    </xf>
    <xf numFmtId="164" fontId="10" fillId="0" borderId="2" xfId="0" applyNumberFormat="1" applyFont="1" applyFill="1" applyBorder="1" applyAlignment="1">
      <alignment horizontal="center" vertical="center"/>
    </xf>
    <xf numFmtId="164" fontId="10" fillId="0" borderId="3" xfId="0" applyNumberFormat="1" applyFont="1" applyFill="1" applyBorder="1" applyAlignment="1">
      <alignment horizontal="center" vertical="center"/>
    </xf>
    <xf numFmtId="164" fontId="2" fillId="0" borderId="7" xfId="0" applyNumberFormat="1" applyFont="1" applyFill="1" applyBorder="1" applyAlignment="1">
      <alignment horizontal="center" vertical="center"/>
    </xf>
    <xf numFmtId="164" fontId="2" fillId="0" borderId="8" xfId="0" applyNumberFormat="1" applyFont="1" applyFill="1" applyBorder="1" applyAlignment="1">
      <alignment horizontal="center" vertical="center"/>
    </xf>
    <xf numFmtId="164" fontId="2" fillId="0" borderId="2" xfId="0" applyNumberFormat="1" applyFont="1" applyFill="1" applyBorder="1" applyAlignment="1">
      <alignment horizontal="center" vertical="center"/>
    </xf>
    <xf numFmtId="164" fontId="2" fillId="0" borderId="3" xfId="0" applyNumberFormat="1" applyFont="1" applyFill="1" applyBorder="1" applyAlignment="1">
      <alignment horizontal="center" vertical="center"/>
    </xf>
    <xf numFmtId="164" fontId="15" fillId="3" borderId="0" xfId="0" applyNumberFormat="1" applyFont="1" applyFill="1" applyBorder="1" applyAlignment="1">
      <alignment horizontal="center" vertical="center"/>
    </xf>
    <xf numFmtId="165" fontId="2" fillId="0" borderId="10" xfId="1" applyNumberFormat="1" applyFont="1" applyFill="1" applyBorder="1" applyAlignment="1">
      <alignment horizontal="center"/>
    </xf>
    <xf numFmtId="165" fontId="2" fillId="0" borderId="13" xfId="1" applyNumberFormat="1" applyFont="1" applyFill="1" applyBorder="1" applyAlignment="1">
      <alignment horizontal="center"/>
    </xf>
    <xf numFmtId="165" fontId="2" fillId="0" borderId="11" xfId="1" applyNumberFormat="1" applyFont="1" applyFill="1" applyBorder="1" applyAlignment="1">
      <alignment horizontal="center"/>
    </xf>
    <xf numFmtId="165" fontId="2" fillId="0" borderId="14" xfId="1" applyNumberFormat="1" applyFont="1" applyFill="1" applyBorder="1" applyAlignment="1">
      <alignment horizontal="center"/>
    </xf>
    <xf numFmtId="164" fontId="15" fillId="0" borderId="0" xfId="0" applyNumberFormat="1" applyFont="1" applyFill="1" applyAlignment="1">
      <alignment horizontal="center" vertical="center"/>
    </xf>
    <xf numFmtId="165" fontId="20" fillId="0" borderId="7" xfId="1" applyNumberFormat="1" applyFont="1" applyFill="1" applyBorder="1" applyAlignment="1">
      <alignment horizontal="center"/>
    </xf>
    <xf numFmtId="165" fontId="20" fillId="0" borderId="8" xfId="1" applyNumberFormat="1" applyFont="1" applyFill="1" applyBorder="1" applyAlignment="1">
      <alignment horizontal="center"/>
    </xf>
    <xf numFmtId="165" fontId="20" fillId="0" borderId="10" xfId="1" applyNumberFormat="1" applyFont="1" applyFill="1" applyBorder="1" applyAlignment="1">
      <alignment horizontal="center"/>
    </xf>
    <xf numFmtId="165" fontId="20" fillId="0" borderId="11" xfId="1" applyNumberFormat="1" applyFont="1" applyFill="1" applyBorder="1" applyAlignment="1">
      <alignment horizontal="center"/>
    </xf>
    <xf numFmtId="165" fontId="20" fillId="0" borderId="13" xfId="1" applyNumberFormat="1" applyFont="1" applyFill="1" applyBorder="1" applyAlignment="1">
      <alignment horizontal="center"/>
    </xf>
    <xf numFmtId="165" fontId="20" fillId="0" borderId="14" xfId="1" applyNumberFormat="1" applyFont="1" applyFill="1" applyBorder="1" applyAlignment="1">
      <alignment horizontal="center"/>
    </xf>
    <xf numFmtId="164" fontId="15" fillId="0" borderId="7" xfId="0" applyNumberFormat="1" applyFont="1" applyFill="1" applyBorder="1" applyAlignment="1">
      <alignment horizontal="center" vertical="center"/>
    </xf>
    <xf numFmtId="164" fontId="15" fillId="0" borderId="8" xfId="0" applyNumberFormat="1" applyFont="1" applyFill="1" applyBorder="1" applyAlignment="1">
      <alignment horizontal="center" vertical="center"/>
    </xf>
    <xf numFmtId="164" fontId="15" fillId="0" borderId="2" xfId="0" applyNumberFormat="1" applyFont="1" applyFill="1" applyBorder="1" applyAlignment="1">
      <alignment horizontal="center" vertical="center"/>
    </xf>
    <xf numFmtId="164" fontId="15" fillId="0" borderId="3" xfId="0" applyNumberFormat="1" applyFont="1" applyFill="1" applyBorder="1" applyAlignment="1">
      <alignment horizontal="center" vertical="center"/>
    </xf>
    <xf numFmtId="165" fontId="10" fillId="3" borderId="7" xfId="1" applyNumberFormat="1" applyFont="1" applyFill="1" applyBorder="1" applyAlignment="1">
      <alignment horizontal="center"/>
    </xf>
    <xf numFmtId="165" fontId="10" fillId="3" borderId="8" xfId="1" applyNumberFormat="1" applyFont="1" applyFill="1" applyBorder="1" applyAlignment="1">
      <alignment horizontal="center"/>
    </xf>
    <xf numFmtId="165" fontId="10" fillId="3" borderId="10" xfId="1" applyNumberFormat="1" applyFont="1" applyFill="1" applyBorder="1" applyAlignment="1">
      <alignment horizontal="center"/>
    </xf>
    <xf numFmtId="165" fontId="10" fillId="3" borderId="11" xfId="1" applyNumberFormat="1" applyFont="1" applyFill="1" applyBorder="1" applyAlignment="1">
      <alignment horizontal="center"/>
    </xf>
    <xf numFmtId="165" fontId="10" fillId="3" borderId="13" xfId="1" applyNumberFormat="1" applyFont="1" applyFill="1" applyBorder="1" applyAlignment="1">
      <alignment horizontal="center"/>
    </xf>
    <xf numFmtId="165" fontId="10" fillId="3" borderId="14" xfId="1" applyNumberFormat="1" applyFont="1" applyFill="1" applyBorder="1" applyAlignment="1">
      <alignment horizontal="center"/>
    </xf>
    <xf numFmtId="164" fontId="2" fillId="3" borderId="8" xfId="0" applyNumberFormat="1" applyFont="1" applyFill="1" applyBorder="1" applyAlignment="1">
      <alignment horizontal="center" vertical="center"/>
    </xf>
    <xf numFmtId="165" fontId="2" fillId="0" borderId="7" xfId="1" applyNumberFormat="1" applyFont="1" applyFill="1" applyBorder="1" applyAlignment="1">
      <alignment horizontal="center"/>
    </xf>
    <xf numFmtId="165" fontId="2" fillId="0" borderId="8" xfId="1" applyNumberFormat="1" applyFont="1" applyFill="1" applyBorder="1" applyAlignment="1">
      <alignment horizontal="center"/>
    </xf>
    <xf numFmtId="164" fontId="2" fillId="3" borderId="2" xfId="0" applyNumberFormat="1" applyFont="1" applyFill="1" applyBorder="1" applyAlignment="1">
      <alignment horizontal="center" vertical="center"/>
    </xf>
    <xf numFmtId="164" fontId="2" fillId="3" borderId="3" xfId="0" applyNumberFormat="1" applyFont="1" applyFill="1" applyBorder="1" applyAlignment="1">
      <alignment horizontal="center" vertical="center"/>
    </xf>
    <xf numFmtId="0" fontId="21" fillId="0" borderId="0" xfId="0" applyFont="1"/>
    <xf numFmtId="0" fontId="6" fillId="3" borderId="0" xfId="0" applyFont="1" applyFill="1" applyAlignment="1">
      <alignment horizontal="left"/>
    </xf>
    <xf numFmtId="165" fontId="15" fillId="3" borderId="10" xfId="1" applyNumberFormat="1" applyFont="1" applyFill="1" applyBorder="1" applyAlignment="1">
      <alignment horizontal="center"/>
    </xf>
    <xf numFmtId="165" fontId="15" fillId="3" borderId="11" xfId="1" applyNumberFormat="1" applyFont="1" applyFill="1" applyBorder="1" applyAlignment="1">
      <alignment horizontal="center"/>
    </xf>
    <xf numFmtId="165" fontId="15" fillId="3" borderId="13" xfId="1" applyNumberFormat="1" applyFont="1" applyFill="1" applyBorder="1" applyAlignment="1">
      <alignment horizontal="center"/>
    </xf>
    <xf numFmtId="165" fontId="15" fillId="3" borderId="14" xfId="1" applyNumberFormat="1" applyFont="1" applyFill="1" applyBorder="1" applyAlignment="1">
      <alignment horizontal="center"/>
    </xf>
    <xf numFmtId="165" fontId="3" fillId="3" borderId="0" xfId="1" applyNumberFormat="1" applyFont="1" applyFill="1" applyBorder="1" applyAlignment="1">
      <alignment horizontal="center"/>
    </xf>
    <xf numFmtId="0" fontId="15" fillId="3" borderId="23" xfId="0" applyFont="1" applyFill="1" applyBorder="1" applyAlignment="1">
      <alignment vertical="center"/>
    </xf>
    <xf numFmtId="164" fontId="10" fillId="3" borderId="10" xfId="0" applyNumberFormat="1" applyFont="1" applyFill="1" applyBorder="1" applyAlignment="1">
      <alignment horizontal="center" vertical="center"/>
    </xf>
    <xf numFmtId="164" fontId="10" fillId="3" borderId="11" xfId="0" applyNumberFormat="1" applyFont="1" applyFill="1" applyBorder="1" applyAlignment="1">
      <alignment horizontal="center" vertical="center"/>
    </xf>
    <xf numFmtId="164" fontId="10" fillId="3" borderId="13" xfId="0" applyNumberFormat="1" applyFont="1" applyFill="1" applyBorder="1" applyAlignment="1">
      <alignment horizontal="center" vertical="center"/>
    </xf>
    <xf numFmtId="164" fontId="10" fillId="3" borderId="14" xfId="0" applyNumberFormat="1" applyFont="1" applyFill="1" applyBorder="1" applyAlignment="1">
      <alignment horizontal="center" vertical="center"/>
    </xf>
  </cellXfs>
  <cellStyles count="2">
    <cellStyle name="Normal" xfId="0" builtinId="0"/>
    <cellStyle name="Porcentaje" xfId="1" builtinId="5"/>
  </cellStyles>
  <dxfs count="2">
    <dxf>
      <font>
        <b/>
        <color theme="1"/>
      </font>
      <border>
        <bottom style="thin">
          <color theme="7"/>
        </bottom>
        <vertical/>
        <horizontal/>
      </border>
    </dxf>
    <dxf>
      <font>
        <sz val="8"/>
        <color theme="1"/>
        <name val="Gill Sans MT"/>
        <scheme val="none"/>
      </font>
      <border>
        <left style="thin">
          <color theme="7"/>
        </left>
        <right style="thin">
          <color theme="7"/>
        </right>
        <top style="thin">
          <color theme="7"/>
        </top>
        <bottom style="thin">
          <color theme="7"/>
        </bottom>
        <vertical/>
        <horizontal/>
      </border>
    </dxf>
  </dxfs>
  <tableStyles count="1" defaultTableStyle="TableStyleMedium2" defaultPivotStyle="PivotStyleLight16">
    <tableStyle name="DCDashboardRed" pivot="0" table="0" count="10">
      <tableStyleElement type="wholeTable" dxfId="1"/>
      <tableStyleElement type="headerRow" dxfId="0"/>
    </tableStyle>
  </tableStyles>
  <extLst>
    <ext xmlns:x14="http://schemas.microsoft.com/office/spreadsheetml/2009/9/main" uri="{46F421CA-312F-682f-3DD2-61675219B42D}">
      <x14:dxfs count="8"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828282"/>
          </font>
          <fill>
            <patternFill patternType="solid">
              <fgColor theme="5" tint="0.79998168889431442"/>
              <bgColor theme="5" tint="0.79998168889431442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theme="5" tint="0.59996337778862885"/>
              <bgColor theme="5" tint="0.59996337778862885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828282"/>
          </font>
          <fill>
            <patternFill patternType="solid">
              <fgColor rgb="FFFFFFFF"/>
              <bgColor rgb="FFFFFFFF"/>
            </patternFill>
          </fill>
          <border>
            <left style="thin">
              <color rgb="FFE0E0E0"/>
            </left>
            <right style="thin">
              <color rgb="FFE0E0E0"/>
            </right>
            <top style="thin">
              <color rgb="FFE0E0E0"/>
            </top>
            <bottom style="thin">
              <color rgb="FFE0E0E0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rgb="FFFFFFFF"/>
              <bgColor rgb="FFFFFFFF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</x14:dxfs>
    </ext>
    <ext xmlns:x14="http://schemas.microsoft.com/office/spreadsheetml/2009/9/main" uri="{EB79DEF2-80B8-43e5-95BD-54CBDDF9020C}">
      <x14:slicerStyles defaultSlicerStyle="SlicerStyleLight1">
        <x14:slicerStyle name="DCDashboardRed">
          <x14:slicerStyleElements>
            <x14:slicerStyleElement type="unselectedItemWithData" dxfId="7"/>
            <x14:slicerStyleElement type="unselectedItemWithNoData" dxfId="6"/>
            <x14:slicerStyleElement type="selectedItemWithData" dxfId="5"/>
            <x14:slicerStyleElement type="selectedItemWithNoData" dxfId="4"/>
            <x14:slicerStyleElement type="hoveredUnselectedItemWithData" dxfId="3"/>
            <x14:slicerStyleElement type="hoveredSelectedItemWithData" dxfId="2"/>
            <x14:slicerStyleElement type="hoveredUnselectedItemWithNoData" dxfId="1"/>
            <x14:slicerStyleElement type="hoveredSelectedItemWithNoData" dxfId="0"/>
          </x14:slicerStyleElements>
        </x14:slicerStyle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theme="3"/>
    <pageSetUpPr fitToPage="1"/>
  </sheetPr>
  <dimension ref="A1:T92"/>
  <sheetViews>
    <sheetView zoomScale="90" zoomScaleNormal="90" zoomScaleSheetLayoutView="75" workbookViewId="0">
      <selection sqref="A1:XFD1048576"/>
    </sheetView>
  </sheetViews>
  <sheetFormatPr baseColWidth="10" defaultColWidth="9.140625" defaultRowHeight="12.75" x14ac:dyDescent="0.2"/>
  <cols>
    <col min="1" max="1" width="22.140625" style="24" bestFit="1" customWidth="1"/>
    <col min="2" max="2" width="12.42578125" style="24" bestFit="1" customWidth="1"/>
    <col min="3" max="3" width="13.28515625" style="24" bestFit="1" customWidth="1"/>
    <col min="4" max="4" width="9.140625" style="24"/>
    <col min="5" max="5" width="9.140625" style="2"/>
    <col min="6" max="6" width="22.140625" style="43" bestFit="1" customWidth="1"/>
    <col min="7" max="7" width="12.42578125" style="43" bestFit="1" customWidth="1"/>
    <col min="8" max="8" width="13.140625" style="43" bestFit="1" customWidth="1"/>
    <col min="9" max="9" width="9.140625" style="43"/>
    <col min="10" max="10" width="9.140625" style="2"/>
    <col min="11" max="11" width="22.140625" style="2" bestFit="1" customWidth="1"/>
    <col min="12" max="12" width="12.140625" style="2" bestFit="1" customWidth="1"/>
    <col min="13" max="13" width="12" style="2" customWidth="1"/>
    <col min="14" max="14" width="9.42578125" style="2" customWidth="1"/>
    <col min="15" max="18" width="9.140625" style="2"/>
    <col min="19" max="19" width="10.7109375" style="2" bestFit="1" customWidth="1"/>
    <col min="20" max="246" width="9.140625" style="2"/>
    <col min="247" max="247" width="22.7109375" style="2" bestFit="1" customWidth="1"/>
    <col min="248" max="248" width="12.140625" style="2" customWidth="1"/>
    <col min="249" max="249" width="16.7109375" style="2" customWidth="1"/>
    <col min="250" max="250" width="13.28515625" style="2" bestFit="1" customWidth="1"/>
    <col min="251" max="502" width="9.140625" style="2"/>
    <col min="503" max="503" width="22.7109375" style="2" bestFit="1" customWidth="1"/>
    <col min="504" max="504" width="12.140625" style="2" customWidth="1"/>
    <col min="505" max="505" width="16.7109375" style="2" customWidth="1"/>
    <col min="506" max="506" width="13.28515625" style="2" bestFit="1" customWidth="1"/>
    <col min="507" max="758" width="9.140625" style="2"/>
    <col min="759" max="759" width="22.7109375" style="2" bestFit="1" customWidth="1"/>
    <col min="760" max="760" width="12.140625" style="2" customWidth="1"/>
    <col min="761" max="761" width="16.7109375" style="2" customWidth="1"/>
    <col min="762" max="762" width="13.28515625" style="2" bestFit="1" customWidth="1"/>
    <col min="763" max="1014" width="9.140625" style="2"/>
    <col min="1015" max="1015" width="22.7109375" style="2" bestFit="1" customWidth="1"/>
    <col min="1016" max="1016" width="12.140625" style="2" customWidth="1"/>
    <col min="1017" max="1017" width="16.7109375" style="2" customWidth="1"/>
    <col min="1018" max="1018" width="13.28515625" style="2" bestFit="1" customWidth="1"/>
    <col min="1019" max="1270" width="9.140625" style="2"/>
    <col min="1271" max="1271" width="22.7109375" style="2" bestFit="1" customWidth="1"/>
    <col min="1272" max="1272" width="12.140625" style="2" customWidth="1"/>
    <col min="1273" max="1273" width="16.7109375" style="2" customWidth="1"/>
    <col min="1274" max="1274" width="13.28515625" style="2" bestFit="1" customWidth="1"/>
    <col min="1275" max="1526" width="9.140625" style="2"/>
    <col min="1527" max="1527" width="22.7109375" style="2" bestFit="1" customWidth="1"/>
    <col min="1528" max="1528" width="12.140625" style="2" customWidth="1"/>
    <col min="1529" max="1529" width="16.7109375" style="2" customWidth="1"/>
    <col min="1530" max="1530" width="13.28515625" style="2" bestFit="1" customWidth="1"/>
    <col min="1531" max="1782" width="9.140625" style="2"/>
    <col min="1783" max="1783" width="22.7109375" style="2" bestFit="1" customWidth="1"/>
    <col min="1784" max="1784" width="12.140625" style="2" customWidth="1"/>
    <col min="1785" max="1785" width="16.7109375" style="2" customWidth="1"/>
    <col min="1786" max="1786" width="13.28515625" style="2" bestFit="1" customWidth="1"/>
    <col min="1787" max="2038" width="9.140625" style="2"/>
    <col min="2039" max="2039" width="22.7109375" style="2" bestFit="1" customWidth="1"/>
    <col min="2040" max="2040" width="12.140625" style="2" customWidth="1"/>
    <col min="2041" max="2041" width="16.7109375" style="2" customWidth="1"/>
    <col min="2042" max="2042" width="13.28515625" style="2" bestFit="1" customWidth="1"/>
    <col min="2043" max="2294" width="9.140625" style="2"/>
    <col min="2295" max="2295" width="22.7109375" style="2" bestFit="1" customWidth="1"/>
    <col min="2296" max="2296" width="12.140625" style="2" customWidth="1"/>
    <col min="2297" max="2297" width="16.7109375" style="2" customWidth="1"/>
    <col min="2298" max="2298" width="13.28515625" style="2" bestFit="1" customWidth="1"/>
    <col min="2299" max="2550" width="9.140625" style="2"/>
    <col min="2551" max="2551" width="22.7109375" style="2" bestFit="1" customWidth="1"/>
    <col min="2552" max="2552" width="12.140625" style="2" customWidth="1"/>
    <col min="2553" max="2553" width="16.7109375" style="2" customWidth="1"/>
    <col min="2554" max="2554" width="13.28515625" style="2" bestFit="1" customWidth="1"/>
    <col min="2555" max="2806" width="9.140625" style="2"/>
    <col min="2807" max="2807" width="22.7109375" style="2" bestFit="1" customWidth="1"/>
    <col min="2808" max="2808" width="12.140625" style="2" customWidth="1"/>
    <col min="2809" max="2809" width="16.7109375" style="2" customWidth="1"/>
    <col min="2810" max="2810" width="13.28515625" style="2" bestFit="1" customWidth="1"/>
    <col min="2811" max="3062" width="9.140625" style="2"/>
    <col min="3063" max="3063" width="22.7109375" style="2" bestFit="1" customWidth="1"/>
    <col min="3064" max="3064" width="12.140625" style="2" customWidth="1"/>
    <col min="3065" max="3065" width="16.7109375" style="2" customWidth="1"/>
    <col min="3066" max="3066" width="13.28515625" style="2" bestFit="1" customWidth="1"/>
    <col min="3067" max="3318" width="9.140625" style="2"/>
    <col min="3319" max="3319" width="22.7109375" style="2" bestFit="1" customWidth="1"/>
    <col min="3320" max="3320" width="12.140625" style="2" customWidth="1"/>
    <col min="3321" max="3321" width="16.7109375" style="2" customWidth="1"/>
    <col min="3322" max="3322" width="13.28515625" style="2" bestFit="1" customWidth="1"/>
    <col min="3323" max="3574" width="9.140625" style="2"/>
    <col min="3575" max="3575" width="22.7109375" style="2" bestFit="1" customWidth="1"/>
    <col min="3576" max="3576" width="12.140625" style="2" customWidth="1"/>
    <col min="3577" max="3577" width="16.7109375" style="2" customWidth="1"/>
    <col min="3578" max="3578" width="13.28515625" style="2" bestFit="1" customWidth="1"/>
    <col min="3579" max="3830" width="9.140625" style="2"/>
    <col min="3831" max="3831" width="22.7109375" style="2" bestFit="1" customWidth="1"/>
    <col min="3832" max="3832" width="12.140625" style="2" customWidth="1"/>
    <col min="3833" max="3833" width="16.7109375" style="2" customWidth="1"/>
    <col min="3834" max="3834" width="13.28515625" style="2" bestFit="1" customWidth="1"/>
    <col min="3835" max="4086" width="9.140625" style="2"/>
    <col min="4087" max="4087" width="22.7109375" style="2" bestFit="1" customWidth="1"/>
    <col min="4088" max="4088" width="12.140625" style="2" customWidth="1"/>
    <col min="4089" max="4089" width="16.7109375" style="2" customWidth="1"/>
    <col min="4090" max="4090" width="13.28515625" style="2" bestFit="1" customWidth="1"/>
    <col min="4091" max="4342" width="9.140625" style="2"/>
    <col min="4343" max="4343" width="22.7109375" style="2" bestFit="1" customWidth="1"/>
    <col min="4344" max="4344" width="12.140625" style="2" customWidth="1"/>
    <col min="4345" max="4345" width="16.7109375" style="2" customWidth="1"/>
    <col min="4346" max="4346" width="13.28515625" style="2" bestFit="1" customWidth="1"/>
    <col min="4347" max="4598" width="9.140625" style="2"/>
    <col min="4599" max="4599" width="22.7109375" style="2" bestFit="1" customWidth="1"/>
    <col min="4600" max="4600" width="12.140625" style="2" customWidth="1"/>
    <col min="4601" max="4601" width="16.7109375" style="2" customWidth="1"/>
    <col min="4602" max="4602" width="13.28515625" style="2" bestFit="1" customWidth="1"/>
    <col min="4603" max="4854" width="9.140625" style="2"/>
    <col min="4855" max="4855" width="22.7109375" style="2" bestFit="1" customWidth="1"/>
    <col min="4856" max="4856" width="12.140625" style="2" customWidth="1"/>
    <col min="4857" max="4857" width="16.7109375" style="2" customWidth="1"/>
    <col min="4858" max="4858" width="13.28515625" style="2" bestFit="1" customWidth="1"/>
    <col min="4859" max="5110" width="9.140625" style="2"/>
    <col min="5111" max="5111" width="22.7109375" style="2" bestFit="1" customWidth="1"/>
    <col min="5112" max="5112" width="12.140625" style="2" customWidth="1"/>
    <col min="5113" max="5113" width="16.7109375" style="2" customWidth="1"/>
    <col min="5114" max="5114" width="13.28515625" style="2" bestFit="1" customWidth="1"/>
    <col min="5115" max="5366" width="9.140625" style="2"/>
    <col min="5367" max="5367" width="22.7109375" style="2" bestFit="1" customWidth="1"/>
    <col min="5368" max="5368" width="12.140625" style="2" customWidth="1"/>
    <col min="5369" max="5369" width="16.7109375" style="2" customWidth="1"/>
    <col min="5370" max="5370" width="13.28515625" style="2" bestFit="1" customWidth="1"/>
    <col min="5371" max="5622" width="9.140625" style="2"/>
    <col min="5623" max="5623" width="22.7109375" style="2" bestFit="1" customWidth="1"/>
    <col min="5624" max="5624" width="12.140625" style="2" customWidth="1"/>
    <col min="5625" max="5625" width="16.7109375" style="2" customWidth="1"/>
    <col min="5626" max="5626" width="13.28515625" style="2" bestFit="1" customWidth="1"/>
    <col min="5627" max="5878" width="9.140625" style="2"/>
    <col min="5879" max="5879" width="22.7109375" style="2" bestFit="1" customWidth="1"/>
    <col min="5880" max="5880" width="12.140625" style="2" customWidth="1"/>
    <col min="5881" max="5881" width="16.7109375" style="2" customWidth="1"/>
    <col min="5882" max="5882" width="13.28515625" style="2" bestFit="1" customWidth="1"/>
    <col min="5883" max="6134" width="9.140625" style="2"/>
    <col min="6135" max="6135" width="22.7109375" style="2" bestFit="1" customWidth="1"/>
    <col min="6136" max="6136" width="12.140625" style="2" customWidth="1"/>
    <col min="6137" max="6137" width="16.7109375" style="2" customWidth="1"/>
    <col min="6138" max="6138" width="13.28515625" style="2" bestFit="1" customWidth="1"/>
    <col min="6139" max="6390" width="9.140625" style="2"/>
    <col min="6391" max="6391" width="22.7109375" style="2" bestFit="1" customWidth="1"/>
    <col min="6392" max="6392" width="12.140625" style="2" customWidth="1"/>
    <col min="6393" max="6393" width="16.7109375" style="2" customWidth="1"/>
    <col min="6394" max="6394" width="13.28515625" style="2" bestFit="1" customWidth="1"/>
    <col min="6395" max="6646" width="9.140625" style="2"/>
    <col min="6647" max="6647" width="22.7109375" style="2" bestFit="1" customWidth="1"/>
    <col min="6648" max="6648" width="12.140625" style="2" customWidth="1"/>
    <col min="6649" max="6649" width="16.7109375" style="2" customWidth="1"/>
    <col min="6650" max="6650" width="13.28515625" style="2" bestFit="1" customWidth="1"/>
    <col min="6651" max="6902" width="9.140625" style="2"/>
    <col min="6903" max="6903" width="22.7109375" style="2" bestFit="1" customWidth="1"/>
    <col min="6904" max="6904" width="12.140625" style="2" customWidth="1"/>
    <col min="6905" max="6905" width="16.7109375" style="2" customWidth="1"/>
    <col min="6906" max="6906" width="13.28515625" style="2" bestFit="1" customWidth="1"/>
    <col min="6907" max="7158" width="9.140625" style="2"/>
    <col min="7159" max="7159" width="22.7109375" style="2" bestFit="1" customWidth="1"/>
    <col min="7160" max="7160" width="12.140625" style="2" customWidth="1"/>
    <col min="7161" max="7161" width="16.7109375" style="2" customWidth="1"/>
    <col min="7162" max="7162" width="13.28515625" style="2" bestFit="1" customWidth="1"/>
    <col min="7163" max="7414" width="9.140625" style="2"/>
    <col min="7415" max="7415" width="22.7109375" style="2" bestFit="1" customWidth="1"/>
    <col min="7416" max="7416" width="12.140625" style="2" customWidth="1"/>
    <col min="7417" max="7417" width="16.7109375" style="2" customWidth="1"/>
    <col min="7418" max="7418" width="13.28515625" style="2" bestFit="1" customWidth="1"/>
    <col min="7419" max="7670" width="9.140625" style="2"/>
    <col min="7671" max="7671" width="22.7109375" style="2" bestFit="1" customWidth="1"/>
    <col min="7672" max="7672" width="12.140625" style="2" customWidth="1"/>
    <col min="7673" max="7673" width="16.7109375" style="2" customWidth="1"/>
    <col min="7674" max="7674" width="13.28515625" style="2" bestFit="1" customWidth="1"/>
    <col min="7675" max="7926" width="9.140625" style="2"/>
    <col min="7927" max="7927" width="22.7109375" style="2" bestFit="1" customWidth="1"/>
    <col min="7928" max="7928" width="12.140625" style="2" customWidth="1"/>
    <col min="7929" max="7929" width="16.7109375" style="2" customWidth="1"/>
    <col min="7930" max="7930" width="13.28515625" style="2" bestFit="1" customWidth="1"/>
    <col min="7931" max="8182" width="9.140625" style="2"/>
    <col min="8183" max="8183" width="22.7109375" style="2" bestFit="1" customWidth="1"/>
    <col min="8184" max="8184" width="12.140625" style="2" customWidth="1"/>
    <col min="8185" max="8185" width="16.7109375" style="2" customWidth="1"/>
    <col min="8186" max="8186" width="13.28515625" style="2" bestFit="1" customWidth="1"/>
    <col min="8187" max="8438" width="9.140625" style="2"/>
    <col min="8439" max="8439" width="22.7109375" style="2" bestFit="1" customWidth="1"/>
    <col min="8440" max="8440" width="12.140625" style="2" customWidth="1"/>
    <col min="8441" max="8441" width="16.7109375" style="2" customWidth="1"/>
    <col min="8442" max="8442" width="13.28515625" style="2" bestFit="1" customWidth="1"/>
    <col min="8443" max="8694" width="9.140625" style="2"/>
    <col min="8695" max="8695" width="22.7109375" style="2" bestFit="1" customWidth="1"/>
    <col min="8696" max="8696" width="12.140625" style="2" customWidth="1"/>
    <col min="8697" max="8697" width="16.7109375" style="2" customWidth="1"/>
    <col min="8698" max="8698" width="13.28515625" style="2" bestFit="1" customWidth="1"/>
    <col min="8699" max="8950" width="9.140625" style="2"/>
    <col min="8951" max="8951" width="22.7109375" style="2" bestFit="1" customWidth="1"/>
    <col min="8952" max="8952" width="12.140625" style="2" customWidth="1"/>
    <col min="8953" max="8953" width="16.7109375" style="2" customWidth="1"/>
    <col min="8954" max="8954" width="13.28515625" style="2" bestFit="1" customWidth="1"/>
    <col min="8955" max="9206" width="9.140625" style="2"/>
    <col min="9207" max="9207" width="22.7109375" style="2" bestFit="1" customWidth="1"/>
    <col min="9208" max="9208" width="12.140625" style="2" customWidth="1"/>
    <col min="9209" max="9209" width="16.7109375" style="2" customWidth="1"/>
    <col min="9210" max="9210" width="13.28515625" style="2" bestFit="1" customWidth="1"/>
    <col min="9211" max="9462" width="9.140625" style="2"/>
    <col min="9463" max="9463" width="22.7109375" style="2" bestFit="1" customWidth="1"/>
    <col min="9464" max="9464" width="12.140625" style="2" customWidth="1"/>
    <col min="9465" max="9465" width="16.7109375" style="2" customWidth="1"/>
    <col min="9466" max="9466" width="13.28515625" style="2" bestFit="1" customWidth="1"/>
    <col min="9467" max="9718" width="9.140625" style="2"/>
    <col min="9719" max="9719" width="22.7109375" style="2" bestFit="1" customWidth="1"/>
    <col min="9720" max="9720" width="12.140625" style="2" customWidth="1"/>
    <col min="9721" max="9721" width="16.7109375" style="2" customWidth="1"/>
    <col min="9722" max="9722" width="13.28515625" style="2" bestFit="1" customWidth="1"/>
    <col min="9723" max="9974" width="9.140625" style="2"/>
    <col min="9975" max="9975" width="22.7109375" style="2" bestFit="1" customWidth="1"/>
    <col min="9976" max="9976" width="12.140625" style="2" customWidth="1"/>
    <col min="9977" max="9977" width="16.7109375" style="2" customWidth="1"/>
    <col min="9978" max="9978" width="13.28515625" style="2" bestFit="1" customWidth="1"/>
    <col min="9979" max="10230" width="9.140625" style="2"/>
    <col min="10231" max="10231" width="22.7109375" style="2" bestFit="1" customWidth="1"/>
    <col min="10232" max="10232" width="12.140625" style="2" customWidth="1"/>
    <col min="10233" max="10233" width="16.7109375" style="2" customWidth="1"/>
    <col min="10234" max="10234" width="13.28515625" style="2" bestFit="1" customWidth="1"/>
    <col min="10235" max="10486" width="9.140625" style="2"/>
    <col min="10487" max="10487" width="22.7109375" style="2" bestFit="1" customWidth="1"/>
    <col min="10488" max="10488" width="12.140625" style="2" customWidth="1"/>
    <col min="10489" max="10489" width="16.7109375" style="2" customWidth="1"/>
    <col min="10490" max="10490" width="13.28515625" style="2" bestFit="1" customWidth="1"/>
    <col min="10491" max="10742" width="9.140625" style="2"/>
    <col min="10743" max="10743" width="22.7109375" style="2" bestFit="1" customWidth="1"/>
    <col min="10744" max="10744" width="12.140625" style="2" customWidth="1"/>
    <col min="10745" max="10745" width="16.7109375" style="2" customWidth="1"/>
    <col min="10746" max="10746" width="13.28515625" style="2" bestFit="1" customWidth="1"/>
    <col min="10747" max="10998" width="9.140625" style="2"/>
    <col min="10999" max="10999" width="22.7109375" style="2" bestFit="1" customWidth="1"/>
    <col min="11000" max="11000" width="12.140625" style="2" customWidth="1"/>
    <col min="11001" max="11001" width="16.7109375" style="2" customWidth="1"/>
    <col min="11002" max="11002" width="13.28515625" style="2" bestFit="1" customWidth="1"/>
    <col min="11003" max="11254" width="9.140625" style="2"/>
    <col min="11255" max="11255" width="22.7109375" style="2" bestFit="1" customWidth="1"/>
    <col min="11256" max="11256" width="12.140625" style="2" customWidth="1"/>
    <col min="11257" max="11257" width="16.7109375" style="2" customWidth="1"/>
    <col min="11258" max="11258" width="13.28515625" style="2" bestFit="1" customWidth="1"/>
    <col min="11259" max="11510" width="9.140625" style="2"/>
    <col min="11511" max="11511" width="22.7109375" style="2" bestFit="1" customWidth="1"/>
    <col min="11512" max="11512" width="12.140625" style="2" customWidth="1"/>
    <col min="11513" max="11513" width="16.7109375" style="2" customWidth="1"/>
    <col min="11514" max="11514" width="13.28515625" style="2" bestFit="1" customWidth="1"/>
    <col min="11515" max="11766" width="9.140625" style="2"/>
    <col min="11767" max="11767" width="22.7109375" style="2" bestFit="1" customWidth="1"/>
    <col min="11768" max="11768" width="12.140625" style="2" customWidth="1"/>
    <col min="11769" max="11769" width="16.7109375" style="2" customWidth="1"/>
    <col min="11770" max="11770" width="13.28515625" style="2" bestFit="1" customWidth="1"/>
    <col min="11771" max="12022" width="9.140625" style="2"/>
    <col min="12023" max="12023" width="22.7109375" style="2" bestFit="1" customWidth="1"/>
    <col min="12024" max="12024" width="12.140625" style="2" customWidth="1"/>
    <col min="12025" max="12025" width="16.7109375" style="2" customWidth="1"/>
    <col min="12026" max="12026" width="13.28515625" style="2" bestFit="1" customWidth="1"/>
    <col min="12027" max="12278" width="9.140625" style="2"/>
    <col min="12279" max="12279" width="22.7109375" style="2" bestFit="1" customWidth="1"/>
    <col min="12280" max="12280" width="12.140625" style="2" customWidth="1"/>
    <col min="12281" max="12281" width="16.7109375" style="2" customWidth="1"/>
    <col min="12282" max="12282" width="13.28515625" style="2" bestFit="1" customWidth="1"/>
    <col min="12283" max="12534" width="9.140625" style="2"/>
    <col min="12535" max="12535" width="22.7109375" style="2" bestFit="1" customWidth="1"/>
    <col min="12536" max="12536" width="12.140625" style="2" customWidth="1"/>
    <col min="12537" max="12537" width="16.7109375" style="2" customWidth="1"/>
    <col min="12538" max="12538" width="13.28515625" style="2" bestFit="1" customWidth="1"/>
    <col min="12539" max="12790" width="9.140625" style="2"/>
    <col min="12791" max="12791" width="22.7109375" style="2" bestFit="1" customWidth="1"/>
    <col min="12792" max="12792" width="12.140625" style="2" customWidth="1"/>
    <col min="12793" max="12793" width="16.7109375" style="2" customWidth="1"/>
    <col min="12794" max="12794" width="13.28515625" style="2" bestFit="1" customWidth="1"/>
    <col min="12795" max="13046" width="9.140625" style="2"/>
    <col min="13047" max="13047" width="22.7109375" style="2" bestFit="1" customWidth="1"/>
    <col min="13048" max="13048" width="12.140625" style="2" customWidth="1"/>
    <col min="13049" max="13049" width="16.7109375" style="2" customWidth="1"/>
    <col min="13050" max="13050" width="13.28515625" style="2" bestFit="1" customWidth="1"/>
    <col min="13051" max="13302" width="9.140625" style="2"/>
    <col min="13303" max="13303" width="22.7109375" style="2" bestFit="1" customWidth="1"/>
    <col min="13304" max="13304" width="12.140625" style="2" customWidth="1"/>
    <col min="13305" max="13305" width="16.7109375" style="2" customWidth="1"/>
    <col min="13306" max="13306" width="13.28515625" style="2" bestFit="1" customWidth="1"/>
    <col min="13307" max="13558" width="9.140625" style="2"/>
    <col min="13559" max="13559" width="22.7109375" style="2" bestFit="1" customWidth="1"/>
    <col min="13560" max="13560" width="12.140625" style="2" customWidth="1"/>
    <col min="13561" max="13561" width="16.7109375" style="2" customWidth="1"/>
    <col min="13562" max="13562" width="13.28515625" style="2" bestFit="1" customWidth="1"/>
    <col min="13563" max="13814" width="9.140625" style="2"/>
    <col min="13815" max="13815" width="22.7109375" style="2" bestFit="1" customWidth="1"/>
    <col min="13816" max="13816" width="12.140625" style="2" customWidth="1"/>
    <col min="13817" max="13817" width="16.7109375" style="2" customWidth="1"/>
    <col min="13818" max="13818" width="13.28515625" style="2" bestFit="1" customWidth="1"/>
    <col min="13819" max="14070" width="9.140625" style="2"/>
    <col min="14071" max="14071" width="22.7109375" style="2" bestFit="1" customWidth="1"/>
    <col min="14072" max="14072" width="12.140625" style="2" customWidth="1"/>
    <col min="14073" max="14073" width="16.7109375" style="2" customWidth="1"/>
    <col min="14074" max="14074" width="13.28515625" style="2" bestFit="1" customWidth="1"/>
    <col min="14075" max="14326" width="9.140625" style="2"/>
    <col min="14327" max="14327" width="22.7109375" style="2" bestFit="1" customWidth="1"/>
    <col min="14328" max="14328" width="12.140625" style="2" customWidth="1"/>
    <col min="14329" max="14329" width="16.7109375" style="2" customWidth="1"/>
    <col min="14330" max="14330" width="13.28515625" style="2" bestFit="1" customWidth="1"/>
    <col min="14331" max="14582" width="9.140625" style="2"/>
    <col min="14583" max="14583" width="22.7109375" style="2" bestFit="1" customWidth="1"/>
    <col min="14584" max="14584" width="12.140625" style="2" customWidth="1"/>
    <col min="14585" max="14585" width="16.7109375" style="2" customWidth="1"/>
    <col min="14586" max="14586" width="13.28515625" style="2" bestFit="1" customWidth="1"/>
    <col min="14587" max="14838" width="9.140625" style="2"/>
    <col min="14839" max="14839" width="22.7109375" style="2" bestFit="1" customWidth="1"/>
    <col min="14840" max="14840" width="12.140625" style="2" customWidth="1"/>
    <col min="14841" max="14841" width="16.7109375" style="2" customWidth="1"/>
    <col min="14842" max="14842" width="13.28515625" style="2" bestFit="1" customWidth="1"/>
    <col min="14843" max="15094" width="9.140625" style="2"/>
    <col min="15095" max="15095" width="22.7109375" style="2" bestFit="1" customWidth="1"/>
    <col min="15096" max="15096" width="12.140625" style="2" customWidth="1"/>
    <col min="15097" max="15097" width="16.7109375" style="2" customWidth="1"/>
    <col min="15098" max="15098" width="13.28515625" style="2" bestFit="1" customWidth="1"/>
    <col min="15099" max="15350" width="9.140625" style="2"/>
    <col min="15351" max="15351" width="22.7109375" style="2" bestFit="1" customWidth="1"/>
    <col min="15352" max="15352" width="12.140625" style="2" customWidth="1"/>
    <col min="15353" max="15353" width="16.7109375" style="2" customWidth="1"/>
    <col min="15354" max="15354" width="13.28515625" style="2" bestFit="1" customWidth="1"/>
    <col min="15355" max="15606" width="9.140625" style="2"/>
    <col min="15607" max="15607" width="22.7109375" style="2" bestFit="1" customWidth="1"/>
    <col min="15608" max="15608" width="12.140625" style="2" customWidth="1"/>
    <col min="15609" max="15609" width="16.7109375" style="2" customWidth="1"/>
    <col min="15610" max="15610" width="13.28515625" style="2" bestFit="1" customWidth="1"/>
    <col min="15611" max="15862" width="9.140625" style="2"/>
    <col min="15863" max="15863" width="22.7109375" style="2" bestFit="1" customWidth="1"/>
    <col min="15864" max="15864" width="12.140625" style="2" customWidth="1"/>
    <col min="15865" max="15865" width="16.7109375" style="2" customWidth="1"/>
    <col min="15866" max="15866" width="13.28515625" style="2" bestFit="1" customWidth="1"/>
    <col min="15867" max="16118" width="9.140625" style="2"/>
    <col min="16119" max="16119" width="22.7109375" style="2" bestFit="1" customWidth="1"/>
    <col min="16120" max="16120" width="12.140625" style="2" customWidth="1"/>
    <col min="16121" max="16121" width="16.7109375" style="2" customWidth="1"/>
    <col min="16122" max="16122" width="13.28515625" style="2" bestFit="1" customWidth="1"/>
    <col min="16123" max="16384" width="9.140625" style="2"/>
  </cols>
  <sheetData>
    <row r="1" spans="1:18" x14ac:dyDescent="0.2">
      <c r="A1" s="22" t="s">
        <v>73</v>
      </c>
      <c r="B1" s="23" t="s">
        <v>75</v>
      </c>
      <c r="C1" s="25"/>
      <c r="D1" s="25"/>
      <c r="F1" s="41" t="s">
        <v>73</v>
      </c>
      <c r="G1" s="42" t="s">
        <v>75</v>
      </c>
      <c r="K1" s="164" t="s">
        <v>76</v>
      </c>
      <c r="L1" s="164"/>
      <c r="M1" s="44" t="s">
        <v>74</v>
      </c>
      <c r="N1" s="1"/>
    </row>
    <row r="2" spans="1:18" x14ac:dyDescent="0.2">
      <c r="A2" s="25" t="s">
        <v>77</v>
      </c>
      <c r="B2" s="26">
        <v>2019</v>
      </c>
      <c r="C2" s="25"/>
      <c r="D2" s="25"/>
      <c r="F2" s="44" t="s">
        <v>77</v>
      </c>
      <c r="G2" s="45">
        <v>2018</v>
      </c>
      <c r="K2" s="1" t="s">
        <v>77</v>
      </c>
      <c r="L2" s="3"/>
      <c r="M2" s="1" t="s">
        <v>95</v>
      </c>
      <c r="N2" s="1"/>
    </row>
    <row r="3" spans="1:18" ht="15.75" thickBot="1" x14ac:dyDescent="0.35">
      <c r="A3" s="81"/>
      <c r="K3" s="17"/>
    </row>
    <row r="4" spans="1:18" ht="13.5" thickBot="1" x14ac:dyDescent="0.25">
      <c r="A4" s="27"/>
      <c r="B4" s="95" t="s">
        <v>72</v>
      </c>
      <c r="C4" s="82" t="s">
        <v>0</v>
      </c>
      <c r="D4" s="83" t="s">
        <v>3</v>
      </c>
      <c r="F4" s="46"/>
      <c r="G4" s="96" t="s">
        <v>72</v>
      </c>
      <c r="H4" s="47" t="s">
        <v>0</v>
      </c>
      <c r="I4" s="48" t="s">
        <v>3</v>
      </c>
      <c r="K4" s="4"/>
      <c r="L4" s="97" t="s">
        <v>2</v>
      </c>
      <c r="M4" s="18" t="s">
        <v>0</v>
      </c>
      <c r="N4" s="19" t="s">
        <v>3</v>
      </c>
    </row>
    <row r="5" spans="1:18" ht="13.5" thickBot="1" x14ac:dyDescent="0.25">
      <c r="A5" s="27"/>
      <c r="B5" s="123"/>
      <c r="C5" s="123"/>
      <c r="D5" s="123"/>
      <c r="F5" s="46"/>
      <c r="G5" s="123"/>
      <c r="H5" s="123"/>
      <c r="I5" s="123"/>
      <c r="K5" s="4"/>
      <c r="L5" s="5"/>
      <c r="M5" s="5"/>
      <c r="N5" s="5"/>
    </row>
    <row r="6" spans="1:18" ht="13.5" thickBot="1" x14ac:dyDescent="0.25">
      <c r="A6" s="84" t="s">
        <v>1</v>
      </c>
      <c r="B6" s="85">
        <v>336986</v>
      </c>
      <c r="C6" s="85">
        <v>327669711.72118646</v>
      </c>
      <c r="D6" s="85">
        <v>249801</v>
      </c>
      <c r="E6" s="20"/>
      <c r="F6" s="50" t="s">
        <v>1</v>
      </c>
      <c r="G6" s="51">
        <v>329245</v>
      </c>
      <c r="H6" s="51">
        <v>318216828.29363292</v>
      </c>
      <c r="I6" s="51">
        <v>238456</v>
      </c>
      <c r="K6" s="98" t="s">
        <v>1</v>
      </c>
      <c r="L6" s="99">
        <v>2.3511366915215159E-2</v>
      </c>
      <c r="M6" s="99">
        <v>2.9705793619534626E-2</v>
      </c>
      <c r="N6" s="99">
        <v>4.7576911463750093E-2</v>
      </c>
      <c r="O6" s="6"/>
      <c r="P6" s="6"/>
      <c r="Q6" s="6"/>
      <c r="R6" s="6"/>
    </row>
    <row r="7" spans="1:18" ht="12" customHeight="1" thickBot="1" x14ac:dyDescent="0.25">
      <c r="B7" s="111"/>
      <c r="C7" s="111"/>
      <c r="D7" s="111"/>
      <c r="E7" s="20"/>
      <c r="F7" s="52"/>
      <c r="G7" s="121"/>
      <c r="H7" s="121"/>
      <c r="I7" s="121"/>
      <c r="L7" s="100"/>
      <c r="M7" s="100"/>
      <c r="N7" s="100"/>
    </row>
    <row r="8" spans="1:18" ht="13.5" thickBot="1" x14ac:dyDescent="0.25">
      <c r="A8" s="86" t="s">
        <v>4</v>
      </c>
      <c r="B8" s="87">
        <v>33008</v>
      </c>
      <c r="C8" s="87">
        <v>26373603.308243141</v>
      </c>
      <c r="D8" s="87">
        <v>23264</v>
      </c>
      <c r="E8" s="20"/>
      <c r="F8" s="54" t="s">
        <v>4</v>
      </c>
      <c r="G8" s="51">
        <v>32445</v>
      </c>
      <c r="H8" s="51">
        <v>27201971.576594155</v>
      </c>
      <c r="I8" s="55">
        <v>23078</v>
      </c>
      <c r="K8" s="101" t="s">
        <v>4</v>
      </c>
      <c r="L8" s="99">
        <v>1.7352442595161E-2</v>
      </c>
      <c r="M8" s="99">
        <v>-3.0452508415374613E-2</v>
      </c>
      <c r="N8" s="99">
        <v>8.0596238842187695E-3</v>
      </c>
      <c r="O8" s="6"/>
      <c r="P8" s="6"/>
      <c r="Q8" s="6"/>
      <c r="R8" s="6"/>
    </row>
    <row r="9" spans="1:18" ht="13.5" thickBot="1" x14ac:dyDescent="0.25">
      <c r="A9" s="29" t="s">
        <v>5</v>
      </c>
      <c r="B9" s="30">
        <v>2725</v>
      </c>
      <c r="C9" s="30">
        <v>2319567.3791569211</v>
      </c>
      <c r="D9" s="31">
        <v>1569</v>
      </c>
      <c r="E9" s="21"/>
      <c r="F9" s="56" t="s">
        <v>5</v>
      </c>
      <c r="G9" s="57">
        <v>2778</v>
      </c>
      <c r="H9" s="57">
        <v>2308542.1622844511</v>
      </c>
      <c r="I9" s="58">
        <v>1881</v>
      </c>
      <c r="K9" s="7" t="s">
        <v>5</v>
      </c>
      <c r="L9" s="102">
        <v>-1.9078473722102252E-2</v>
      </c>
      <c r="M9" s="102">
        <v>4.7758351797049237E-3</v>
      </c>
      <c r="N9" s="102">
        <v>-0.1658692185007975</v>
      </c>
    </row>
    <row r="10" spans="1:18" ht="13.5" thickBot="1" x14ac:dyDescent="0.25">
      <c r="A10" s="32" t="s">
        <v>6</v>
      </c>
      <c r="B10" s="30">
        <v>4973</v>
      </c>
      <c r="C10" s="30">
        <v>3866555.0367695875</v>
      </c>
      <c r="D10" s="31">
        <v>4159</v>
      </c>
      <c r="E10" s="20"/>
      <c r="F10" s="59" t="s">
        <v>6</v>
      </c>
      <c r="G10" s="79">
        <v>3540</v>
      </c>
      <c r="H10" s="79">
        <v>4082309.447538605</v>
      </c>
      <c r="I10" s="80">
        <v>2420</v>
      </c>
      <c r="K10" s="8" t="s">
        <v>6</v>
      </c>
      <c r="L10" s="113">
        <v>0.40480225988700558</v>
      </c>
      <c r="M10" s="113">
        <v>-5.2851067157367204E-2</v>
      </c>
      <c r="N10" s="115">
        <v>0.71859504132231411</v>
      </c>
    </row>
    <row r="11" spans="1:18" ht="13.5" thickBot="1" x14ac:dyDescent="0.25">
      <c r="A11" s="32" t="s">
        <v>7</v>
      </c>
      <c r="B11" s="30">
        <v>1785</v>
      </c>
      <c r="C11" s="30">
        <v>1590013.1806530934</v>
      </c>
      <c r="D11" s="31">
        <v>1148</v>
      </c>
      <c r="E11" s="20"/>
      <c r="F11" s="59" t="s">
        <v>7</v>
      </c>
      <c r="G11" s="79">
        <v>1729</v>
      </c>
      <c r="H11" s="79">
        <v>2021998.638025454</v>
      </c>
      <c r="I11" s="80">
        <v>1153</v>
      </c>
      <c r="K11" s="8" t="s">
        <v>7</v>
      </c>
      <c r="L11" s="113">
        <v>3.238866396761142E-2</v>
      </c>
      <c r="M11" s="113">
        <v>-0.21364280333749786</v>
      </c>
      <c r="N11" s="115">
        <v>-4.3365134431916363E-3</v>
      </c>
    </row>
    <row r="12" spans="1:18" ht="13.5" thickBot="1" x14ac:dyDescent="0.25">
      <c r="A12" s="32" t="s">
        <v>8</v>
      </c>
      <c r="B12" s="30">
        <v>2733</v>
      </c>
      <c r="C12" s="30">
        <v>2190941.2469090223</v>
      </c>
      <c r="D12" s="31">
        <v>1805</v>
      </c>
      <c r="E12" s="20"/>
      <c r="F12" s="59" t="s">
        <v>8</v>
      </c>
      <c r="G12" s="79">
        <v>2040</v>
      </c>
      <c r="H12" s="79">
        <v>1405017.0896686651</v>
      </c>
      <c r="I12" s="80">
        <v>1394</v>
      </c>
      <c r="K12" s="8" t="s">
        <v>8</v>
      </c>
      <c r="L12" s="113">
        <v>0.33970588235294108</v>
      </c>
      <c r="M12" s="113">
        <v>0.55936982049499195</v>
      </c>
      <c r="N12" s="115">
        <v>0.29483500717360123</v>
      </c>
    </row>
    <row r="13" spans="1:18" ht="13.5" thickBot="1" x14ac:dyDescent="0.25">
      <c r="A13" s="32" t="s">
        <v>9</v>
      </c>
      <c r="B13" s="30">
        <v>4029</v>
      </c>
      <c r="C13" s="30">
        <v>1387398.6999239731</v>
      </c>
      <c r="D13" s="31">
        <v>3375</v>
      </c>
      <c r="E13" s="20"/>
      <c r="F13" s="59" t="s">
        <v>9</v>
      </c>
      <c r="G13" s="79">
        <v>4811</v>
      </c>
      <c r="H13" s="79">
        <v>1661038.4696777347</v>
      </c>
      <c r="I13" s="80">
        <v>4036</v>
      </c>
      <c r="K13" s="8" t="s">
        <v>9</v>
      </c>
      <c r="L13" s="113">
        <v>-0.16254416961130747</v>
      </c>
      <c r="M13" s="113">
        <v>-0.16474017594959833</v>
      </c>
      <c r="N13" s="115">
        <v>-0.16377601585728441</v>
      </c>
    </row>
    <row r="14" spans="1:18" ht="13.5" thickBot="1" x14ac:dyDescent="0.25">
      <c r="A14" s="32" t="s">
        <v>10</v>
      </c>
      <c r="B14" s="30">
        <v>1325</v>
      </c>
      <c r="C14" s="30">
        <v>1572815.7919621775</v>
      </c>
      <c r="D14" s="31">
        <v>996</v>
      </c>
      <c r="E14" s="20"/>
      <c r="F14" s="59" t="s">
        <v>10</v>
      </c>
      <c r="G14" s="79">
        <v>1438</v>
      </c>
      <c r="H14" s="79">
        <v>1621677.418280116</v>
      </c>
      <c r="I14" s="80">
        <v>1004</v>
      </c>
      <c r="K14" s="8" t="s">
        <v>10</v>
      </c>
      <c r="L14" s="113">
        <v>-7.8581363004172511E-2</v>
      </c>
      <c r="M14" s="113">
        <v>-3.0130299507875713E-2</v>
      </c>
      <c r="N14" s="115">
        <v>-7.9681274900398336E-3</v>
      </c>
    </row>
    <row r="15" spans="1:18" ht="13.5" thickBot="1" x14ac:dyDescent="0.25">
      <c r="A15" s="32" t="s">
        <v>11</v>
      </c>
      <c r="B15" s="30">
        <v>4861</v>
      </c>
      <c r="C15" s="30">
        <v>4231116.175868216</v>
      </c>
      <c r="D15" s="31">
        <v>3079</v>
      </c>
      <c r="E15" s="20"/>
      <c r="F15" s="59" t="s">
        <v>11</v>
      </c>
      <c r="G15" s="79">
        <v>4834</v>
      </c>
      <c r="H15" s="79">
        <v>4365630.2815250205</v>
      </c>
      <c r="I15" s="80">
        <v>3192</v>
      </c>
      <c r="K15" s="8" t="s">
        <v>11</v>
      </c>
      <c r="L15" s="113">
        <v>5.5854364915184362E-3</v>
      </c>
      <c r="M15" s="113">
        <v>-3.0812069960678312E-2</v>
      </c>
      <c r="N15" s="115">
        <v>-3.5401002506265655E-2</v>
      </c>
    </row>
    <row r="16" spans="1:18" ht="13.5" thickBot="1" x14ac:dyDescent="0.25">
      <c r="A16" s="33" t="s">
        <v>12</v>
      </c>
      <c r="B16" s="34">
        <v>10577</v>
      </c>
      <c r="C16" s="34">
        <v>9215195.7970001474</v>
      </c>
      <c r="D16" s="35">
        <v>7133</v>
      </c>
      <c r="E16" s="20"/>
      <c r="F16" s="60" t="s">
        <v>12</v>
      </c>
      <c r="G16" s="109">
        <v>11275</v>
      </c>
      <c r="H16" s="109">
        <v>9735758.0695941113</v>
      </c>
      <c r="I16" s="110">
        <v>7998</v>
      </c>
      <c r="K16" s="9" t="s">
        <v>12</v>
      </c>
      <c r="L16" s="116">
        <v>-6.1906873614190672E-2</v>
      </c>
      <c r="M16" s="116">
        <v>-5.3469105217367696E-2</v>
      </c>
      <c r="N16" s="117">
        <v>-0.10815203800950235</v>
      </c>
    </row>
    <row r="17" spans="1:18" ht="13.5" thickBot="1" x14ac:dyDescent="0.25">
      <c r="B17" s="36"/>
      <c r="C17" s="36"/>
      <c r="D17" s="36"/>
      <c r="E17" s="20"/>
      <c r="F17" s="63"/>
      <c r="G17" s="64"/>
      <c r="H17" s="64"/>
      <c r="I17" s="64"/>
      <c r="L17" s="106"/>
      <c r="M17" s="106"/>
      <c r="N17" s="106"/>
    </row>
    <row r="18" spans="1:18" ht="13.5" thickBot="1" x14ac:dyDescent="0.25">
      <c r="A18" s="88" t="s">
        <v>13</v>
      </c>
      <c r="B18" s="89">
        <v>14757</v>
      </c>
      <c r="C18" s="89">
        <v>15459577.531414784</v>
      </c>
      <c r="D18" s="89">
        <v>11542</v>
      </c>
      <c r="E18" s="20"/>
      <c r="F18" s="65" t="s">
        <v>13</v>
      </c>
      <c r="G18" s="66">
        <v>14979</v>
      </c>
      <c r="H18" s="66">
        <v>15314105.754573841</v>
      </c>
      <c r="I18" s="67">
        <v>11258</v>
      </c>
      <c r="K18" s="107" t="s">
        <v>13</v>
      </c>
      <c r="L18" s="108">
        <v>-1.4820749048668147E-2</v>
      </c>
      <c r="M18" s="108">
        <v>9.4992015317314493E-3</v>
      </c>
      <c r="N18" s="120">
        <v>2.5226505596020576E-2</v>
      </c>
    </row>
    <row r="19" spans="1:18" ht="13.5" thickBot="1" x14ac:dyDescent="0.25">
      <c r="A19" s="38" t="s">
        <v>14</v>
      </c>
      <c r="B19" s="128">
        <v>825</v>
      </c>
      <c r="C19" s="128">
        <v>1523043.7899774171</v>
      </c>
      <c r="D19" s="129">
        <v>403</v>
      </c>
      <c r="E19" s="20"/>
      <c r="F19" s="68" t="s">
        <v>14</v>
      </c>
      <c r="G19" s="132">
        <v>623</v>
      </c>
      <c r="H19" s="132">
        <v>1224441.9699853514</v>
      </c>
      <c r="I19" s="133">
        <v>311</v>
      </c>
      <c r="K19" s="10" t="s">
        <v>14</v>
      </c>
      <c r="L19" s="137">
        <v>0.3242375601926164</v>
      </c>
      <c r="M19" s="137">
        <v>0.2438676779395581</v>
      </c>
      <c r="N19" s="139">
        <v>0.29581993569131826</v>
      </c>
    </row>
    <row r="20" spans="1:18" ht="13.5" thickBot="1" x14ac:dyDescent="0.25">
      <c r="A20" s="39" t="s">
        <v>15</v>
      </c>
      <c r="B20" s="128">
        <v>1217</v>
      </c>
      <c r="C20" s="128">
        <v>1022327.6</v>
      </c>
      <c r="D20" s="129">
        <v>1077</v>
      </c>
      <c r="E20" s="20"/>
      <c r="F20" s="68" t="s">
        <v>15</v>
      </c>
      <c r="G20" s="132">
        <v>1078</v>
      </c>
      <c r="H20" s="132">
        <v>1006077.61</v>
      </c>
      <c r="I20" s="133">
        <v>965</v>
      </c>
      <c r="K20" s="11" t="s">
        <v>15</v>
      </c>
      <c r="L20" s="137">
        <v>0.1289424860853432</v>
      </c>
      <c r="M20" s="137">
        <v>1.6151825503799788E-2</v>
      </c>
      <c r="N20" s="139">
        <v>0.11606217616580317</v>
      </c>
    </row>
    <row r="21" spans="1:18" ht="13.5" thickBot="1" x14ac:dyDescent="0.25">
      <c r="A21" s="40" t="s">
        <v>16</v>
      </c>
      <c r="B21" s="130">
        <v>12715</v>
      </c>
      <c r="C21" s="130">
        <v>12914206.141437368</v>
      </c>
      <c r="D21" s="131">
        <v>10062</v>
      </c>
      <c r="E21" s="20"/>
      <c r="F21" s="69" t="s">
        <v>16</v>
      </c>
      <c r="G21" s="134">
        <v>13278</v>
      </c>
      <c r="H21" s="134">
        <v>13083586.17458849</v>
      </c>
      <c r="I21" s="135">
        <v>9982</v>
      </c>
      <c r="K21" s="12" t="s">
        <v>16</v>
      </c>
      <c r="L21" s="138">
        <v>-4.2400964000602448E-2</v>
      </c>
      <c r="M21" s="138">
        <v>-1.2945994384941595E-2</v>
      </c>
      <c r="N21" s="140">
        <v>8.0144259667400686E-3</v>
      </c>
    </row>
    <row r="22" spans="1:18" ht="13.5" thickBot="1" x14ac:dyDescent="0.25">
      <c r="B22" s="37"/>
      <c r="C22" s="37"/>
      <c r="D22" s="37"/>
      <c r="E22" s="20"/>
      <c r="F22" s="63"/>
      <c r="G22" s="70"/>
      <c r="H22" s="70"/>
      <c r="I22" s="70"/>
      <c r="L22" s="100"/>
      <c r="M22" s="100"/>
      <c r="N22" s="100"/>
    </row>
    <row r="23" spans="1:18" ht="13.5" thickBot="1" x14ac:dyDescent="0.25">
      <c r="A23" s="90" t="s">
        <v>17</v>
      </c>
      <c r="B23" s="85">
        <v>4675</v>
      </c>
      <c r="C23" s="85">
        <v>5986333.5865115393</v>
      </c>
      <c r="D23" s="85">
        <v>3152</v>
      </c>
      <c r="E23" s="20"/>
      <c r="F23" s="54" t="s">
        <v>17</v>
      </c>
      <c r="G23" s="51">
        <v>5265</v>
      </c>
      <c r="H23" s="51">
        <v>6358545.8661939697</v>
      </c>
      <c r="I23" s="55">
        <v>3437</v>
      </c>
      <c r="K23" s="101" t="s">
        <v>17</v>
      </c>
      <c r="L23" s="99">
        <v>-0.11206077872744535</v>
      </c>
      <c r="M23" s="99">
        <v>-5.853732716804716E-2</v>
      </c>
      <c r="N23" s="99">
        <v>-8.2921152167587997E-2</v>
      </c>
      <c r="O23" s="6"/>
      <c r="P23" s="6"/>
      <c r="Q23" s="6"/>
      <c r="R23" s="6"/>
    </row>
    <row r="24" spans="1:18" ht="13.5" thickBot="1" x14ac:dyDescent="0.25">
      <c r="A24" s="91" t="s">
        <v>18</v>
      </c>
      <c r="B24" s="34">
        <v>4675</v>
      </c>
      <c r="C24" s="34">
        <v>5986333.5865115393</v>
      </c>
      <c r="D24" s="35">
        <v>3152</v>
      </c>
      <c r="E24" s="20"/>
      <c r="F24" s="71" t="s">
        <v>18</v>
      </c>
      <c r="G24" s="61">
        <v>5265</v>
      </c>
      <c r="H24" s="61">
        <v>6358545.8661939697</v>
      </c>
      <c r="I24" s="62">
        <v>3437</v>
      </c>
      <c r="K24" s="13" t="s">
        <v>18</v>
      </c>
      <c r="L24" s="104">
        <v>-0.11206077872744535</v>
      </c>
      <c r="M24" s="104">
        <v>-5.853732716804716E-2</v>
      </c>
      <c r="N24" s="105">
        <v>-8.2921152167587997E-2</v>
      </c>
    </row>
    <row r="25" spans="1:18" ht="13.5" thickBot="1" x14ac:dyDescent="0.25">
      <c r="B25" s="37"/>
      <c r="C25" s="37"/>
      <c r="D25" s="37"/>
      <c r="E25" s="20"/>
      <c r="F25" s="63"/>
      <c r="G25" s="70"/>
      <c r="H25" s="70"/>
      <c r="I25" s="70"/>
      <c r="L25" s="100"/>
      <c r="M25" s="100"/>
      <c r="N25" s="100"/>
    </row>
    <row r="26" spans="1:18" ht="13.5" thickBot="1" x14ac:dyDescent="0.25">
      <c r="A26" s="84" t="s">
        <v>19</v>
      </c>
      <c r="B26" s="85">
        <v>1706</v>
      </c>
      <c r="C26" s="85">
        <v>1080064.8729344204</v>
      </c>
      <c r="D26" s="85">
        <v>1369</v>
      </c>
      <c r="E26" s="20"/>
      <c r="F26" s="50" t="s">
        <v>19</v>
      </c>
      <c r="G26" s="51">
        <v>1534</v>
      </c>
      <c r="H26" s="51">
        <v>937089.94562045729</v>
      </c>
      <c r="I26" s="55">
        <v>1130</v>
      </c>
      <c r="K26" s="98" t="s">
        <v>19</v>
      </c>
      <c r="L26" s="99">
        <v>0.11212516297262054</v>
      </c>
      <c r="M26" s="99">
        <v>0.15257332338497975</v>
      </c>
      <c r="N26" s="99">
        <v>0.21150442477876097</v>
      </c>
      <c r="O26" s="6"/>
      <c r="P26" s="6"/>
      <c r="Q26" s="6"/>
      <c r="R26" s="6"/>
    </row>
    <row r="27" spans="1:18" ht="13.5" thickBot="1" x14ac:dyDescent="0.25">
      <c r="A27" s="92" t="s">
        <v>20</v>
      </c>
      <c r="B27" s="34">
        <v>1706</v>
      </c>
      <c r="C27" s="34">
        <v>1080064.8729344204</v>
      </c>
      <c r="D27" s="35">
        <v>1369</v>
      </c>
      <c r="E27" s="20"/>
      <c r="F27" s="72" t="s">
        <v>20</v>
      </c>
      <c r="G27" s="61">
        <v>1534</v>
      </c>
      <c r="H27" s="61">
        <v>937089.94562045729</v>
      </c>
      <c r="I27" s="62">
        <v>1130</v>
      </c>
      <c r="K27" s="14" t="s">
        <v>20</v>
      </c>
      <c r="L27" s="104">
        <v>0.11212516297262054</v>
      </c>
      <c r="M27" s="104">
        <v>0.15257332338497975</v>
      </c>
      <c r="N27" s="105">
        <v>0.21150442477876097</v>
      </c>
    </row>
    <row r="28" spans="1:18" ht="13.5" thickBot="1" x14ac:dyDescent="0.25">
      <c r="B28" s="111"/>
      <c r="C28" s="111"/>
      <c r="D28" s="111"/>
      <c r="E28" s="20"/>
      <c r="F28" s="63"/>
      <c r="G28" s="122"/>
      <c r="H28" s="122"/>
      <c r="I28" s="122"/>
      <c r="L28" s="100"/>
      <c r="M28" s="100"/>
      <c r="N28" s="100"/>
    </row>
    <row r="29" spans="1:18" ht="13.5" thickBot="1" x14ac:dyDescent="0.25">
      <c r="A29" s="84" t="s">
        <v>21</v>
      </c>
      <c r="B29" s="85">
        <v>13782</v>
      </c>
      <c r="C29" s="85">
        <v>7516293.726849366</v>
      </c>
      <c r="D29" s="85">
        <v>10292</v>
      </c>
      <c r="E29" s="20"/>
      <c r="F29" s="50" t="s">
        <v>21</v>
      </c>
      <c r="G29" s="51">
        <v>13877</v>
      </c>
      <c r="H29" s="51">
        <v>7652135.1658020746</v>
      </c>
      <c r="I29" s="55">
        <v>10710</v>
      </c>
      <c r="K29" s="98" t="s">
        <v>21</v>
      </c>
      <c r="L29" s="99">
        <v>-6.8458600562081307E-3</v>
      </c>
      <c r="M29" s="99">
        <v>-1.7752096115577487E-2</v>
      </c>
      <c r="N29" s="99">
        <v>-3.9028944911297825E-2</v>
      </c>
      <c r="O29" s="6"/>
      <c r="P29" s="6"/>
      <c r="Q29" s="6"/>
      <c r="R29" s="6"/>
    </row>
    <row r="30" spans="1:18" ht="13.5" thickBot="1" x14ac:dyDescent="0.25">
      <c r="A30" s="93" t="s">
        <v>22</v>
      </c>
      <c r="B30" s="30">
        <v>5927</v>
      </c>
      <c r="C30" s="30">
        <v>3541929.0772193158</v>
      </c>
      <c r="D30" s="31">
        <v>4366</v>
      </c>
      <c r="E30" s="20"/>
      <c r="F30" s="73" t="s">
        <v>22</v>
      </c>
      <c r="G30" s="57">
        <v>6192</v>
      </c>
      <c r="H30" s="57">
        <v>3893712.3980658129</v>
      </c>
      <c r="I30" s="58">
        <v>4684</v>
      </c>
      <c r="K30" s="15" t="s">
        <v>22</v>
      </c>
      <c r="L30" s="102">
        <v>-4.2797157622739057E-2</v>
      </c>
      <c r="M30" s="102">
        <v>-9.0346508648467272E-2</v>
      </c>
      <c r="N30" s="103">
        <v>-6.7890691716481655E-2</v>
      </c>
    </row>
    <row r="31" spans="1:18" ht="13.5" thickBot="1" x14ac:dyDescent="0.25">
      <c r="A31" s="94" t="s">
        <v>23</v>
      </c>
      <c r="B31" s="34">
        <v>7855</v>
      </c>
      <c r="C31" s="34">
        <v>3974364.6496300506</v>
      </c>
      <c r="D31" s="35">
        <v>5926</v>
      </c>
      <c r="E31" s="20"/>
      <c r="F31" s="73" t="s">
        <v>23</v>
      </c>
      <c r="G31" s="74">
        <v>7685</v>
      </c>
      <c r="H31" s="74">
        <v>3758422.7677362612</v>
      </c>
      <c r="I31" s="75">
        <v>6026</v>
      </c>
      <c r="K31" s="16" t="s">
        <v>23</v>
      </c>
      <c r="L31" s="104">
        <v>2.2121014964215924E-2</v>
      </c>
      <c r="M31" s="104">
        <v>5.7455452789270334E-2</v>
      </c>
      <c r="N31" s="105">
        <v>-1.6594756057085935E-2</v>
      </c>
    </row>
    <row r="32" spans="1:18" ht="13.5" thickBot="1" x14ac:dyDescent="0.25">
      <c r="B32" s="37"/>
      <c r="C32" s="37"/>
      <c r="D32" s="37"/>
      <c r="E32" s="20"/>
      <c r="F32" s="63"/>
      <c r="G32" s="70"/>
      <c r="H32" s="70"/>
      <c r="I32" s="70"/>
      <c r="L32" s="100"/>
      <c r="M32" s="100"/>
      <c r="N32" s="100"/>
    </row>
    <row r="33" spans="1:18" ht="13.5" thickBot="1" x14ac:dyDescent="0.25">
      <c r="A33" s="90" t="s">
        <v>24</v>
      </c>
      <c r="B33" s="85">
        <v>9960</v>
      </c>
      <c r="C33" s="85">
        <v>8641547.5387592558</v>
      </c>
      <c r="D33" s="85">
        <v>7064</v>
      </c>
      <c r="E33" s="20"/>
      <c r="F33" s="54" t="s">
        <v>24</v>
      </c>
      <c r="G33" s="51">
        <v>8505</v>
      </c>
      <c r="H33" s="51">
        <v>7830947.500508097</v>
      </c>
      <c r="I33" s="55">
        <v>6376</v>
      </c>
      <c r="K33" s="101" t="s">
        <v>24</v>
      </c>
      <c r="L33" s="99">
        <v>0.17107583774250434</v>
      </c>
      <c r="M33" s="99">
        <v>0.10351238316928635</v>
      </c>
      <c r="N33" s="99">
        <v>0.10790464240903397</v>
      </c>
      <c r="O33" s="6"/>
      <c r="P33" s="6"/>
      <c r="Q33" s="6"/>
      <c r="R33" s="6"/>
    </row>
    <row r="34" spans="1:18" ht="13.5" thickBot="1" x14ac:dyDescent="0.25">
      <c r="A34" s="91" t="s">
        <v>25</v>
      </c>
      <c r="B34" s="34">
        <v>9960</v>
      </c>
      <c r="C34" s="34">
        <v>8641547.5387592558</v>
      </c>
      <c r="D34" s="35">
        <v>7064</v>
      </c>
      <c r="E34" s="20"/>
      <c r="F34" s="71" t="s">
        <v>25</v>
      </c>
      <c r="G34" s="61">
        <v>8505</v>
      </c>
      <c r="H34" s="61">
        <v>7830947.500508097</v>
      </c>
      <c r="I34" s="62">
        <v>6376</v>
      </c>
      <c r="K34" s="13" t="s">
        <v>25</v>
      </c>
      <c r="L34" s="104">
        <v>0.17107583774250434</v>
      </c>
      <c r="M34" s="104">
        <v>0.10351238316928635</v>
      </c>
      <c r="N34" s="105">
        <v>0.10790464240903397</v>
      </c>
    </row>
    <row r="35" spans="1:18" ht="13.5" thickBot="1" x14ac:dyDescent="0.25">
      <c r="B35" s="111"/>
      <c r="C35" s="111"/>
      <c r="D35" s="111"/>
      <c r="E35" s="20"/>
      <c r="F35" s="63"/>
      <c r="G35" s="122"/>
      <c r="H35" s="122"/>
      <c r="I35" s="122"/>
      <c r="L35" s="100"/>
      <c r="M35" s="100"/>
      <c r="N35" s="100"/>
    </row>
    <row r="36" spans="1:18" ht="13.5" thickBot="1" x14ac:dyDescent="0.25">
      <c r="A36" s="84" t="s">
        <v>26</v>
      </c>
      <c r="B36" s="85">
        <v>13835</v>
      </c>
      <c r="C36" s="85">
        <v>14657758.929268934</v>
      </c>
      <c r="D36" s="85">
        <v>10230</v>
      </c>
      <c r="E36" s="20"/>
      <c r="F36" s="50" t="s">
        <v>26</v>
      </c>
      <c r="G36" s="51">
        <v>14386</v>
      </c>
      <c r="H36" s="51">
        <v>14619978.018363394</v>
      </c>
      <c r="I36" s="55">
        <v>11002</v>
      </c>
      <c r="K36" s="98" t="s">
        <v>26</v>
      </c>
      <c r="L36" s="99">
        <v>-3.8301126094814397E-2</v>
      </c>
      <c r="M36" s="99">
        <v>2.584197517813358E-3</v>
      </c>
      <c r="N36" s="114">
        <v>-7.0169060170877984E-2</v>
      </c>
    </row>
    <row r="37" spans="1:18" ht="13.5" thickBot="1" x14ac:dyDescent="0.25">
      <c r="A37" s="38" t="s">
        <v>27</v>
      </c>
      <c r="B37" s="34">
        <v>908</v>
      </c>
      <c r="C37" s="34">
        <v>1249690.6094388601</v>
      </c>
      <c r="D37" s="34">
        <v>452</v>
      </c>
      <c r="E37" s="20"/>
      <c r="F37" s="73" t="s">
        <v>27</v>
      </c>
      <c r="G37" s="112">
        <v>1109</v>
      </c>
      <c r="H37" s="112">
        <v>1396100.8034649179</v>
      </c>
      <c r="I37" s="112">
        <v>664</v>
      </c>
      <c r="K37" s="10" t="s">
        <v>27</v>
      </c>
      <c r="L37" s="102">
        <v>-0.18124436429215507</v>
      </c>
      <c r="M37" s="102">
        <v>-0.10487078989044996</v>
      </c>
      <c r="N37" s="103">
        <v>-0.31927710843373491</v>
      </c>
    </row>
    <row r="38" spans="1:18" ht="13.5" thickBot="1" x14ac:dyDescent="0.25">
      <c r="A38" s="39" t="s">
        <v>28</v>
      </c>
      <c r="B38" s="34">
        <v>1131</v>
      </c>
      <c r="C38" s="34">
        <v>1502484.2735599179</v>
      </c>
      <c r="D38" s="34">
        <v>529</v>
      </c>
      <c r="E38" s="20"/>
      <c r="F38" s="68" t="s">
        <v>28</v>
      </c>
      <c r="G38" s="112">
        <v>1110</v>
      </c>
      <c r="H38" s="112">
        <v>1449296.1427600381</v>
      </c>
      <c r="I38" s="112">
        <v>481</v>
      </c>
      <c r="K38" s="11" t="s">
        <v>28</v>
      </c>
      <c r="L38" s="113">
        <v>1.8918918918918948E-2</v>
      </c>
      <c r="M38" s="113">
        <v>3.6699284039070523E-2</v>
      </c>
      <c r="N38" s="115">
        <v>9.9792099792099798E-2</v>
      </c>
    </row>
    <row r="39" spans="1:18" ht="13.5" thickBot="1" x14ac:dyDescent="0.25">
      <c r="A39" s="39" t="s">
        <v>29</v>
      </c>
      <c r="B39" s="34">
        <v>988</v>
      </c>
      <c r="C39" s="34">
        <v>1287362.612472401</v>
      </c>
      <c r="D39" s="34">
        <v>625</v>
      </c>
      <c r="E39" s="20"/>
      <c r="F39" s="68" t="s">
        <v>29</v>
      </c>
      <c r="G39" s="112">
        <v>843</v>
      </c>
      <c r="H39" s="112">
        <v>1143141.5148296549</v>
      </c>
      <c r="I39" s="112">
        <v>543</v>
      </c>
      <c r="K39" s="11" t="s">
        <v>29</v>
      </c>
      <c r="L39" s="113">
        <v>0.17200474495848161</v>
      </c>
      <c r="M39" s="113">
        <v>0.12616206810076114</v>
      </c>
      <c r="N39" s="115">
        <v>0.15101289134438312</v>
      </c>
    </row>
    <row r="40" spans="1:18" ht="13.5" thickBot="1" x14ac:dyDescent="0.25">
      <c r="A40" s="39" t="s">
        <v>30</v>
      </c>
      <c r="B40" s="34">
        <v>7620</v>
      </c>
      <c r="C40" s="34">
        <v>7257095.2253874354</v>
      </c>
      <c r="D40" s="34">
        <v>6386</v>
      </c>
      <c r="E40" s="20"/>
      <c r="F40" s="68" t="s">
        <v>30</v>
      </c>
      <c r="G40" s="112">
        <v>8502</v>
      </c>
      <c r="H40" s="112">
        <v>7899875.1691276813</v>
      </c>
      <c r="I40" s="112">
        <v>7230</v>
      </c>
      <c r="K40" s="11" t="s">
        <v>30</v>
      </c>
      <c r="L40" s="113">
        <v>-0.10374029640084681</v>
      </c>
      <c r="M40" s="113">
        <v>-8.1365835532718034E-2</v>
      </c>
      <c r="N40" s="115">
        <v>-0.11673582295988938</v>
      </c>
    </row>
    <row r="41" spans="1:18" ht="13.5" thickBot="1" x14ac:dyDescent="0.25">
      <c r="A41" s="40" t="s">
        <v>31</v>
      </c>
      <c r="B41" s="34">
        <v>3188</v>
      </c>
      <c r="C41" s="34">
        <v>3361126.2084103185</v>
      </c>
      <c r="D41" s="34">
        <v>2238</v>
      </c>
      <c r="E41" s="20"/>
      <c r="F41" s="69" t="s">
        <v>31</v>
      </c>
      <c r="G41" s="112">
        <v>2822</v>
      </c>
      <c r="H41" s="112">
        <v>2731564.388181102</v>
      </c>
      <c r="I41" s="112">
        <v>2084</v>
      </c>
      <c r="K41" s="12" t="s">
        <v>31</v>
      </c>
      <c r="L41" s="118">
        <v>0.1296952515946137</v>
      </c>
      <c r="M41" s="118">
        <v>0.23047665394716543</v>
      </c>
      <c r="N41" s="119">
        <v>7.3896353166986506E-2</v>
      </c>
    </row>
    <row r="42" spans="1:18" ht="13.5" thickBot="1" x14ac:dyDescent="0.25">
      <c r="B42" s="37"/>
      <c r="C42" s="37"/>
      <c r="D42" s="37"/>
      <c r="E42" s="20"/>
      <c r="F42" s="63"/>
      <c r="G42" s="70"/>
      <c r="H42" s="70"/>
      <c r="I42" s="70"/>
      <c r="L42" s="100"/>
      <c r="M42" s="100"/>
      <c r="N42" s="100"/>
    </row>
    <row r="43" spans="1:18" ht="13.5" thickBot="1" x14ac:dyDescent="0.25">
      <c r="A43" s="84" t="s">
        <v>32</v>
      </c>
      <c r="B43" s="85">
        <v>21321</v>
      </c>
      <c r="C43" s="85">
        <v>20278892.492495526</v>
      </c>
      <c r="D43" s="85">
        <v>16806</v>
      </c>
      <c r="E43" s="20"/>
      <c r="F43" s="50" t="s">
        <v>32</v>
      </c>
      <c r="G43" s="51">
        <v>20881</v>
      </c>
      <c r="H43" s="51">
        <v>20741565.35025749</v>
      </c>
      <c r="I43" s="55">
        <v>16415</v>
      </c>
      <c r="K43" s="98" t="s">
        <v>32</v>
      </c>
      <c r="L43" s="99">
        <v>2.1071787749628923E-2</v>
      </c>
      <c r="M43" s="99">
        <v>-2.2306554493304986E-2</v>
      </c>
      <c r="N43" s="99">
        <v>2.3819677124581107E-2</v>
      </c>
    </row>
    <row r="44" spans="1:18" ht="13.5" thickBot="1" x14ac:dyDescent="0.25">
      <c r="A44" s="38" t="s">
        <v>33</v>
      </c>
      <c r="B44" s="128">
        <v>890</v>
      </c>
      <c r="C44" s="128">
        <v>579621.64660000009</v>
      </c>
      <c r="D44" s="129">
        <v>769</v>
      </c>
      <c r="E44" s="20"/>
      <c r="F44" s="76" t="s">
        <v>33</v>
      </c>
      <c r="G44" s="148">
        <v>693</v>
      </c>
      <c r="H44" s="148">
        <v>475977.11000000004</v>
      </c>
      <c r="I44" s="149">
        <v>633</v>
      </c>
      <c r="K44" s="10" t="s">
        <v>33</v>
      </c>
      <c r="L44" s="142">
        <v>0.28427128427128423</v>
      </c>
      <c r="M44" s="142">
        <v>0.21775109437510554</v>
      </c>
      <c r="N44" s="143">
        <v>0.21484992101105838</v>
      </c>
    </row>
    <row r="45" spans="1:18" ht="13.5" thickBot="1" x14ac:dyDescent="0.25">
      <c r="A45" s="39" t="s">
        <v>34</v>
      </c>
      <c r="B45" s="128">
        <v>3016</v>
      </c>
      <c r="C45" s="128">
        <v>3655759.0674570696</v>
      </c>
      <c r="D45" s="129">
        <v>2356</v>
      </c>
      <c r="E45" s="20"/>
      <c r="F45" s="77" t="s">
        <v>34</v>
      </c>
      <c r="G45" s="148">
        <v>3543</v>
      </c>
      <c r="H45" s="148">
        <v>5005878.2402712004</v>
      </c>
      <c r="I45" s="149">
        <v>2749</v>
      </c>
      <c r="K45" s="11" t="s">
        <v>34</v>
      </c>
      <c r="L45" s="144">
        <v>-0.14874400225797346</v>
      </c>
      <c r="M45" s="144">
        <v>-0.26970675434186875</v>
      </c>
      <c r="N45" s="145">
        <v>-0.14296107675518366</v>
      </c>
    </row>
    <row r="46" spans="1:18" ht="13.5" thickBot="1" x14ac:dyDescent="0.25">
      <c r="A46" s="39" t="s">
        <v>35</v>
      </c>
      <c r="B46" s="128">
        <v>894</v>
      </c>
      <c r="C46" s="128">
        <v>576722.34519122948</v>
      </c>
      <c r="D46" s="129">
        <v>654</v>
      </c>
      <c r="E46" s="20"/>
      <c r="F46" s="77" t="s">
        <v>35</v>
      </c>
      <c r="G46" s="148">
        <v>1001</v>
      </c>
      <c r="H46" s="148">
        <v>883570.09484629193</v>
      </c>
      <c r="I46" s="149">
        <v>804</v>
      </c>
      <c r="K46" s="11" t="s">
        <v>35</v>
      </c>
      <c r="L46" s="144">
        <v>-0.10689310689310694</v>
      </c>
      <c r="M46" s="144">
        <v>-0.34728172834826698</v>
      </c>
      <c r="N46" s="145">
        <v>-0.18656716417910446</v>
      </c>
    </row>
    <row r="47" spans="1:18" ht="13.5" thickBot="1" x14ac:dyDescent="0.25">
      <c r="A47" s="39" t="s">
        <v>36</v>
      </c>
      <c r="B47" s="128">
        <v>4980</v>
      </c>
      <c r="C47" s="128">
        <v>5002845.6421680115</v>
      </c>
      <c r="D47" s="129">
        <v>4001</v>
      </c>
      <c r="E47" s="20"/>
      <c r="F47" s="77" t="s">
        <v>36</v>
      </c>
      <c r="G47" s="148">
        <v>4514</v>
      </c>
      <c r="H47" s="148">
        <v>4759045.0010594251</v>
      </c>
      <c r="I47" s="149">
        <v>3634</v>
      </c>
      <c r="K47" s="11" t="s">
        <v>36</v>
      </c>
      <c r="L47" s="144">
        <v>0.10323438192290646</v>
      </c>
      <c r="M47" s="144">
        <v>5.1228900137383349E-2</v>
      </c>
      <c r="N47" s="145">
        <v>0.10099064391854706</v>
      </c>
    </row>
    <row r="48" spans="1:18" ht="13.5" thickBot="1" x14ac:dyDescent="0.25">
      <c r="A48" s="39" t="s">
        <v>37</v>
      </c>
      <c r="B48" s="128">
        <v>1448</v>
      </c>
      <c r="C48" s="128">
        <v>1415897.4723898293</v>
      </c>
      <c r="D48" s="129">
        <v>892</v>
      </c>
      <c r="E48" s="20"/>
      <c r="F48" s="77" t="s">
        <v>37</v>
      </c>
      <c r="G48" s="148">
        <v>1600</v>
      </c>
      <c r="H48" s="148">
        <v>1769464.2857688521</v>
      </c>
      <c r="I48" s="149">
        <v>910</v>
      </c>
      <c r="K48" s="11" t="s">
        <v>37</v>
      </c>
      <c r="L48" s="144">
        <v>-9.4999999999999973E-2</v>
      </c>
      <c r="M48" s="144">
        <v>-0.19981573870839331</v>
      </c>
      <c r="N48" s="145">
        <v>-1.9780219780219821E-2</v>
      </c>
    </row>
    <row r="49" spans="1:20" ht="13.5" thickBot="1" x14ac:dyDescent="0.25">
      <c r="A49" s="39" t="s">
        <v>38</v>
      </c>
      <c r="B49" s="128">
        <v>2242</v>
      </c>
      <c r="C49" s="128">
        <v>1562364.8660385949</v>
      </c>
      <c r="D49" s="129">
        <v>1843</v>
      </c>
      <c r="E49" s="20"/>
      <c r="F49" s="77" t="s">
        <v>38</v>
      </c>
      <c r="G49" s="148">
        <v>2242</v>
      </c>
      <c r="H49" s="148">
        <v>1559227.6849524709</v>
      </c>
      <c r="I49" s="149">
        <v>1997</v>
      </c>
      <c r="K49" s="11" t="s">
        <v>38</v>
      </c>
      <c r="L49" s="144">
        <v>0</v>
      </c>
      <c r="M49" s="144">
        <v>2.0120096098854567E-3</v>
      </c>
      <c r="N49" s="145">
        <v>-7.7115673510265381E-2</v>
      </c>
    </row>
    <row r="50" spans="1:20" ht="13.5" thickBot="1" x14ac:dyDescent="0.25">
      <c r="A50" s="39" t="s">
        <v>39</v>
      </c>
      <c r="B50" s="128">
        <v>533</v>
      </c>
      <c r="C50" s="128">
        <v>849678.49034800497</v>
      </c>
      <c r="D50" s="129">
        <v>362</v>
      </c>
      <c r="E50" s="20"/>
      <c r="F50" s="77" t="s">
        <v>39</v>
      </c>
      <c r="G50" s="148">
        <v>471</v>
      </c>
      <c r="H50" s="148">
        <v>668265.67011620488</v>
      </c>
      <c r="I50" s="149">
        <v>333</v>
      </c>
      <c r="K50" s="11" t="s">
        <v>39</v>
      </c>
      <c r="L50" s="144">
        <v>0.13163481953290868</v>
      </c>
      <c r="M50" s="144">
        <v>0.27146811267479021</v>
      </c>
      <c r="N50" s="145">
        <v>8.7087087087087012E-2</v>
      </c>
    </row>
    <row r="51" spans="1:20" ht="13.5" thickBot="1" x14ac:dyDescent="0.25">
      <c r="A51" s="39" t="s">
        <v>40</v>
      </c>
      <c r="B51" s="128">
        <v>6163</v>
      </c>
      <c r="C51" s="128">
        <v>5582031.9648027876</v>
      </c>
      <c r="D51" s="129">
        <v>5001</v>
      </c>
      <c r="E51" s="20"/>
      <c r="F51" s="77" t="s">
        <v>40</v>
      </c>
      <c r="G51" s="148">
        <v>5765</v>
      </c>
      <c r="H51" s="148">
        <v>4566327.6332430476</v>
      </c>
      <c r="I51" s="149">
        <v>4521</v>
      </c>
      <c r="K51" s="11" t="s">
        <v>40</v>
      </c>
      <c r="L51" s="144">
        <v>6.9037294015611428E-2</v>
      </c>
      <c r="M51" s="144">
        <v>0.22243352057468946</v>
      </c>
      <c r="N51" s="145">
        <v>0.10617120106171196</v>
      </c>
    </row>
    <row r="52" spans="1:20" ht="13.5" thickBot="1" x14ac:dyDescent="0.25">
      <c r="A52" s="40" t="s">
        <v>41</v>
      </c>
      <c r="B52" s="130">
        <v>1155</v>
      </c>
      <c r="C52" s="130">
        <v>1053970.9975000001</v>
      </c>
      <c r="D52" s="131">
        <v>928</v>
      </c>
      <c r="E52" s="20"/>
      <c r="F52" s="78" t="s">
        <v>41</v>
      </c>
      <c r="G52" s="150">
        <v>1052</v>
      </c>
      <c r="H52" s="150">
        <v>1053809.6299999999</v>
      </c>
      <c r="I52" s="151">
        <v>834</v>
      </c>
      <c r="K52" s="12" t="s">
        <v>41</v>
      </c>
      <c r="L52" s="146">
        <v>9.7908745247148321E-2</v>
      </c>
      <c r="M52" s="146">
        <v>1.5312775230591491E-4</v>
      </c>
      <c r="N52" s="147">
        <v>0.11270983213429253</v>
      </c>
    </row>
    <row r="53" spans="1:20" ht="13.5" thickBot="1" x14ac:dyDescent="0.25">
      <c r="B53" s="111"/>
      <c r="C53" s="111"/>
      <c r="D53" s="111"/>
      <c r="E53" s="20"/>
      <c r="F53" s="63"/>
      <c r="G53" s="141"/>
      <c r="H53" s="141"/>
      <c r="I53" s="141"/>
      <c r="L53" s="100"/>
      <c r="M53" s="100"/>
      <c r="N53" s="100"/>
    </row>
    <row r="54" spans="1:20" ht="13.5" thickBot="1" x14ac:dyDescent="0.25">
      <c r="A54" s="84" t="s">
        <v>42</v>
      </c>
      <c r="B54" s="85">
        <v>67607</v>
      </c>
      <c r="C54" s="85">
        <v>80388317.214799032</v>
      </c>
      <c r="D54" s="85">
        <v>49554</v>
      </c>
      <c r="E54" s="20"/>
      <c r="F54" s="50" t="s">
        <v>42</v>
      </c>
      <c r="G54" s="51">
        <v>68152</v>
      </c>
      <c r="H54" s="51">
        <v>83160448.062204629</v>
      </c>
      <c r="I54" s="55">
        <v>46468</v>
      </c>
      <c r="K54" s="98" t="s">
        <v>42</v>
      </c>
      <c r="L54" s="99">
        <v>-7.9968306139218681E-3</v>
      </c>
      <c r="M54" s="99">
        <v>-3.3334727169002543E-2</v>
      </c>
      <c r="N54" s="99">
        <v>6.6411293793578352E-2</v>
      </c>
      <c r="O54" s="6"/>
      <c r="P54" s="6"/>
      <c r="Q54" s="6"/>
      <c r="R54" s="6"/>
      <c r="S54" s="6"/>
      <c r="T54" s="6"/>
    </row>
    <row r="55" spans="1:20" ht="13.5" thickBot="1" x14ac:dyDescent="0.25">
      <c r="A55" s="38" t="s">
        <v>43</v>
      </c>
      <c r="B55" s="30">
        <v>54141</v>
      </c>
      <c r="C55" s="30">
        <v>64587092.119416423</v>
      </c>
      <c r="D55" s="31">
        <v>39812</v>
      </c>
      <c r="E55" s="20"/>
      <c r="F55" s="73" t="s">
        <v>43</v>
      </c>
      <c r="G55" s="57">
        <v>55073</v>
      </c>
      <c r="H55" s="57">
        <v>68496436.905717269</v>
      </c>
      <c r="I55" s="58">
        <v>37458</v>
      </c>
      <c r="K55" s="10" t="s">
        <v>43</v>
      </c>
      <c r="L55" s="102">
        <v>-1.6922993118224872E-2</v>
      </c>
      <c r="M55" s="102">
        <v>-5.7073695551228543E-2</v>
      </c>
      <c r="N55" s="103">
        <v>6.2843718297826978E-2</v>
      </c>
      <c r="R55" s="6"/>
      <c r="S55" s="6"/>
      <c r="T55" s="6"/>
    </row>
    <row r="56" spans="1:20" ht="13.5" thickBot="1" x14ac:dyDescent="0.25">
      <c r="A56" s="39" t="s">
        <v>44</v>
      </c>
      <c r="B56" s="30">
        <v>3664</v>
      </c>
      <c r="C56" s="30">
        <v>3860597.6496222136</v>
      </c>
      <c r="D56" s="31">
        <v>2960</v>
      </c>
      <c r="E56" s="20"/>
      <c r="F56" s="68" t="s">
        <v>44</v>
      </c>
      <c r="G56" s="79">
        <v>3439</v>
      </c>
      <c r="H56" s="79">
        <v>3576829.969651253</v>
      </c>
      <c r="I56" s="80">
        <v>2534</v>
      </c>
      <c r="K56" s="11" t="s">
        <v>44</v>
      </c>
      <c r="L56" s="102">
        <v>6.5425995929049074E-2</v>
      </c>
      <c r="M56" s="102">
        <v>7.9334964865167557E-2</v>
      </c>
      <c r="N56" s="103">
        <v>0.1681136543014996</v>
      </c>
      <c r="R56" s="6"/>
      <c r="S56" s="6"/>
      <c r="T56" s="6"/>
    </row>
    <row r="57" spans="1:20" ht="13.5" thickBot="1" x14ac:dyDescent="0.25">
      <c r="A57" s="39" t="s">
        <v>45</v>
      </c>
      <c r="B57" s="30">
        <v>2095</v>
      </c>
      <c r="C57" s="30">
        <v>3170292.6998448279</v>
      </c>
      <c r="D57" s="31">
        <v>1192</v>
      </c>
      <c r="E57" s="20"/>
      <c r="F57" s="68" t="s">
        <v>45</v>
      </c>
      <c r="G57" s="79">
        <v>2526</v>
      </c>
      <c r="H57" s="79">
        <v>3008768.9885153961</v>
      </c>
      <c r="I57" s="80">
        <v>1366</v>
      </c>
      <c r="K57" s="11" t="s">
        <v>45</v>
      </c>
      <c r="L57" s="102">
        <v>-0.17062549485352341</v>
      </c>
      <c r="M57" s="102">
        <v>5.3684318053654145E-2</v>
      </c>
      <c r="N57" s="103">
        <v>-0.12737920937042457</v>
      </c>
      <c r="R57" s="6"/>
      <c r="S57" s="6"/>
      <c r="T57" s="6"/>
    </row>
    <row r="58" spans="1:20" ht="13.5" thickBot="1" x14ac:dyDescent="0.25">
      <c r="A58" s="40" t="s">
        <v>46</v>
      </c>
      <c r="B58" s="34">
        <v>7707</v>
      </c>
      <c r="C58" s="34">
        <v>8770334.7459155675</v>
      </c>
      <c r="D58" s="35">
        <v>5590</v>
      </c>
      <c r="E58" s="20"/>
      <c r="F58" s="69" t="s">
        <v>46</v>
      </c>
      <c r="G58" s="74">
        <v>7114</v>
      </c>
      <c r="H58" s="74">
        <v>8078412.198320711</v>
      </c>
      <c r="I58" s="75">
        <v>5110</v>
      </c>
      <c r="K58" s="12" t="s">
        <v>46</v>
      </c>
      <c r="L58" s="104">
        <v>8.3356761315715566E-2</v>
      </c>
      <c r="M58" s="104">
        <v>8.565080991270646E-2</v>
      </c>
      <c r="N58" s="105">
        <v>9.393346379647749E-2</v>
      </c>
    </row>
    <row r="59" spans="1:20" ht="13.5" thickBot="1" x14ac:dyDescent="0.25">
      <c r="B59" s="111"/>
      <c r="C59" s="111"/>
      <c r="D59" s="111"/>
      <c r="E59" s="20"/>
      <c r="F59" s="63"/>
      <c r="G59" s="122"/>
      <c r="H59" s="122"/>
      <c r="I59" s="122"/>
      <c r="L59" s="100"/>
      <c r="M59" s="100"/>
      <c r="N59" s="100"/>
    </row>
    <row r="60" spans="1:20" ht="13.5" thickBot="1" x14ac:dyDescent="0.25">
      <c r="A60" s="84" t="s">
        <v>47</v>
      </c>
      <c r="B60" s="85">
        <v>35531</v>
      </c>
      <c r="C60" s="85">
        <v>29198815.19309229</v>
      </c>
      <c r="D60" s="85">
        <v>26555</v>
      </c>
      <c r="E60" s="20"/>
      <c r="F60" s="50" t="s">
        <v>47</v>
      </c>
      <c r="G60" s="51">
        <v>34239</v>
      </c>
      <c r="H60" s="51">
        <v>27160512.679352138</v>
      </c>
      <c r="I60" s="55">
        <v>24803</v>
      </c>
      <c r="K60" s="98" t="s">
        <v>47</v>
      </c>
      <c r="L60" s="99">
        <v>3.773474692602008E-2</v>
      </c>
      <c r="M60" s="99">
        <v>7.5046540461281674E-2</v>
      </c>
      <c r="N60" s="99">
        <v>7.0636616538321872E-2</v>
      </c>
      <c r="O60" s="6"/>
      <c r="P60" s="6"/>
      <c r="Q60" s="6"/>
      <c r="R60" s="6"/>
    </row>
    <row r="61" spans="1:20" ht="13.5" thickBot="1" x14ac:dyDescent="0.25">
      <c r="A61" s="38" t="s">
        <v>48</v>
      </c>
      <c r="B61" s="30">
        <v>4530</v>
      </c>
      <c r="C61" s="30">
        <v>3548183.1195415496</v>
      </c>
      <c r="D61" s="31">
        <v>3867</v>
      </c>
      <c r="E61" s="20"/>
      <c r="F61" s="73" t="s">
        <v>48</v>
      </c>
      <c r="G61" s="57">
        <v>4445</v>
      </c>
      <c r="H61" s="57">
        <v>3353076.8561768923</v>
      </c>
      <c r="I61" s="58">
        <v>3370</v>
      </c>
      <c r="K61" s="10" t="s">
        <v>48</v>
      </c>
      <c r="L61" s="102">
        <v>1.9122609673790869E-2</v>
      </c>
      <c r="M61" s="102">
        <v>5.818723272186288E-2</v>
      </c>
      <c r="N61" s="103">
        <v>0.14747774480712161</v>
      </c>
    </row>
    <row r="62" spans="1:20" ht="13.5" thickBot="1" x14ac:dyDescent="0.25">
      <c r="A62" s="39" t="s">
        <v>49</v>
      </c>
      <c r="B62" s="30">
        <v>4627</v>
      </c>
      <c r="C62" s="30">
        <v>5766133.7578692976</v>
      </c>
      <c r="D62" s="31">
        <v>1941</v>
      </c>
      <c r="E62" s="20"/>
      <c r="F62" s="68" t="s">
        <v>49</v>
      </c>
      <c r="G62" s="79">
        <v>4687</v>
      </c>
      <c r="H62" s="79">
        <v>6012122.1363862576</v>
      </c>
      <c r="I62" s="80">
        <v>2140</v>
      </c>
      <c r="K62" s="11" t="s">
        <v>49</v>
      </c>
      <c r="L62" s="102">
        <v>-1.2801365478984472E-2</v>
      </c>
      <c r="M62" s="102">
        <v>-4.0915399410833886E-2</v>
      </c>
      <c r="N62" s="103">
        <v>-9.2990654205607481E-2</v>
      </c>
    </row>
    <row r="63" spans="1:20" ht="13.5" thickBot="1" x14ac:dyDescent="0.25">
      <c r="A63" s="40" t="s">
        <v>50</v>
      </c>
      <c r="B63" s="34">
        <v>26374</v>
      </c>
      <c r="C63" s="34">
        <v>19884498.315681443</v>
      </c>
      <c r="D63" s="35">
        <v>20747</v>
      </c>
      <c r="E63" s="20"/>
      <c r="F63" s="69" t="s">
        <v>50</v>
      </c>
      <c r="G63" s="74">
        <v>25107</v>
      </c>
      <c r="H63" s="74">
        <v>17795313.686788987</v>
      </c>
      <c r="I63" s="75">
        <v>19293</v>
      </c>
      <c r="K63" s="12" t="s">
        <v>50</v>
      </c>
      <c r="L63" s="104">
        <v>5.0464014019994341E-2</v>
      </c>
      <c r="M63" s="104">
        <v>0.11740083179558902</v>
      </c>
      <c r="N63" s="105">
        <v>7.5364121702171882E-2</v>
      </c>
    </row>
    <row r="64" spans="1:20" ht="13.5" thickBot="1" x14ac:dyDescent="0.25">
      <c r="B64" s="111"/>
      <c r="C64" s="111"/>
      <c r="D64" s="111"/>
      <c r="E64" s="20"/>
      <c r="F64" s="63"/>
      <c r="G64" s="111"/>
      <c r="H64" s="111"/>
      <c r="I64" s="111"/>
      <c r="L64" s="100"/>
      <c r="M64" s="100"/>
      <c r="N64" s="100"/>
    </row>
    <row r="65" spans="1:18" ht="13.5" thickBot="1" x14ac:dyDescent="0.25">
      <c r="A65" s="84" t="s">
        <v>51</v>
      </c>
      <c r="B65" s="85">
        <v>1956</v>
      </c>
      <c r="C65" s="85">
        <v>1923155.5751666541</v>
      </c>
      <c r="D65" s="85">
        <v>1234</v>
      </c>
      <c r="E65" s="20"/>
      <c r="F65" s="50" t="s">
        <v>51</v>
      </c>
      <c r="G65" s="51">
        <v>1714</v>
      </c>
      <c r="H65" s="51">
        <v>1804418.9197671697</v>
      </c>
      <c r="I65" s="55">
        <v>1112</v>
      </c>
      <c r="K65" s="98" t="s">
        <v>51</v>
      </c>
      <c r="L65" s="99">
        <v>0.14119019836639435</v>
      </c>
      <c r="M65" s="99">
        <v>6.5803264474086465E-2</v>
      </c>
      <c r="N65" s="99">
        <v>0.10971223021582732</v>
      </c>
      <c r="O65" s="6"/>
      <c r="P65" s="6"/>
      <c r="Q65" s="6"/>
      <c r="R65" s="6"/>
    </row>
    <row r="66" spans="1:18" ht="13.5" thickBot="1" x14ac:dyDescent="0.25">
      <c r="A66" s="38" t="s">
        <v>52</v>
      </c>
      <c r="B66" s="30">
        <v>1139</v>
      </c>
      <c r="C66" s="30">
        <v>1135671.5749738971</v>
      </c>
      <c r="D66" s="31">
        <v>573</v>
      </c>
      <c r="E66" s="20"/>
      <c r="F66" s="73" t="s">
        <v>52</v>
      </c>
      <c r="G66" s="57">
        <v>977</v>
      </c>
      <c r="H66" s="57">
        <v>1025792.5492527389</v>
      </c>
      <c r="I66" s="58">
        <v>529</v>
      </c>
      <c r="K66" s="10" t="s">
        <v>52</v>
      </c>
      <c r="L66" s="102">
        <v>0.16581371545547596</v>
      </c>
      <c r="M66" s="102">
        <v>0.10711622520674569</v>
      </c>
      <c r="N66" s="103">
        <v>8.3175803402646409E-2</v>
      </c>
    </row>
    <row r="67" spans="1:18" ht="13.5" thickBot="1" x14ac:dyDescent="0.25">
      <c r="A67" s="40" t="s">
        <v>53</v>
      </c>
      <c r="B67" s="34">
        <v>817</v>
      </c>
      <c r="C67" s="34">
        <v>787484.000192757</v>
      </c>
      <c r="D67" s="35">
        <v>661</v>
      </c>
      <c r="E67" s="20"/>
      <c r="F67" s="69" t="s">
        <v>53</v>
      </c>
      <c r="G67" s="74">
        <v>737</v>
      </c>
      <c r="H67" s="74">
        <v>778626.37051443092</v>
      </c>
      <c r="I67" s="75">
        <v>583</v>
      </c>
      <c r="K67" s="12" t="s">
        <v>53</v>
      </c>
      <c r="L67" s="104">
        <v>0.10854816824966074</v>
      </c>
      <c r="M67" s="104">
        <v>1.137596928867679E-2</v>
      </c>
      <c r="N67" s="105">
        <v>0.13379073756432236</v>
      </c>
    </row>
    <row r="68" spans="1:18" ht="13.5" thickBot="1" x14ac:dyDescent="0.25">
      <c r="B68" s="111"/>
      <c r="C68" s="111"/>
      <c r="D68" s="111"/>
      <c r="E68" s="20"/>
      <c r="F68" s="63"/>
      <c r="G68" s="111"/>
      <c r="H68" s="111"/>
      <c r="I68" s="111"/>
      <c r="L68" s="100"/>
      <c r="M68" s="100"/>
      <c r="N68" s="100"/>
    </row>
    <row r="69" spans="1:18" ht="13.5" thickBot="1" x14ac:dyDescent="0.25">
      <c r="A69" s="84" t="s">
        <v>54</v>
      </c>
      <c r="B69" s="85">
        <v>19828</v>
      </c>
      <c r="C69" s="85">
        <v>16697730.253257368</v>
      </c>
      <c r="D69" s="85">
        <v>12927</v>
      </c>
      <c r="E69" s="20"/>
      <c r="F69" s="50" t="s">
        <v>54</v>
      </c>
      <c r="G69" s="51">
        <v>17829</v>
      </c>
      <c r="H69" s="51">
        <v>16839720.172532354</v>
      </c>
      <c r="I69" s="55">
        <v>13133</v>
      </c>
      <c r="K69" s="98" t="s">
        <v>54</v>
      </c>
      <c r="L69" s="99">
        <v>0.11212070222670922</v>
      </c>
      <c r="M69" s="99">
        <v>-8.4318455306988671E-3</v>
      </c>
      <c r="N69" s="99">
        <v>-1.5685677301454315E-2</v>
      </c>
      <c r="O69" s="6"/>
      <c r="P69" s="6"/>
      <c r="Q69" s="6"/>
      <c r="R69" s="6"/>
    </row>
    <row r="70" spans="1:18" ht="13.5" thickBot="1" x14ac:dyDescent="0.25">
      <c r="A70" s="38" t="s">
        <v>55</v>
      </c>
      <c r="B70" s="30">
        <v>9368</v>
      </c>
      <c r="C70" s="30">
        <v>5656312.6327283056</v>
      </c>
      <c r="D70" s="31">
        <v>5895</v>
      </c>
      <c r="E70" s="20"/>
      <c r="F70" s="73" t="s">
        <v>55</v>
      </c>
      <c r="G70" s="57">
        <v>7840</v>
      </c>
      <c r="H70" s="57">
        <v>5798896.8784916215</v>
      </c>
      <c r="I70" s="58">
        <v>5985</v>
      </c>
      <c r="K70" s="10" t="s">
        <v>55</v>
      </c>
      <c r="L70" s="102">
        <v>0.19489795918367347</v>
      </c>
      <c r="M70" s="102">
        <v>-2.4588167155061402E-2</v>
      </c>
      <c r="N70" s="103">
        <v>-1.5037593984962405E-2</v>
      </c>
    </row>
    <row r="71" spans="1:18" ht="13.5" thickBot="1" x14ac:dyDescent="0.25">
      <c r="A71" s="39" t="s">
        <v>56</v>
      </c>
      <c r="B71" s="30">
        <v>867</v>
      </c>
      <c r="C71" s="30">
        <v>976141.97168586694</v>
      </c>
      <c r="D71" s="31">
        <v>559</v>
      </c>
      <c r="E71" s="20"/>
      <c r="F71" s="68" t="s">
        <v>56</v>
      </c>
      <c r="G71" s="79">
        <v>853</v>
      </c>
      <c r="H71" s="79">
        <v>784473.59860697703</v>
      </c>
      <c r="I71" s="80">
        <v>597</v>
      </c>
      <c r="K71" s="11" t="s">
        <v>56</v>
      </c>
      <c r="L71" s="102">
        <v>1.6412661195779554E-2</v>
      </c>
      <c r="M71" s="102">
        <v>0.24432737241794178</v>
      </c>
      <c r="N71" s="103">
        <v>-6.3651591289782261E-2</v>
      </c>
    </row>
    <row r="72" spans="1:18" ht="13.5" thickBot="1" x14ac:dyDescent="0.25">
      <c r="A72" s="39" t="s">
        <v>57</v>
      </c>
      <c r="B72" s="30">
        <v>894</v>
      </c>
      <c r="C72" s="30">
        <v>943276.73097520799</v>
      </c>
      <c r="D72" s="31">
        <v>732</v>
      </c>
      <c r="E72" s="20"/>
      <c r="F72" s="68" t="s">
        <v>57</v>
      </c>
      <c r="G72" s="79">
        <v>854</v>
      </c>
      <c r="H72" s="79">
        <v>1057418.3403003409</v>
      </c>
      <c r="I72" s="80">
        <v>649</v>
      </c>
      <c r="K72" s="11" t="s">
        <v>57</v>
      </c>
      <c r="L72" s="102">
        <v>4.6838407494145251E-2</v>
      </c>
      <c r="M72" s="102">
        <v>-0.1079436633307429</v>
      </c>
      <c r="N72" s="103">
        <v>0.12788906009244982</v>
      </c>
    </row>
    <row r="73" spans="1:18" ht="13.5" thickBot="1" x14ac:dyDescent="0.25">
      <c r="A73" s="40" t="s">
        <v>58</v>
      </c>
      <c r="B73" s="34">
        <v>8699</v>
      </c>
      <c r="C73" s="34">
        <v>9121998.9178679883</v>
      </c>
      <c r="D73" s="35">
        <v>5741</v>
      </c>
      <c r="E73" s="20"/>
      <c r="F73" s="69" t="s">
        <v>58</v>
      </c>
      <c r="G73" s="74">
        <v>8282</v>
      </c>
      <c r="H73" s="74">
        <v>9198931.3551334143</v>
      </c>
      <c r="I73" s="75">
        <v>5902</v>
      </c>
      <c r="K73" s="12" t="s">
        <v>58</v>
      </c>
      <c r="L73" s="104">
        <v>5.0350156966916249E-2</v>
      </c>
      <c r="M73" s="104">
        <v>-8.363192885714299E-3</v>
      </c>
      <c r="N73" s="105">
        <v>-2.7278888512368704E-2</v>
      </c>
    </row>
    <row r="74" spans="1:18" ht="13.5" thickBot="1" x14ac:dyDescent="0.25">
      <c r="B74" s="37"/>
      <c r="C74" s="37"/>
      <c r="D74" s="37"/>
      <c r="E74" s="20"/>
      <c r="F74" s="63"/>
      <c r="G74" s="70"/>
      <c r="H74" s="70"/>
      <c r="I74" s="70"/>
      <c r="L74" s="100"/>
      <c r="M74" s="100"/>
      <c r="N74" s="100"/>
    </row>
    <row r="75" spans="1:18" ht="13.5" thickBot="1" x14ac:dyDescent="0.25">
      <c r="A75" s="84" t="s">
        <v>59</v>
      </c>
      <c r="B75" s="85">
        <v>47080</v>
      </c>
      <c r="C75" s="85">
        <v>52457955.151654378</v>
      </c>
      <c r="D75" s="85">
        <v>32361</v>
      </c>
      <c r="E75" s="20"/>
      <c r="F75" s="50" t="s">
        <v>59</v>
      </c>
      <c r="G75" s="51">
        <v>49715</v>
      </c>
      <c r="H75" s="51">
        <v>49319528.843803063</v>
      </c>
      <c r="I75" s="55">
        <v>32462</v>
      </c>
      <c r="K75" s="98" t="s">
        <v>59</v>
      </c>
      <c r="L75" s="99">
        <v>-5.3002112038620153E-2</v>
      </c>
      <c r="M75" s="99">
        <v>6.3634555751552968E-2</v>
      </c>
      <c r="N75" s="99">
        <v>-3.1113301706611196E-3</v>
      </c>
      <c r="O75" s="6"/>
      <c r="P75" s="6"/>
      <c r="Q75" s="6"/>
      <c r="R75" s="6"/>
    </row>
    <row r="76" spans="1:18" ht="13.5" thickBot="1" x14ac:dyDescent="0.25">
      <c r="A76" s="92" t="s">
        <v>60</v>
      </c>
      <c r="B76" s="34">
        <v>47080</v>
      </c>
      <c r="C76" s="34">
        <v>52457955.151654378</v>
      </c>
      <c r="D76" s="35">
        <v>32361</v>
      </c>
      <c r="E76" s="20"/>
      <c r="F76" s="72" t="s">
        <v>60</v>
      </c>
      <c r="G76" s="61">
        <v>49715</v>
      </c>
      <c r="H76" s="61">
        <v>49319528.843803063</v>
      </c>
      <c r="I76" s="62">
        <v>32462</v>
      </c>
      <c r="K76" s="14" t="s">
        <v>60</v>
      </c>
      <c r="L76" s="104">
        <v>-5.3002112038620153E-2</v>
      </c>
      <c r="M76" s="104">
        <v>6.3634555751552968E-2</v>
      </c>
      <c r="N76" s="105">
        <v>-3.1113301706611196E-3</v>
      </c>
    </row>
    <row r="77" spans="1:18" ht="13.5" thickBot="1" x14ac:dyDescent="0.25">
      <c r="B77" s="37"/>
      <c r="C77" s="37"/>
      <c r="D77" s="37"/>
      <c r="E77" s="20"/>
      <c r="F77" s="63"/>
      <c r="G77" s="70"/>
      <c r="H77" s="70"/>
      <c r="I77" s="70"/>
      <c r="L77" s="100"/>
      <c r="M77" s="100"/>
      <c r="N77" s="100"/>
    </row>
    <row r="78" spans="1:18" ht="13.5" thickBot="1" x14ac:dyDescent="0.25">
      <c r="A78" s="84" t="s">
        <v>61</v>
      </c>
      <c r="B78" s="85">
        <v>24735</v>
      </c>
      <c r="C78" s="85">
        <v>16193134.999882786</v>
      </c>
      <c r="D78" s="85">
        <v>21262</v>
      </c>
      <c r="E78" s="20"/>
      <c r="F78" s="50" t="s">
        <v>61</v>
      </c>
      <c r="G78" s="51">
        <v>19209</v>
      </c>
      <c r="H78" s="51">
        <v>10671488.290403489</v>
      </c>
      <c r="I78" s="55">
        <v>15579</v>
      </c>
      <c r="K78" s="98" t="s">
        <v>61</v>
      </c>
      <c r="L78" s="99">
        <v>0.28767765110104637</v>
      </c>
      <c r="M78" s="99">
        <v>0.51742049086487096</v>
      </c>
      <c r="N78" s="99">
        <v>0.36478592977726421</v>
      </c>
      <c r="O78" s="6"/>
      <c r="P78" s="6"/>
      <c r="Q78" s="6"/>
      <c r="R78" s="6"/>
    </row>
    <row r="79" spans="1:18" ht="13.5" thickBot="1" x14ac:dyDescent="0.25">
      <c r="A79" s="92" t="s">
        <v>62</v>
      </c>
      <c r="B79" s="34">
        <v>24735</v>
      </c>
      <c r="C79" s="34">
        <v>16193134.999882786</v>
      </c>
      <c r="D79" s="35">
        <v>21262</v>
      </c>
      <c r="E79" s="20"/>
      <c r="F79" s="72" t="s">
        <v>62</v>
      </c>
      <c r="G79" s="61">
        <v>19209</v>
      </c>
      <c r="H79" s="61">
        <v>10671488.290403489</v>
      </c>
      <c r="I79" s="62">
        <v>15579</v>
      </c>
      <c r="K79" s="14" t="s">
        <v>62</v>
      </c>
      <c r="L79" s="104">
        <v>0.28767765110104637</v>
      </c>
      <c r="M79" s="104">
        <v>0.51742049086487096</v>
      </c>
      <c r="N79" s="105">
        <v>0.36478592977726421</v>
      </c>
    </row>
    <row r="80" spans="1:18" ht="13.5" thickBot="1" x14ac:dyDescent="0.25">
      <c r="B80" s="37"/>
      <c r="C80" s="37"/>
      <c r="D80" s="37"/>
      <c r="E80" s="20"/>
      <c r="F80" s="63"/>
      <c r="G80" s="70"/>
      <c r="H80" s="70"/>
      <c r="I80" s="70"/>
      <c r="L80" s="100"/>
      <c r="M80" s="100"/>
      <c r="N80" s="100"/>
    </row>
    <row r="81" spans="1:18" ht="13.5" thickBot="1" x14ac:dyDescent="0.25">
      <c r="A81" s="84" t="s">
        <v>63</v>
      </c>
      <c r="B81" s="85">
        <v>9247</v>
      </c>
      <c r="C81" s="85">
        <v>11879098.041250668</v>
      </c>
      <c r="D81" s="85">
        <v>7432</v>
      </c>
      <c r="E81" s="20"/>
      <c r="F81" s="50" t="s">
        <v>63</v>
      </c>
      <c r="G81" s="51">
        <v>9646</v>
      </c>
      <c r="H81" s="51">
        <v>10754634.837775651</v>
      </c>
      <c r="I81" s="55">
        <v>7785</v>
      </c>
      <c r="K81" s="98" t="s">
        <v>63</v>
      </c>
      <c r="L81" s="99">
        <v>-4.136429608127723E-2</v>
      </c>
      <c r="M81" s="99">
        <v>0.10455614908702815</v>
      </c>
      <c r="N81" s="99">
        <v>-4.5343609505459237E-2</v>
      </c>
      <c r="O81" s="6"/>
      <c r="P81" s="6"/>
      <c r="Q81" s="6"/>
      <c r="R81" s="6"/>
    </row>
    <row r="82" spans="1:18" ht="13.5" thickBot="1" x14ac:dyDescent="0.25">
      <c r="A82" s="92" t="s">
        <v>64</v>
      </c>
      <c r="B82" s="34">
        <v>9247</v>
      </c>
      <c r="C82" s="34">
        <v>11879098.041250668</v>
      </c>
      <c r="D82" s="35">
        <v>7432</v>
      </c>
      <c r="E82" s="20"/>
      <c r="F82" s="72" t="s">
        <v>64</v>
      </c>
      <c r="G82" s="61">
        <v>9646</v>
      </c>
      <c r="H82" s="61">
        <v>10754634.837775651</v>
      </c>
      <c r="I82" s="62">
        <v>7785</v>
      </c>
      <c r="K82" s="14" t="s">
        <v>64</v>
      </c>
      <c r="L82" s="104">
        <v>-4.136429608127723E-2</v>
      </c>
      <c r="M82" s="104">
        <v>0.10455614908702815</v>
      </c>
      <c r="N82" s="105">
        <v>-4.5343609505459237E-2</v>
      </c>
    </row>
    <row r="83" spans="1:18" ht="13.5" thickBot="1" x14ac:dyDescent="0.25">
      <c r="B83" s="111"/>
      <c r="C83" s="111"/>
      <c r="D83" s="111"/>
      <c r="E83" s="111"/>
      <c r="F83" s="63"/>
      <c r="G83" s="111"/>
      <c r="H83" s="111"/>
      <c r="I83" s="111"/>
      <c r="L83" s="100"/>
      <c r="M83" s="100"/>
      <c r="N83" s="100"/>
    </row>
    <row r="84" spans="1:18" ht="13.5" thickBot="1" x14ac:dyDescent="0.25">
      <c r="A84" s="84" t="s">
        <v>65</v>
      </c>
      <c r="B84" s="85">
        <v>15567</v>
      </c>
      <c r="C84" s="85">
        <v>16162581.096408699</v>
      </c>
      <c r="D84" s="85">
        <v>12821</v>
      </c>
      <c r="E84" s="20"/>
      <c r="F84" s="50" t="s">
        <v>65</v>
      </c>
      <c r="G84" s="51">
        <v>14611</v>
      </c>
      <c r="H84" s="51">
        <v>15622171.498972533</v>
      </c>
      <c r="I84" s="55">
        <v>11890</v>
      </c>
      <c r="K84" s="98" t="s">
        <v>65</v>
      </c>
      <c r="L84" s="99">
        <v>6.5430155362398157E-2</v>
      </c>
      <c r="M84" s="99">
        <v>3.4592476306620323E-2</v>
      </c>
      <c r="N84" s="99">
        <v>7.8301093355761076E-2</v>
      </c>
      <c r="O84" s="6"/>
      <c r="P84" s="6"/>
      <c r="Q84" s="6"/>
      <c r="R84" s="6"/>
    </row>
    <row r="85" spans="1:18" ht="13.5" thickBot="1" x14ac:dyDescent="0.25">
      <c r="A85" s="38" t="s">
        <v>66</v>
      </c>
      <c r="B85" s="30">
        <v>3673</v>
      </c>
      <c r="C85" s="30">
        <v>4182189.9376595593</v>
      </c>
      <c r="D85" s="31">
        <v>3044</v>
      </c>
      <c r="E85" s="20"/>
      <c r="F85" s="73" t="s">
        <v>66</v>
      </c>
      <c r="G85" s="57">
        <v>3310</v>
      </c>
      <c r="H85" s="57">
        <v>4117897.0598657173</v>
      </c>
      <c r="I85" s="58">
        <v>2525</v>
      </c>
      <c r="K85" s="10" t="s">
        <v>66</v>
      </c>
      <c r="L85" s="102">
        <v>0.10966767371601205</v>
      </c>
      <c r="M85" s="102">
        <v>1.561303666875502E-2</v>
      </c>
      <c r="N85" s="103">
        <v>0.20554455445544551</v>
      </c>
    </row>
    <row r="86" spans="1:18" ht="13.5" thickBot="1" x14ac:dyDescent="0.25">
      <c r="A86" s="39" t="s">
        <v>67</v>
      </c>
      <c r="B86" s="30">
        <v>2421</v>
      </c>
      <c r="C86" s="30">
        <v>2944189.4402328348</v>
      </c>
      <c r="D86" s="31">
        <v>1941</v>
      </c>
      <c r="E86" s="20"/>
      <c r="F86" s="68" t="s">
        <v>67</v>
      </c>
      <c r="G86" s="79">
        <v>2810</v>
      </c>
      <c r="H86" s="79">
        <v>3118846.4001439568</v>
      </c>
      <c r="I86" s="80">
        <v>2318</v>
      </c>
      <c r="K86" s="11" t="s">
        <v>67</v>
      </c>
      <c r="L86" s="102">
        <v>-0.13843416370106765</v>
      </c>
      <c r="M86" s="102">
        <v>-5.6000500666868458E-2</v>
      </c>
      <c r="N86" s="103">
        <v>-0.16264020707506466</v>
      </c>
    </row>
    <row r="87" spans="1:18" ht="13.5" thickBot="1" x14ac:dyDescent="0.25">
      <c r="A87" s="40" t="s">
        <v>68</v>
      </c>
      <c r="B87" s="34">
        <v>9473</v>
      </c>
      <c r="C87" s="34">
        <v>9036201.7185163051</v>
      </c>
      <c r="D87" s="35">
        <v>7836</v>
      </c>
      <c r="E87" s="20"/>
      <c r="F87" s="69" t="s">
        <v>68</v>
      </c>
      <c r="G87" s="74">
        <v>8491</v>
      </c>
      <c r="H87" s="74">
        <v>8385428.0389628597</v>
      </c>
      <c r="I87" s="75">
        <v>7047</v>
      </c>
      <c r="K87" s="12" t="s">
        <v>68</v>
      </c>
      <c r="L87" s="104">
        <v>0.1156518666823696</v>
      </c>
      <c r="M87" s="104">
        <v>7.7607687589664742E-2</v>
      </c>
      <c r="N87" s="105">
        <v>0.11196253724989358</v>
      </c>
    </row>
    <row r="88" spans="1:18" ht="13.5" thickBot="1" x14ac:dyDescent="0.25">
      <c r="B88" s="37"/>
      <c r="C88" s="37"/>
      <c r="D88" s="37"/>
      <c r="E88" s="20"/>
      <c r="F88" s="63"/>
      <c r="G88" s="70"/>
      <c r="H88" s="70"/>
      <c r="I88" s="70"/>
      <c r="L88" s="100"/>
      <c r="M88" s="100"/>
      <c r="N88" s="100"/>
    </row>
    <row r="89" spans="1:18" ht="13.5" thickBot="1" x14ac:dyDescent="0.25">
      <c r="A89" s="90" t="s">
        <v>69</v>
      </c>
      <c r="B89" s="85">
        <v>2391</v>
      </c>
      <c r="C89" s="85">
        <v>2774852.2091976302</v>
      </c>
      <c r="D89" s="85">
        <v>1936</v>
      </c>
      <c r="E89" s="20"/>
      <c r="F89" s="54" t="s">
        <v>69</v>
      </c>
      <c r="G89" s="51">
        <v>2258</v>
      </c>
      <c r="H89" s="51">
        <v>2227565.8109084098</v>
      </c>
      <c r="I89" s="55">
        <v>1818</v>
      </c>
      <c r="K89" s="101" t="s">
        <v>69</v>
      </c>
      <c r="L89" s="99">
        <v>5.8901682905225794E-2</v>
      </c>
      <c r="M89" s="99">
        <v>0.24568809397646252</v>
      </c>
      <c r="N89" s="99">
        <v>6.4906490649064841E-2</v>
      </c>
      <c r="O89" s="6"/>
      <c r="P89" s="6"/>
      <c r="Q89" s="6"/>
      <c r="R89" s="6"/>
    </row>
    <row r="90" spans="1:18" ht="13.5" thickBot="1" x14ac:dyDescent="0.25">
      <c r="A90" s="91" t="s">
        <v>70</v>
      </c>
      <c r="B90" s="34">
        <v>2391</v>
      </c>
      <c r="C90" s="34">
        <v>2774852.2091976302</v>
      </c>
      <c r="D90" s="35">
        <v>1936</v>
      </c>
      <c r="E90" s="20"/>
      <c r="F90" s="71" t="s">
        <v>70</v>
      </c>
      <c r="G90" s="61">
        <v>2258</v>
      </c>
      <c r="H90" s="61">
        <v>2227565.8109084098</v>
      </c>
      <c r="I90" s="62">
        <v>1818</v>
      </c>
      <c r="K90" s="13" t="s">
        <v>70</v>
      </c>
      <c r="L90" s="104">
        <v>5.8901682905225794E-2</v>
      </c>
      <c r="M90" s="104">
        <v>0.24568809397646252</v>
      </c>
      <c r="N90" s="105">
        <v>6.4906490649064841E-2</v>
      </c>
    </row>
    <row r="91" spans="1:18" ht="13.5" thickBot="1" x14ac:dyDescent="0.25">
      <c r="B91" s="37"/>
      <c r="C91" s="37"/>
      <c r="D91" s="37"/>
      <c r="E91" s="20"/>
      <c r="F91" s="63"/>
      <c r="G91" s="70"/>
      <c r="H91" s="70"/>
      <c r="I91" s="70"/>
      <c r="L91" s="100"/>
      <c r="M91" s="100"/>
      <c r="N91" s="100"/>
    </row>
    <row r="92" spans="1:18" ht="13.5" thickBot="1" x14ac:dyDescent="0.25">
      <c r="A92" s="92" t="s">
        <v>71</v>
      </c>
      <c r="B92" s="125"/>
      <c r="C92" s="125"/>
      <c r="D92" s="126"/>
      <c r="E92" s="20"/>
      <c r="F92" s="72" t="s">
        <v>71</v>
      </c>
      <c r="G92" s="125"/>
      <c r="H92" s="125"/>
      <c r="I92" s="126"/>
      <c r="K92" s="14" t="s">
        <v>71</v>
      </c>
      <c r="L92" s="125"/>
      <c r="M92" s="125"/>
      <c r="N92" s="126"/>
    </row>
  </sheetData>
  <mergeCells count="1">
    <mergeCell ref="K1:L1"/>
  </mergeCells>
  <pageMargins left="0.7" right="0.7" top="0.75" bottom="0.75" header="0.3" footer="0.3"/>
  <pageSetup paperSize="9" scale="46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tabColor theme="3"/>
  </sheetPr>
  <dimension ref="A1:S92"/>
  <sheetViews>
    <sheetView zoomScaleNormal="100" workbookViewId="0">
      <selection activeCell="G22" sqref="G22"/>
    </sheetView>
  </sheetViews>
  <sheetFormatPr baseColWidth="10" defaultColWidth="9.140625" defaultRowHeight="12.75" x14ac:dyDescent="0.2"/>
  <cols>
    <col min="1" max="1" width="26.28515625" style="24" bestFit="1" customWidth="1"/>
    <col min="2" max="2" width="12.42578125" style="24" bestFit="1" customWidth="1"/>
    <col min="3" max="3" width="13.28515625" style="24" bestFit="1" customWidth="1"/>
    <col min="4" max="4" width="9.140625" style="24"/>
    <col min="5" max="5" width="9.140625" style="2"/>
    <col min="6" max="6" width="26.28515625" style="43" bestFit="1" customWidth="1"/>
    <col min="7" max="7" width="12.42578125" style="43" bestFit="1" customWidth="1"/>
    <col min="8" max="8" width="13.140625" style="43" bestFit="1" customWidth="1"/>
    <col min="9" max="9" width="11.5703125" style="43" customWidth="1"/>
    <col min="10" max="10" width="9.140625" style="2"/>
    <col min="11" max="11" width="26.28515625" style="2" bestFit="1" customWidth="1"/>
    <col min="12" max="12" width="12.140625" style="2" bestFit="1" customWidth="1"/>
    <col min="13" max="13" width="16.42578125" style="2" customWidth="1"/>
    <col min="14" max="14" width="14.140625" style="2" customWidth="1"/>
    <col min="15" max="247" width="9.140625" style="2"/>
    <col min="248" max="248" width="22.7109375" style="2" bestFit="1" customWidth="1"/>
    <col min="249" max="249" width="12.140625" style="2" customWidth="1"/>
    <col min="250" max="250" width="16.7109375" style="2" customWidth="1"/>
    <col min="251" max="251" width="13.28515625" style="2" bestFit="1" customWidth="1"/>
    <col min="252" max="503" width="9.140625" style="2"/>
    <col min="504" max="504" width="22.7109375" style="2" bestFit="1" customWidth="1"/>
    <col min="505" max="505" width="12.140625" style="2" customWidth="1"/>
    <col min="506" max="506" width="16.7109375" style="2" customWidth="1"/>
    <col min="507" max="507" width="13.28515625" style="2" bestFit="1" customWidth="1"/>
    <col min="508" max="759" width="9.140625" style="2"/>
    <col min="760" max="760" width="22.7109375" style="2" bestFit="1" customWidth="1"/>
    <col min="761" max="761" width="12.140625" style="2" customWidth="1"/>
    <col min="762" max="762" width="16.7109375" style="2" customWidth="1"/>
    <col min="763" max="763" width="13.28515625" style="2" bestFit="1" customWidth="1"/>
    <col min="764" max="1015" width="9.140625" style="2"/>
    <col min="1016" max="1016" width="22.7109375" style="2" bestFit="1" customWidth="1"/>
    <col min="1017" max="1017" width="12.140625" style="2" customWidth="1"/>
    <col min="1018" max="1018" width="16.7109375" style="2" customWidth="1"/>
    <col min="1019" max="1019" width="13.28515625" style="2" bestFit="1" customWidth="1"/>
    <col min="1020" max="1271" width="9.140625" style="2"/>
    <col min="1272" max="1272" width="22.7109375" style="2" bestFit="1" customWidth="1"/>
    <col min="1273" max="1273" width="12.140625" style="2" customWidth="1"/>
    <col min="1274" max="1274" width="16.7109375" style="2" customWidth="1"/>
    <col min="1275" max="1275" width="13.28515625" style="2" bestFit="1" customWidth="1"/>
    <col min="1276" max="1527" width="9.140625" style="2"/>
    <col min="1528" max="1528" width="22.7109375" style="2" bestFit="1" customWidth="1"/>
    <col min="1529" max="1529" width="12.140625" style="2" customWidth="1"/>
    <col min="1530" max="1530" width="16.7109375" style="2" customWidth="1"/>
    <col min="1531" max="1531" width="13.28515625" style="2" bestFit="1" customWidth="1"/>
    <col min="1532" max="1783" width="9.140625" style="2"/>
    <col min="1784" max="1784" width="22.7109375" style="2" bestFit="1" customWidth="1"/>
    <col min="1785" max="1785" width="12.140625" style="2" customWidth="1"/>
    <col min="1786" max="1786" width="16.7109375" style="2" customWidth="1"/>
    <col min="1787" max="1787" width="13.28515625" style="2" bestFit="1" customWidth="1"/>
    <col min="1788" max="2039" width="9.140625" style="2"/>
    <col min="2040" max="2040" width="22.7109375" style="2" bestFit="1" customWidth="1"/>
    <col min="2041" max="2041" width="12.140625" style="2" customWidth="1"/>
    <col min="2042" max="2042" width="16.7109375" style="2" customWidth="1"/>
    <col min="2043" max="2043" width="13.28515625" style="2" bestFit="1" customWidth="1"/>
    <col min="2044" max="2295" width="9.140625" style="2"/>
    <col min="2296" max="2296" width="22.7109375" style="2" bestFit="1" customWidth="1"/>
    <col min="2297" max="2297" width="12.140625" style="2" customWidth="1"/>
    <col min="2298" max="2298" width="16.7109375" style="2" customWidth="1"/>
    <col min="2299" max="2299" width="13.28515625" style="2" bestFit="1" customWidth="1"/>
    <col min="2300" max="2551" width="9.140625" style="2"/>
    <col min="2552" max="2552" width="22.7109375" style="2" bestFit="1" customWidth="1"/>
    <col min="2553" max="2553" width="12.140625" style="2" customWidth="1"/>
    <col min="2554" max="2554" width="16.7109375" style="2" customWidth="1"/>
    <col min="2555" max="2555" width="13.28515625" style="2" bestFit="1" customWidth="1"/>
    <col min="2556" max="2807" width="9.140625" style="2"/>
    <col min="2808" max="2808" width="22.7109375" style="2" bestFit="1" customWidth="1"/>
    <col min="2809" max="2809" width="12.140625" style="2" customWidth="1"/>
    <col min="2810" max="2810" width="16.7109375" style="2" customWidth="1"/>
    <col min="2811" max="2811" width="13.28515625" style="2" bestFit="1" customWidth="1"/>
    <col min="2812" max="3063" width="9.140625" style="2"/>
    <col min="3064" max="3064" width="22.7109375" style="2" bestFit="1" customWidth="1"/>
    <col min="3065" max="3065" width="12.140625" style="2" customWidth="1"/>
    <col min="3066" max="3066" width="16.7109375" style="2" customWidth="1"/>
    <col min="3067" max="3067" width="13.28515625" style="2" bestFit="1" customWidth="1"/>
    <col min="3068" max="3319" width="9.140625" style="2"/>
    <col min="3320" max="3320" width="22.7109375" style="2" bestFit="1" customWidth="1"/>
    <col min="3321" max="3321" width="12.140625" style="2" customWidth="1"/>
    <col min="3322" max="3322" width="16.7109375" style="2" customWidth="1"/>
    <col min="3323" max="3323" width="13.28515625" style="2" bestFit="1" customWidth="1"/>
    <col min="3324" max="3575" width="9.140625" style="2"/>
    <col min="3576" max="3576" width="22.7109375" style="2" bestFit="1" customWidth="1"/>
    <col min="3577" max="3577" width="12.140625" style="2" customWidth="1"/>
    <col min="3578" max="3578" width="16.7109375" style="2" customWidth="1"/>
    <col min="3579" max="3579" width="13.28515625" style="2" bestFit="1" customWidth="1"/>
    <col min="3580" max="3831" width="9.140625" style="2"/>
    <col min="3832" max="3832" width="22.7109375" style="2" bestFit="1" customWidth="1"/>
    <col min="3833" max="3833" width="12.140625" style="2" customWidth="1"/>
    <col min="3834" max="3834" width="16.7109375" style="2" customWidth="1"/>
    <col min="3835" max="3835" width="13.28515625" style="2" bestFit="1" customWidth="1"/>
    <col min="3836" max="4087" width="9.140625" style="2"/>
    <col min="4088" max="4088" width="22.7109375" style="2" bestFit="1" customWidth="1"/>
    <col min="4089" max="4089" width="12.140625" style="2" customWidth="1"/>
    <col min="4090" max="4090" width="16.7109375" style="2" customWidth="1"/>
    <col min="4091" max="4091" width="13.28515625" style="2" bestFit="1" customWidth="1"/>
    <col min="4092" max="4343" width="9.140625" style="2"/>
    <col min="4344" max="4344" width="22.7109375" style="2" bestFit="1" customWidth="1"/>
    <col min="4345" max="4345" width="12.140625" style="2" customWidth="1"/>
    <col min="4346" max="4346" width="16.7109375" style="2" customWidth="1"/>
    <col min="4347" max="4347" width="13.28515625" style="2" bestFit="1" customWidth="1"/>
    <col min="4348" max="4599" width="9.140625" style="2"/>
    <col min="4600" max="4600" width="22.7109375" style="2" bestFit="1" customWidth="1"/>
    <col min="4601" max="4601" width="12.140625" style="2" customWidth="1"/>
    <col min="4602" max="4602" width="16.7109375" style="2" customWidth="1"/>
    <col min="4603" max="4603" width="13.28515625" style="2" bestFit="1" customWidth="1"/>
    <col min="4604" max="4855" width="9.140625" style="2"/>
    <col min="4856" max="4856" width="22.7109375" style="2" bestFit="1" customWidth="1"/>
    <col min="4857" max="4857" width="12.140625" style="2" customWidth="1"/>
    <col min="4858" max="4858" width="16.7109375" style="2" customWidth="1"/>
    <col min="4859" max="4859" width="13.28515625" style="2" bestFit="1" customWidth="1"/>
    <col min="4860" max="5111" width="9.140625" style="2"/>
    <col min="5112" max="5112" width="22.7109375" style="2" bestFit="1" customWidth="1"/>
    <col min="5113" max="5113" width="12.140625" style="2" customWidth="1"/>
    <col min="5114" max="5114" width="16.7109375" style="2" customWidth="1"/>
    <col min="5115" max="5115" width="13.28515625" style="2" bestFit="1" customWidth="1"/>
    <col min="5116" max="5367" width="9.140625" style="2"/>
    <col min="5368" max="5368" width="22.7109375" style="2" bestFit="1" customWidth="1"/>
    <col min="5369" max="5369" width="12.140625" style="2" customWidth="1"/>
    <col min="5370" max="5370" width="16.7109375" style="2" customWidth="1"/>
    <col min="5371" max="5371" width="13.28515625" style="2" bestFit="1" customWidth="1"/>
    <col min="5372" max="5623" width="9.140625" style="2"/>
    <col min="5624" max="5624" width="22.7109375" style="2" bestFit="1" customWidth="1"/>
    <col min="5625" max="5625" width="12.140625" style="2" customWidth="1"/>
    <col min="5626" max="5626" width="16.7109375" style="2" customWidth="1"/>
    <col min="5627" max="5627" width="13.28515625" style="2" bestFit="1" customWidth="1"/>
    <col min="5628" max="5879" width="9.140625" style="2"/>
    <col min="5880" max="5880" width="22.7109375" style="2" bestFit="1" customWidth="1"/>
    <col min="5881" max="5881" width="12.140625" style="2" customWidth="1"/>
    <col min="5882" max="5882" width="16.7109375" style="2" customWidth="1"/>
    <col min="5883" max="5883" width="13.28515625" style="2" bestFit="1" customWidth="1"/>
    <col min="5884" max="6135" width="9.140625" style="2"/>
    <col min="6136" max="6136" width="22.7109375" style="2" bestFit="1" customWidth="1"/>
    <col min="6137" max="6137" width="12.140625" style="2" customWidth="1"/>
    <col min="6138" max="6138" width="16.7109375" style="2" customWidth="1"/>
    <col min="6139" max="6139" width="13.28515625" style="2" bestFit="1" customWidth="1"/>
    <col min="6140" max="6391" width="9.140625" style="2"/>
    <col min="6392" max="6392" width="22.7109375" style="2" bestFit="1" customWidth="1"/>
    <col min="6393" max="6393" width="12.140625" style="2" customWidth="1"/>
    <col min="6394" max="6394" width="16.7109375" style="2" customWidth="1"/>
    <col min="6395" max="6395" width="13.28515625" style="2" bestFit="1" customWidth="1"/>
    <col min="6396" max="6647" width="9.140625" style="2"/>
    <col min="6648" max="6648" width="22.7109375" style="2" bestFit="1" customWidth="1"/>
    <col min="6649" max="6649" width="12.140625" style="2" customWidth="1"/>
    <col min="6650" max="6650" width="16.7109375" style="2" customWidth="1"/>
    <col min="6651" max="6651" width="13.28515625" style="2" bestFit="1" customWidth="1"/>
    <col min="6652" max="6903" width="9.140625" style="2"/>
    <col min="6904" max="6904" width="22.7109375" style="2" bestFit="1" customWidth="1"/>
    <col min="6905" max="6905" width="12.140625" style="2" customWidth="1"/>
    <col min="6906" max="6906" width="16.7109375" style="2" customWidth="1"/>
    <col min="6907" max="6907" width="13.28515625" style="2" bestFit="1" customWidth="1"/>
    <col min="6908" max="7159" width="9.140625" style="2"/>
    <col min="7160" max="7160" width="22.7109375" style="2" bestFit="1" customWidth="1"/>
    <col min="7161" max="7161" width="12.140625" style="2" customWidth="1"/>
    <col min="7162" max="7162" width="16.7109375" style="2" customWidth="1"/>
    <col min="7163" max="7163" width="13.28515625" style="2" bestFit="1" customWidth="1"/>
    <col min="7164" max="7415" width="9.140625" style="2"/>
    <col min="7416" max="7416" width="22.7109375" style="2" bestFit="1" customWidth="1"/>
    <col min="7417" max="7417" width="12.140625" style="2" customWidth="1"/>
    <col min="7418" max="7418" width="16.7109375" style="2" customWidth="1"/>
    <col min="7419" max="7419" width="13.28515625" style="2" bestFit="1" customWidth="1"/>
    <col min="7420" max="7671" width="9.140625" style="2"/>
    <col min="7672" max="7672" width="22.7109375" style="2" bestFit="1" customWidth="1"/>
    <col min="7673" max="7673" width="12.140625" style="2" customWidth="1"/>
    <col min="7674" max="7674" width="16.7109375" style="2" customWidth="1"/>
    <col min="7675" max="7675" width="13.28515625" style="2" bestFit="1" customWidth="1"/>
    <col min="7676" max="7927" width="9.140625" style="2"/>
    <col min="7928" max="7928" width="22.7109375" style="2" bestFit="1" customWidth="1"/>
    <col min="7929" max="7929" width="12.140625" style="2" customWidth="1"/>
    <col min="7930" max="7930" width="16.7109375" style="2" customWidth="1"/>
    <col min="7931" max="7931" width="13.28515625" style="2" bestFit="1" customWidth="1"/>
    <col min="7932" max="8183" width="9.140625" style="2"/>
    <col min="8184" max="8184" width="22.7109375" style="2" bestFit="1" customWidth="1"/>
    <col min="8185" max="8185" width="12.140625" style="2" customWidth="1"/>
    <col min="8186" max="8186" width="16.7109375" style="2" customWidth="1"/>
    <col min="8187" max="8187" width="13.28515625" style="2" bestFit="1" customWidth="1"/>
    <col min="8188" max="8439" width="9.140625" style="2"/>
    <col min="8440" max="8440" width="22.7109375" style="2" bestFit="1" customWidth="1"/>
    <col min="8441" max="8441" width="12.140625" style="2" customWidth="1"/>
    <col min="8442" max="8442" width="16.7109375" style="2" customWidth="1"/>
    <col min="8443" max="8443" width="13.28515625" style="2" bestFit="1" customWidth="1"/>
    <col min="8444" max="8695" width="9.140625" style="2"/>
    <col min="8696" max="8696" width="22.7109375" style="2" bestFit="1" customWidth="1"/>
    <col min="8697" max="8697" width="12.140625" style="2" customWidth="1"/>
    <col min="8698" max="8698" width="16.7109375" style="2" customWidth="1"/>
    <col min="8699" max="8699" width="13.28515625" style="2" bestFit="1" customWidth="1"/>
    <col min="8700" max="8951" width="9.140625" style="2"/>
    <col min="8952" max="8952" width="22.7109375" style="2" bestFit="1" customWidth="1"/>
    <col min="8953" max="8953" width="12.140625" style="2" customWidth="1"/>
    <col min="8954" max="8954" width="16.7109375" style="2" customWidth="1"/>
    <col min="8955" max="8955" width="13.28515625" style="2" bestFit="1" customWidth="1"/>
    <col min="8956" max="9207" width="9.140625" style="2"/>
    <col min="9208" max="9208" width="22.7109375" style="2" bestFit="1" customWidth="1"/>
    <col min="9209" max="9209" width="12.140625" style="2" customWidth="1"/>
    <col min="9210" max="9210" width="16.7109375" style="2" customWidth="1"/>
    <col min="9211" max="9211" width="13.28515625" style="2" bestFit="1" customWidth="1"/>
    <col min="9212" max="9463" width="9.140625" style="2"/>
    <col min="9464" max="9464" width="22.7109375" style="2" bestFit="1" customWidth="1"/>
    <col min="9465" max="9465" width="12.140625" style="2" customWidth="1"/>
    <col min="9466" max="9466" width="16.7109375" style="2" customWidth="1"/>
    <col min="9467" max="9467" width="13.28515625" style="2" bestFit="1" customWidth="1"/>
    <col min="9468" max="9719" width="9.140625" style="2"/>
    <col min="9720" max="9720" width="22.7109375" style="2" bestFit="1" customWidth="1"/>
    <col min="9721" max="9721" width="12.140625" style="2" customWidth="1"/>
    <col min="9722" max="9722" width="16.7109375" style="2" customWidth="1"/>
    <col min="9723" max="9723" width="13.28515625" style="2" bestFit="1" customWidth="1"/>
    <col min="9724" max="9975" width="9.140625" style="2"/>
    <col min="9976" max="9976" width="22.7109375" style="2" bestFit="1" customWidth="1"/>
    <col min="9977" max="9977" width="12.140625" style="2" customWidth="1"/>
    <col min="9978" max="9978" width="16.7109375" style="2" customWidth="1"/>
    <col min="9979" max="9979" width="13.28515625" style="2" bestFit="1" customWidth="1"/>
    <col min="9980" max="10231" width="9.140625" style="2"/>
    <col min="10232" max="10232" width="22.7109375" style="2" bestFit="1" customWidth="1"/>
    <col min="10233" max="10233" width="12.140625" style="2" customWidth="1"/>
    <col min="10234" max="10234" width="16.7109375" style="2" customWidth="1"/>
    <col min="10235" max="10235" width="13.28515625" style="2" bestFit="1" customWidth="1"/>
    <col min="10236" max="10487" width="9.140625" style="2"/>
    <col min="10488" max="10488" width="22.7109375" style="2" bestFit="1" customWidth="1"/>
    <col min="10489" max="10489" width="12.140625" style="2" customWidth="1"/>
    <col min="10490" max="10490" width="16.7109375" style="2" customWidth="1"/>
    <col min="10491" max="10491" width="13.28515625" style="2" bestFit="1" customWidth="1"/>
    <col min="10492" max="10743" width="9.140625" style="2"/>
    <col min="10744" max="10744" width="22.7109375" style="2" bestFit="1" customWidth="1"/>
    <col min="10745" max="10745" width="12.140625" style="2" customWidth="1"/>
    <col min="10746" max="10746" width="16.7109375" style="2" customWidth="1"/>
    <col min="10747" max="10747" width="13.28515625" style="2" bestFit="1" customWidth="1"/>
    <col min="10748" max="10999" width="9.140625" style="2"/>
    <col min="11000" max="11000" width="22.7109375" style="2" bestFit="1" customWidth="1"/>
    <col min="11001" max="11001" width="12.140625" style="2" customWidth="1"/>
    <col min="11002" max="11002" width="16.7109375" style="2" customWidth="1"/>
    <col min="11003" max="11003" width="13.28515625" style="2" bestFit="1" customWidth="1"/>
    <col min="11004" max="11255" width="9.140625" style="2"/>
    <col min="11256" max="11256" width="22.7109375" style="2" bestFit="1" customWidth="1"/>
    <col min="11257" max="11257" width="12.140625" style="2" customWidth="1"/>
    <col min="11258" max="11258" width="16.7109375" style="2" customWidth="1"/>
    <col min="11259" max="11259" width="13.28515625" style="2" bestFit="1" customWidth="1"/>
    <col min="11260" max="11511" width="9.140625" style="2"/>
    <col min="11512" max="11512" width="22.7109375" style="2" bestFit="1" customWidth="1"/>
    <col min="11513" max="11513" width="12.140625" style="2" customWidth="1"/>
    <col min="11514" max="11514" width="16.7109375" style="2" customWidth="1"/>
    <col min="11515" max="11515" width="13.28515625" style="2" bestFit="1" customWidth="1"/>
    <col min="11516" max="11767" width="9.140625" style="2"/>
    <col min="11768" max="11768" width="22.7109375" style="2" bestFit="1" customWidth="1"/>
    <col min="11769" max="11769" width="12.140625" style="2" customWidth="1"/>
    <col min="11770" max="11770" width="16.7109375" style="2" customWidth="1"/>
    <col min="11771" max="11771" width="13.28515625" style="2" bestFit="1" customWidth="1"/>
    <col min="11772" max="12023" width="9.140625" style="2"/>
    <col min="12024" max="12024" width="22.7109375" style="2" bestFit="1" customWidth="1"/>
    <col min="12025" max="12025" width="12.140625" style="2" customWidth="1"/>
    <col min="12026" max="12026" width="16.7109375" style="2" customWidth="1"/>
    <col min="12027" max="12027" width="13.28515625" style="2" bestFit="1" customWidth="1"/>
    <col min="12028" max="12279" width="9.140625" style="2"/>
    <col min="12280" max="12280" width="22.7109375" style="2" bestFit="1" customWidth="1"/>
    <col min="12281" max="12281" width="12.140625" style="2" customWidth="1"/>
    <col min="12282" max="12282" width="16.7109375" style="2" customWidth="1"/>
    <col min="12283" max="12283" width="13.28515625" style="2" bestFit="1" customWidth="1"/>
    <col min="12284" max="12535" width="9.140625" style="2"/>
    <col min="12536" max="12536" width="22.7109375" style="2" bestFit="1" customWidth="1"/>
    <col min="12537" max="12537" width="12.140625" style="2" customWidth="1"/>
    <col min="12538" max="12538" width="16.7109375" style="2" customWidth="1"/>
    <col min="12539" max="12539" width="13.28515625" style="2" bestFit="1" customWidth="1"/>
    <col min="12540" max="12791" width="9.140625" style="2"/>
    <col min="12792" max="12792" width="22.7109375" style="2" bestFit="1" customWidth="1"/>
    <col min="12793" max="12793" width="12.140625" style="2" customWidth="1"/>
    <col min="12794" max="12794" width="16.7109375" style="2" customWidth="1"/>
    <col min="12795" max="12795" width="13.28515625" style="2" bestFit="1" customWidth="1"/>
    <col min="12796" max="13047" width="9.140625" style="2"/>
    <col min="13048" max="13048" width="22.7109375" style="2" bestFit="1" customWidth="1"/>
    <col min="13049" max="13049" width="12.140625" style="2" customWidth="1"/>
    <col min="13050" max="13050" width="16.7109375" style="2" customWidth="1"/>
    <col min="13051" max="13051" width="13.28515625" style="2" bestFit="1" customWidth="1"/>
    <col min="13052" max="13303" width="9.140625" style="2"/>
    <col min="13304" max="13304" width="22.7109375" style="2" bestFit="1" customWidth="1"/>
    <col min="13305" max="13305" width="12.140625" style="2" customWidth="1"/>
    <col min="13306" max="13306" width="16.7109375" style="2" customWidth="1"/>
    <col min="13307" max="13307" width="13.28515625" style="2" bestFit="1" customWidth="1"/>
    <col min="13308" max="13559" width="9.140625" style="2"/>
    <col min="13560" max="13560" width="22.7109375" style="2" bestFit="1" customWidth="1"/>
    <col min="13561" max="13561" width="12.140625" style="2" customWidth="1"/>
    <col min="13562" max="13562" width="16.7109375" style="2" customWidth="1"/>
    <col min="13563" max="13563" width="13.28515625" style="2" bestFit="1" customWidth="1"/>
    <col min="13564" max="13815" width="9.140625" style="2"/>
    <col min="13816" max="13816" width="22.7109375" style="2" bestFit="1" customWidth="1"/>
    <col min="13817" max="13817" width="12.140625" style="2" customWidth="1"/>
    <col min="13818" max="13818" width="16.7109375" style="2" customWidth="1"/>
    <col min="13819" max="13819" width="13.28515625" style="2" bestFit="1" customWidth="1"/>
    <col min="13820" max="14071" width="9.140625" style="2"/>
    <col min="14072" max="14072" width="22.7109375" style="2" bestFit="1" customWidth="1"/>
    <col min="14073" max="14073" width="12.140625" style="2" customWidth="1"/>
    <col min="14074" max="14074" width="16.7109375" style="2" customWidth="1"/>
    <col min="14075" max="14075" width="13.28515625" style="2" bestFit="1" customWidth="1"/>
    <col min="14076" max="14327" width="9.140625" style="2"/>
    <col min="14328" max="14328" width="22.7109375" style="2" bestFit="1" customWidth="1"/>
    <col min="14329" max="14329" width="12.140625" style="2" customWidth="1"/>
    <col min="14330" max="14330" width="16.7109375" style="2" customWidth="1"/>
    <col min="14331" max="14331" width="13.28515625" style="2" bestFit="1" customWidth="1"/>
    <col min="14332" max="14583" width="9.140625" style="2"/>
    <col min="14584" max="14584" width="22.7109375" style="2" bestFit="1" customWidth="1"/>
    <col min="14585" max="14585" width="12.140625" style="2" customWidth="1"/>
    <col min="14586" max="14586" width="16.7109375" style="2" customWidth="1"/>
    <col min="14587" max="14587" width="13.28515625" style="2" bestFit="1" customWidth="1"/>
    <col min="14588" max="14839" width="9.140625" style="2"/>
    <col min="14840" max="14840" width="22.7109375" style="2" bestFit="1" customWidth="1"/>
    <col min="14841" max="14841" width="12.140625" style="2" customWidth="1"/>
    <col min="14842" max="14842" width="16.7109375" style="2" customWidth="1"/>
    <col min="14843" max="14843" width="13.28515625" style="2" bestFit="1" customWidth="1"/>
    <col min="14844" max="15095" width="9.140625" style="2"/>
    <col min="15096" max="15096" width="22.7109375" style="2" bestFit="1" customWidth="1"/>
    <col min="15097" max="15097" width="12.140625" style="2" customWidth="1"/>
    <col min="15098" max="15098" width="16.7109375" style="2" customWidth="1"/>
    <col min="15099" max="15099" width="13.28515625" style="2" bestFit="1" customWidth="1"/>
    <col min="15100" max="15351" width="9.140625" style="2"/>
    <col min="15352" max="15352" width="22.7109375" style="2" bestFit="1" customWidth="1"/>
    <col min="15353" max="15353" width="12.140625" style="2" customWidth="1"/>
    <col min="15354" max="15354" width="16.7109375" style="2" customWidth="1"/>
    <col min="15355" max="15355" width="13.28515625" style="2" bestFit="1" customWidth="1"/>
    <col min="15356" max="15607" width="9.140625" style="2"/>
    <col min="15608" max="15608" width="22.7109375" style="2" bestFit="1" customWidth="1"/>
    <col min="15609" max="15609" width="12.140625" style="2" customWidth="1"/>
    <col min="15610" max="15610" width="16.7109375" style="2" customWidth="1"/>
    <col min="15611" max="15611" width="13.28515625" style="2" bestFit="1" customWidth="1"/>
    <col min="15612" max="15863" width="9.140625" style="2"/>
    <col min="15864" max="15864" width="22.7109375" style="2" bestFit="1" customWidth="1"/>
    <col min="15865" max="15865" width="12.140625" style="2" customWidth="1"/>
    <col min="15866" max="15866" width="16.7109375" style="2" customWidth="1"/>
    <col min="15867" max="15867" width="13.28515625" style="2" bestFit="1" customWidth="1"/>
    <col min="15868" max="16119" width="9.140625" style="2"/>
    <col min="16120" max="16120" width="22.7109375" style="2" bestFit="1" customWidth="1"/>
    <col min="16121" max="16121" width="12.140625" style="2" customWidth="1"/>
    <col min="16122" max="16122" width="16.7109375" style="2" customWidth="1"/>
    <col min="16123" max="16123" width="13.28515625" style="2" bestFit="1" customWidth="1"/>
    <col min="16124" max="16384" width="9.140625" style="2"/>
  </cols>
  <sheetData>
    <row r="1" spans="1:19" x14ac:dyDescent="0.2">
      <c r="A1" s="22" t="s">
        <v>73</v>
      </c>
      <c r="B1" s="23" t="s">
        <v>75</v>
      </c>
      <c r="C1" s="25"/>
      <c r="D1" s="25"/>
      <c r="F1" s="41" t="s">
        <v>73</v>
      </c>
      <c r="G1" s="42" t="s">
        <v>75</v>
      </c>
      <c r="K1" s="164" t="s">
        <v>76</v>
      </c>
      <c r="L1" s="164"/>
      <c r="M1" s="44" t="s">
        <v>74</v>
      </c>
      <c r="N1" s="1"/>
    </row>
    <row r="2" spans="1:19" x14ac:dyDescent="0.2">
      <c r="A2" s="25" t="s">
        <v>85</v>
      </c>
      <c r="B2" s="26">
        <v>2019</v>
      </c>
      <c r="C2" s="25"/>
      <c r="D2" s="25"/>
      <c r="F2" s="44" t="s">
        <v>85</v>
      </c>
      <c r="G2" s="45">
        <v>2018</v>
      </c>
      <c r="K2" s="1" t="s">
        <v>85</v>
      </c>
      <c r="L2" s="3"/>
      <c r="M2" s="1" t="s">
        <v>95</v>
      </c>
      <c r="N2" s="1"/>
    </row>
    <row r="3" spans="1:19" ht="15.75" thickBot="1" x14ac:dyDescent="0.35">
      <c r="A3" s="81"/>
      <c r="K3" s="17"/>
    </row>
    <row r="4" spans="1:19" ht="13.5" thickBot="1" x14ac:dyDescent="0.25">
      <c r="A4" s="27"/>
      <c r="B4" s="95" t="s">
        <v>72</v>
      </c>
      <c r="C4" s="82" t="s">
        <v>0</v>
      </c>
      <c r="D4" s="83" t="s">
        <v>3</v>
      </c>
      <c r="F4" s="46"/>
      <c r="G4" s="96" t="s">
        <v>72</v>
      </c>
      <c r="H4" s="47" t="s">
        <v>0</v>
      </c>
      <c r="I4" s="48" t="s">
        <v>3</v>
      </c>
      <c r="K4" s="4"/>
      <c r="L4" s="97" t="s">
        <v>2</v>
      </c>
      <c r="M4" s="18" t="s">
        <v>0</v>
      </c>
      <c r="N4" s="19" t="s">
        <v>3</v>
      </c>
    </row>
    <row r="5" spans="1:19" ht="13.5" thickBot="1" x14ac:dyDescent="0.25">
      <c r="A5" s="27"/>
      <c r="B5" s="27"/>
      <c r="C5" s="28"/>
      <c r="D5" s="27"/>
      <c r="F5" s="46"/>
      <c r="G5" s="46"/>
      <c r="H5" s="49"/>
      <c r="I5" s="46"/>
      <c r="K5" s="4"/>
      <c r="L5" s="5"/>
      <c r="M5" s="5"/>
      <c r="N5" s="4"/>
    </row>
    <row r="6" spans="1:19" ht="13.5" thickBot="1" x14ac:dyDescent="0.25">
      <c r="A6" s="84" t="s">
        <v>1</v>
      </c>
      <c r="B6" s="85">
        <v>358515</v>
      </c>
      <c r="C6" s="85">
        <v>343156055.51918542</v>
      </c>
      <c r="D6" s="85">
        <v>230288</v>
      </c>
      <c r="E6" s="20"/>
      <c r="F6" s="50" t="s">
        <v>1</v>
      </c>
      <c r="G6" s="51">
        <v>349528</v>
      </c>
      <c r="H6" s="51">
        <v>336995840.32783282</v>
      </c>
      <c r="I6" s="51">
        <v>233598</v>
      </c>
      <c r="K6" s="98" t="s">
        <v>1</v>
      </c>
      <c r="L6" s="99">
        <v>2.5711817079032251E-2</v>
      </c>
      <c r="M6" s="99">
        <v>1.8279795932673482E-2</v>
      </c>
      <c r="N6" s="99">
        <v>-1.4169641863372107E-2</v>
      </c>
      <c r="P6" s="6"/>
      <c r="Q6" s="6"/>
      <c r="R6" s="6"/>
      <c r="S6" s="6"/>
    </row>
    <row r="7" spans="1:19" ht="12" customHeight="1" thickBot="1" x14ac:dyDescent="0.25">
      <c r="B7" s="111"/>
      <c r="C7" s="111"/>
      <c r="D7" s="111"/>
      <c r="E7" s="20"/>
      <c r="F7" s="52"/>
      <c r="G7" s="121"/>
      <c r="H7" s="121"/>
      <c r="I7" s="121"/>
      <c r="L7" s="100"/>
      <c r="M7" s="100"/>
      <c r="N7" s="100"/>
    </row>
    <row r="8" spans="1:19" ht="13.5" thickBot="1" x14ac:dyDescent="0.25">
      <c r="A8" s="86" t="s">
        <v>4</v>
      </c>
      <c r="B8" s="87">
        <v>37703</v>
      </c>
      <c r="C8" s="87">
        <v>33631618.901955433</v>
      </c>
      <c r="D8" s="87">
        <v>25706</v>
      </c>
      <c r="E8" s="20"/>
      <c r="F8" s="54" t="s">
        <v>4</v>
      </c>
      <c r="G8" s="51">
        <v>34380</v>
      </c>
      <c r="H8" s="51">
        <v>31223027.928153452</v>
      </c>
      <c r="I8" s="55">
        <v>23333</v>
      </c>
      <c r="K8" s="101" t="s">
        <v>4</v>
      </c>
      <c r="L8" s="99">
        <v>9.6655031995346086E-2</v>
      </c>
      <c r="M8" s="99">
        <v>7.7141492469735118E-2</v>
      </c>
      <c r="N8" s="99">
        <v>0.10170145287789834</v>
      </c>
      <c r="P8" s="6"/>
      <c r="Q8" s="6"/>
      <c r="R8" s="6"/>
      <c r="S8" s="6"/>
    </row>
    <row r="9" spans="1:19" ht="13.5" thickBot="1" x14ac:dyDescent="0.25">
      <c r="A9" s="29" t="s">
        <v>5</v>
      </c>
      <c r="B9" s="30">
        <v>2310</v>
      </c>
      <c r="C9" s="30">
        <v>2417841.9523643912</v>
      </c>
      <c r="D9" s="31">
        <v>1418</v>
      </c>
      <c r="E9" s="21"/>
      <c r="F9" s="56" t="s">
        <v>5</v>
      </c>
      <c r="G9" s="57">
        <v>2469</v>
      </c>
      <c r="H9" s="57">
        <v>2228352.2252619932</v>
      </c>
      <c r="I9" s="58">
        <v>1610</v>
      </c>
      <c r="K9" s="7" t="s">
        <v>5</v>
      </c>
      <c r="L9" s="102">
        <v>-6.4398541919805541E-2</v>
      </c>
      <c r="M9" s="102">
        <v>8.5035805809433596E-2</v>
      </c>
      <c r="N9" s="102">
        <v>-0.11925465838509319</v>
      </c>
    </row>
    <row r="10" spans="1:19" ht="13.5" thickBot="1" x14ac:dyDescent="0.25">
      <c r="A10" s="32" t="s">
        <v>6</v>
      </c>
      <c r="B10" s="30">
        <v>7790</v>
      </c>
      <c r="C10" s="30">
        <v>5384088.7017799588</v>
      </c>
      <c r="D10" s="31">
        <v>6569</v>
      </c>
      <c r="E10" s="20"/>
      <c r="F10" s="59" t="s">
        <v>6</v>
      </c>
      <c r="G10" s="79">
        <v>6093</v>
      </c>
      <c r="H10" s="79">
        <v>4828247.3313957797</v>
      </c>
      <c r="I10" s="80">
        <v>4927</v>
      </c>
      <c r="K10" s="8" t="s">
        <v>6</v>
      </c>
      <c r="L10" s="113">
        <v>0.27851633021500088</v>
      </c>
      <c r="M10" s="113">
        <v>0.11512280383190165</v>
      </c>
      <c r="N10" s="115">
        <v>0.33326567891211689</v>
      </c>
    </row>
    <row r="11" spans="1:19" ht="13.5" thickBot="1" x14ac:dyDescent="0.25">
      <c r="A11" s="32" t="s">
        <v>7</v>
      </c>
      <c r="B11" s="30">
        <v>2117</v>
      </c>
      <c r="C11" s="30">
        <v>2440779.3466208102</v>
      </c>
      <c r="D11" s="31">
        <v>1153</v>
      </c>
      <c r="E11" s="20"/>
      <c r="F11" s="59" t="s">
        <v>7</v>
      </c>
      <c r="G11" s="79">
        <v>2072</v>
      </c>
      <c r="H11" s="79">
        <v>2238845.8207920068</v>
      </c>
      <c r="I11" s="80">
        <v>1149</v>
      </c>
      <c r="K11" s="8" t="s">
        <v>7</v>
      </c>
      <c r="L11" s="113">
        <v>2.1718146718146647E-2</v>
      </c>
      <c r="M11" s="113">
        <v>9.0195369396794067E-2</v>
      </c>
      <c r="N11" s="115">
        <v>3.4812880765884291E-3</v>
      </c>
    </row>
    <row r="12" spans="1:19" ht="13.5" thickBot="1" x14ac:dyDescent="0.25">
      <c r="A12" s="32" t="s">
        <v>8</v>
      </c>
      <c r="B12" s="30">
        <v>2850</v>
      </c>
      <c r="C12" s="30">
        <v>2676856.7506255801</v>
      </c>
      <c r="D12" s="31">
        <v>1834</v>
      </c>
      <c r="E12" s="20"/>
      <c r="F12" s="59" t="s">
        <v>8</v>
      </c>
      <c r="G12" s="79">
        <v>3170</v>
      </c>
      <c r="H12" s="79">
        <v>2727930.1695326474</v>
      </c>
      <c r="I12" s="80">
        <v>2373</v>
      </c>
      <c r="K12" s="8" t="s">
        <v>8</v>
      </c>
      <c r="L12" s="113">
        <v>-0.10094637223974767</v>
      </c>
      <c r="M12" s="113">
        <v>-1.872240700201544E-2</v>
      </c>
      <c r="N12" s="115">
        <v>-0.22713864306784659</v>
      </c>
    </row>
    <row r="13" spans="1:19" ht="13.5" thickBot="1" x14ac:dyDescent="0.25">
      <c r="A13" s="32" t="s">
        <v>9</v>
      </c>
      <c r="B13" s="30">
        <v>3116</v>
      </c>
      <c r="C13" s="30">
        <v>1665947.0018112466</v>
      </c>
      <c r="D13" s="31">
        <v>2427</v>
      </c>
      <c r="E13" s="20"/>
      <c r="F13" s="59" t="s">
        <v>9</v>
      </c>
      <c r="G13" s="79">
        <v>2153</v>
      </c>
      <c r="H13" s="79">
        <v>1376761.1798730467</v>
      </c>
      <c r="I13" s="80">
        <v>1590</v>
      </c>
      <c r="K13" s="8" t="s">
        <v>9</v>
      </c>
      <c r="L13" s="113">
        <v>0.44728286112401294</v>
      </c>
      <c r="M13" s="113">
        <v>0.21004791983230242</v>
      </c>
      <c r="N13" s="115">
        <v>0.52641509433962264</v>
      </c>
    </row>
    <row r="14" spans="1:19" ht="13.5" thickBot="1" x14ac:dyDescent="0.25">
      <c r="A14" s="32" t="s">
        <v>10</v>
      </c>
      <c r="B14" s="30">
        <v>1440</v>
      </c>
      <c r="C14" s="30">
        <v>1522715.4884456359</v>
      </c>
      <c r="D14" s="31">
        <v>862</v>
      </c>
      <c r="E14" s="20"/>
      <c r="F14" s="59" t="s">
        <v>10</v>
      </c>
      <c r="G14" s="79">
        <v>1620</v>
      </c>
      <c r="H14" s="79">
        <v>1411773.5339328044</v>
      </c>
      <c r="I14" s="80">
        <v>1026</v>
      </c>
      <c r="K14" s="8" t="s">
        <v>10</v>
      </c>
      <c r="L14" s="113">
        <v>-0.11111111111111116</v>
      </c>
      <c r="M14" s="113">
        <v>7.8583393048726746E-2</v>
      </c>
      <c r="N14" s="115">
        <v>-0.15984405458089668</v>
      </c>
    </row>
    <row r="15" spans="1:19" ht="13.5" thickBot="1" x14ac:dyDescent="0.25">
      <c r="A15" s="32" t="s">
        <v>11</v>
      </c>
      <c r="B15" s="30">
        <v>7824</v>
      </c>
      <c r="C15" s="30">
        <v>6446679.5465920251</v>
      </c>
      <c r="D15" s="31">
        <v>5547</v>
      </c>
      <c r="E15" s="20"/>
      <c r="F15" s="59" t="s">
        <v>11</v>
      </c>
      <c r="G15" s="79">
        <v>7193</v>
      </c>
      <c r="H15" s="79">
        <v>5935597.1272953479</v>
      </c>
      <c r="I15" s="80">
        <v>4738</v>
      </c>
      <c r="K15" s="8" t="s">
        <v>11</v>
      </c>
      <c r="L15" s="113">
        <v>8.7724176282496957E-2</v>
      </c>
      <c r="M15" s="113">
        <v>8.6104634181862094E-2</v>
      </c>
      <c r="N15" s="115">
        <v>0.17074715069649637</v>
      </c>
    </row>
    <row r="16" spans="1:19" ht="13.5" thickBot="1" x14ac:dyDescent="0.25">
      <c r="A16" s="33" t="s">
        <v>12</v>
      </c>
      <c r="B16" s="34">
        <v>10256</v>
      </c>
      <c r="C16" s="34">
        <v>11076710.113715781</v>
      </c>
      <c r="D16" s="35">
        <v>5896</v>
      </c>
      <c r="E16" s="20"/>
      <c r="F16" s="60" t="s">
        <v>12</v>
      </c>
      <c r="G16" s="109">
        <v>9610</v>
      </c>
      <c r="H16" s="109">
        <v>10475520.540069826</v>
      </c>
      <c r="I16" s="110">
        <v>5920</v>
      </c>
      <c r="K16" s="9" t="s">
        <v>12</v>
      </c>
      <c r="L16" s="116">
        <v>6.7221644120707635E-2</v>
      </c>
      <c r="M16" s="116">
        <v>5.7389947482451964E-2</v>
      </c>
      <c r="N16" s="117">
        <v>-4.0540540540540126E-3</v>
      </c>
    </row>
    <row r="17" spans="1:19" ht="13.5" thickBot="1" x14ac:dyDescent="0.25">
      <c r="B17" s="36"/>
      <c r="C17" s="36"/>
      <c r="D17" s="36"/>
      <c r="E17" s="20"/>
      <c r="F17" s="63"/>
      <c r="G17" s="64"/>
      <c r="H17" s="64"/>
      <c r="I17" s="64"/>
      <c r="L17" s="106"/>
      <c r="M17" s="106"/>
      <c r="N17" s="106"/>
    </row>
    <row r="18" spans="1:19" ht="13.5" thickBot="1" x14ac:dyDescent="0.25">
      <c r="A18" s="88" t="s">
        <v>13</v>
      </c>
      <c r="B18" s="89">
        <v>14199</v>
      </c>
      <c r="C18" s="89">
        <v>14957157.993532283</v>
      </c>
      <c r="D18" s="89">
        <v>8628</v>
      </c>
      <c r="E18" s="20"/>
      <c r="F18" s="65" t="s">
        <v>13</v>
      </c>
      <c r="G18" s="66">
        <v>16558</v>
      </c>
      <c r="H18" s="66">
        <v>16541552.002321441</v>
      </c>
      <c r="I18" s="67">
        <v>10461</v>
      </c>
      <c r="K18" s="107" t="s">
        <v>13</v>
      </c>
      <c r="L18" s="108">
        <v>-0.14246889720980793</v>
      </c>
      <c r="M18" s="108">
        <v>-9.5782669520175889E-2</v>
      </c>
      <c r="N18" s="120">
        <v>-0.17522225408660741</v>
      </c>
    </row>
    <row r="19" spans="1:19" ht="13.5" thickBot="1" x14ac:dyDescent="0.25">
      <c r="A19" s="38" t="s">
        <v>14</v>
      </c>
      <c r="B19" s="30">
        <v>1396</v>
      </c>
      <c r="C19" s="30">
        <v>1836260.2498217775</v>
      </c>
      <c r="D19" s="31">
        <v>656</v>
      </c>
      <c r="E19" s="20"/>
      <c r="F19" s="68" t="s">
        <v>14</v>
      </c>
      <c r="G19" s="79">
        <v>1376</v>
      </c>
      <c r="H19" s="79">
        <v>1543404.7202770996</v>
      </c>
      <c r="I19" s="80">
        <v>813</v>
      </c>
      <c r="K19" s="10" t="s">
        <v>14</v>
      </c>
      <c r="L19" s="165">
        <v>1.4534883720930258E-2</v>
      </c>
      <c r="M19" s="165">
        <v>0.18974642600036828</v>
      </c>
      <c r="N19" s="166">
        <v>-0.19311193111931124</v>
      </c>
    </row>
    <row r="20" spans="1:19" ht="13.5" thickBot="1" x14ac:dyDescent="0.25">
      <c r="A20" s="39" t="s">
        <v>15</v>
      </c>
      <c r="B20" s="30">
        <v>844</v>
      </c>
      <c r="C20" s="30">
        <v>774931.5659081979</v>
      </c>
      <c r="D20" s="31">
        <v>483</v>
      </c>
      <c r="E20" s="20"/>
      <c r="F20" s="68" t="s">
        <v>15</v>
      </c>
      <c r="G20" s="79">
        <v>800</v>
      </c>
      <c r="H20" s="79">
        <v>727157.55</v>
      </c>
      <c r="I20" s="80">
        <v>535</v>
      </c>
      <c r="K20" s="11" t="s">
        <v>15</v>
      </c>
      <c r="L20" s="165">
        <v>5.4999999999999938E-2</v>
      </c>
      <c r="M20" s="165">
        <v>6.5699676649438432E-2</v>
      </c>
      <c r="N20" s="166">
        <v>-9.7196261682243046E-2</v>
      </c>
    </row>
    <row r="21" spans="1:19" ht="13.5" thickBot="1" x14ac:dyDescent="0.25">
      <c r="A21" s="40" t="s">
        <v>16</v>
      </c>
      <c r="B21" s="34">
        <v>11959</v>
      </c>
      <c r="C21" s="34">
        <v>12345966.177802308</v>
      </c>
      <c r="D21" s="35">
        <v>7489</v>
      </c>
      <c r="E21" s="20"/>
      <c r="F21" s="69" t="s">
        <v>16</v>
      </c>
      <c r="G21" s="79">
        <v>14382</v>
      </c>
      <c r="H21" s="79">
        <v>14270989.732044341</v>
      </c>
      <c r="I21" s="80">
        <v>9113</v>
      </c>
      <c r="K21" s="12" t="s">
        <v>16</v>
      </c>
      <c r="L21" s="167">
        <v>-0.16847448199137816</v>
      </c>
      <c r="M21" s="167">
        <v>-0.13489068315419994</v>
      </c>
      <c r="N21" s="168">
        <v>-0.17820695709426093</v>
      </c>
    </row>
    <row r="22" spans="1:19" ht="13.5" thickBot="1" x14ac:dyDescent="0.25">
      <c r="B22" s="37"/>
      <c r="C22" s="37"/>
      <c r="D22" s="37"/>
      <c r="E22" s="20"/>
      <c r="F22" s="63"/>
      <c r="G22" s="70"/>
      <c r="H22" s="70"/>
      <c r="I22" s="70"/>
      <c r="L22" s="100"/>
      <c r="M22" s="100"/>
      <c r="N22" s="100"/>
    </row>
    <row r="23" spans="1:19" ht="13.5" thickBot="1" x14ac:dyDescent="0.25">
      <c r="A23" s="90" t="s">
        <v>17</v>
      </c>
      <c r="B23" s="85">
        <v>5026</v>
      </c>
      <c r="C23" s="85">
        <v>6030590.3645475395</v>
      </c>
      <c r="D23" s="85">
        <v>2853</v>
      </c>
      <c r="E23" s="20"/>
      <c r="F23" s="54" t="s">
        <v>17</v>
      </c>
      <c r="G23" s="51">
        <v>5603</v>
      </c>
      <c r="H23" s="51">
        <v>6394812.9214664949</v>
      </c>
      <c r="I23" s="55">
        <v>3341</v>
      </c>
      <c r="K23" s="101" t="s">
        <v>17</v>
      </c>
      <c r="L23" s="99">
        <v>-0.10298054613599861</v>
      </c>
      <c r="M23" s="99">
        <v>-5.6955936223921588E-2</v>
      </c>
      <c r="N23" s="99">
        <v>-0.14606405267883871</v>
      </c>
      <c r="P23" s="6"/>
      <c r="Q23" s="6"/>
      <c r="R23" s="6"/>
      <c r="S23" s="6"/>
    </row>
    <row r="24" spans="1:19" ht="13.5" thickBot="1" x14ac:dyDescent="0.25">
      <c r="A24" s="91" t="s">
        <v>18</v>
      </c>
      <c r="B24" s="34">
        <v>5026</v>
      </c>
      <c r="C24" s="34">
        <v>6030590.3645475395</v>
      </c>
      <c r="D24" s="35">
        <v>2853</v>
      </c>
      <c r="E24" s="20"/>
      <c r="F24" s="71" t="s">
        <v>18</v>
      </c>
      <c r="G24" s="61">
        <v>5603</v>
      </c>
      <c r="H24" s="61">
        <v>6394812.9214664949</v>
      </c>
      <c r="I24" s="62">
        <v>3341</v>
      </c>
      <c r="K24" s="13" t="s">
        <v>18</v>
      </c>
      <c r="L24" s="104">
        <v>-0.10298054613599861</v>
      </c>
      <c r="M24" s="104">
        <v>-5.6955936223921588E-2</v>
      </c>
      <c r="N24" s="105">
        <v>-0.14606405267883871</v>
      </c>
    </row>
    <row r="25" spans="1:19" ht="13.5" thickBot="1" x14ac:dyDescent="0.25">
      <c r="B25" s="37"/>
      <c r="C25" s="37"/>
      <c r="D25" s="37"/>
      <c r="E25" s="20"/>
      <c r="F25" s="63"/>
      <c r="G25" s="70"/>
      <c r="H25" s="70"/>
      <c r="I25" s="70"/>
      <c r="L25" s="100"/>
      <c r="M25" s="100"/>
      <c r="N25" s="100"/>
    </row>
    <row r="26" spans="1:19" ht="13.5" thickBot="1" x14ac:dyDescent="0.25">
      <c r="A26" s="84" t="s">
        <v>19</v>
      </c>
      <c r="B26" s="85">
        <v>3505</v>
      </c>
      <c r="C26" s="85">
        <v>2202404.364925744</v>
      </c>
      <c r="D26" s="85">
        <v>2872</v>
      </c>
      <c r="E26" s="20"/>
      <c r="F26" s="50" t="s">
        <v>19</v>
      </c>
      <c r="G26" s="51">
        <v>3232</v>
      </c>
      <c r="H26" s="51">
        <v>1846295.4599350549</v>
      </c>
      <c r="I26" s="55">
        <v>2721</v>
      </c>
      <c r="K26" s="98" t="s">
        <v>19</v>
      </c>
      <c r="L26" s="99">
        <v>8.4467821782178154E-2</v>
      </c>
      <c r="M26" s="99">
        <v>0.1928775283903994</v>
      </c>
      <c r="N26" s="99">
        <v>5.5494303564865843E-2</v>
      </c>
      <c r="P26" s="6"/>
      <c r="Q26" s="6"/>
      <c r="R26" s="6"/>
      <c r="S26" s="6"/>
    </row>
    <row r="27" spans="1:19" ht="13.5" thickBot="1" x14ac:dyDescent="0.25">
      <c r="A27" s="92" t="s">
        <v>20</v>
      </c>
      <c r="B27" s="34">
        <v>3505</v>
      </c>
      <c r="C27" s="34">
        <v>2202404.364925744</v>
      </c>
      <c r="D27" s="35">
        <v>2872</v>
      </c>
      <c r="E27" s="20"/>
      <c r="F27" s="72" t="s">
        <v>20</v>
      </c>
      <c r="G27" s="61">
        <v>3232</v>
      </c>
      <c r="H27" s="61">
        <v>1846295.4599350549</v>
      </c>
      <c r="I27" s="62">
        <v>2721</v>
      </c>
      <c r="K27" s="14" t="s">
        <v>20</v>
      </c>
      <c r="L27" s="104">
        <v>8.4467821782178154E-2</v>
      </c>
      <c r="M27" s="104">
        <v>0.1928775283903994</v>
      </c>
      <c r="N27" s="105">
        <v>5.5494303564865843E-2</v>
      </c>
    </row>
    <row r="28" spans="1:19" ht="13.5" thickBot="1" x14ac:dyDescent="0.25">
      <c r="B28" s="111"/>
      <c r="C28" s="111"/>
      <c r="D28" s="111"/>
      <c r="E28" s="20"/>
      <c r="F28" s="63"/>
      <c r="G28" s="122"/>
      <c r="H28" s="122"/>
      <c r="I28" s="122"/>
      <c r="L28" s="100"/>
      <c r="M28" s="100"/>
      <c r="N28" s="100"/>
    </row>
    <row r="29" spans="1:19" ht="13.5" thickBot="1" x14ac:dyDescent="0.25">
      <c r="A29" s="84" t="s">
        <v>21</v>
      </c>
      <c r="B29" s="85">
        <v>17353</v>
      </c>
      <c r="C29" s="85">
        <v>10082902.439607222</v>
      </c>
      <c r="D29" s="85">
        <v>13618</v>
      </c>
      <c r="E29" s="20"/>
      <c r="F29" s="50" t="s">
        <v>21</v>
      </c>
      <c r="G29" s="51">
        <v>15386</v>
      </c>
      <c r="H29" s="51">
        <v>9602793.896429766</v>
      </c>
      <c r="I29" s="55">
        <v>11882</v>
      </c>
      <c r="K29" s="98" t="s">
        <v>21</v>
      </c>
      <c r="L29" s="99">
        <v>0.12784349408553219</v>
      </c>
      <c r="M29" s="99">
        <v>4.9996755981189578E-2</v>
      </c>
      <c r="N29" s="99">
        <v>0.14610334960444371</v>
      </c>
      <c r="P29" s="6"/>
      <c r="Q29" s="6"/>
      <c r="R29" s="6"/>
      <c r="S29" s="6"/>
    </row>
    <row r="30" spans="1:19" ht="13.5" thickBot="1" x14ac:dyDescent="0.25">
      <c r="A30" s="93" t="s">
        <v>22</v>
      </c>
      <c r="B30" s="30">
        <v>6908</v>
      </c>
      <c r="C30" s="30">
        <v>4562235.5898487857</v>
      </c>
      <c r="D30" s="31">
        <v>5210</v>
      </c>
      <c r="E30" s="20"/>
      <c r="F30" s="73" t="s">
        <v>22</v>
      </c>
      <c r="G30" s="57">
        <v>6604</v>
      </c>
      <c r="H30" s="57">
        <v>4773251.3554912182</v>
      </c>
      <c r="I30" s="58">
        <v>4881</v>
      </c>
      <c r="K30" s="15" t="s">
        <v>22</v>
      </c>
      <c r="L30" s="102">
        <v>4.6032707450030186E-2</v>
      </c>
      <c r="M30" s="102">
        <v>-4.4207972705999854E-2</v>
      </c>
      <c r="N30" s="103">
        <v>6.7404220446629859E-2</v>
      </c>
    </row>
    <row r="31" spans="1:19" ht="13.5" thickBot="1" x14ac:dyDescent="0.25">
      <c r="A31" s="94" t="s">
        <v>23</v>
      </c>
      <c r="B31" s="34">
        <v>10445</v>
      </c>
      <c r="C31" s="34">
        <v>5520666.849758436</v>
      </c>
      <c r="D31" s="35">
        <v>8408</v>
      </c>
      <c r="E31" s="20"/>
      <c r="F31" s="73" t="s">
        <v>23</v>
      </c>
      <c r="G31" s="74">
        <v>8782</v>
      </c>
      <c r="H31" s="74">
        <v>4829542.5409385487</v>
      </c>
      <c r="I31" s="75">
        <v>7001</v>
      </c>
      <c r="K31" s="16" t="s">
        <v>23</v>
      </c>
      <c r="L31" s="104">
        <v>0.1893646094283763</v>
      </c>
      <c r="M31" s="104">
        <v>0.14310347262943401</v>
      </c>
      <c r="N31" s="105">
        <v>0.20097128981574053</v>
      </c>
    </row>
    <row r="32" spans="1:19" ht="13.5" thickBot="1" x14ac:dyDescent="0.25">
      <c r="B32" s="37"/>
      <c r="C32" s="37"/>
      <c r="D32" s="37"/>
      <c r="E32" s="20"/>
      <c r="F32" s="63"/>
      <c r="G32" s="70"/>
      <c r="H32" s="70"/>
      <c r="I32" s="70"/>
      <c r="L32" s="100"/>
      <c r="M32" s="100"/>
      <c r="N32" s="100"/>
    </row>
    <row r="33" spans="1:19" ht="13.5" thickBot="1" x14ac:dyDescent="0.25">
      <c r="A33" s="90" t="s">
        <v>24</v>
      </c>
      <c r="B33" s="85">
        <v>9227</v>
      </c>
      <c r="C33" s="85">
        <v>8640953.7237579171</v>
      </c>
      <c r="D33" s="85">
        <v>4798</v>
      </c>
      <c r="E33" s="20"/>
      <c r="F33" s="54" t="s">
        <v>24</v>
      </c>
      <c r="G33" s="51">
        <v>8916</v>
      </c>
      <c r="H33" s="51">
        <v>8597952.8905430604</v>
      </c>
      <c r="I33" s="55">
        <v>5628</v>
      </c>
      <c r="K33" s="101" t="s">
        <v>24</v>
      </c>
      <c r="L33" s="99">
        <v>3.4881112606550024E-2</v>
      </c>
      <c r="M33" s="99">
        <v>5.0012873718061623E-3</v>
      </c>
      <c r="N33" s="99">
        <v>-0.14747690120824453</v>
      </c>
      <c r="P33" s="6"/>
      <c r="Q33" s="6"/>
      <c r="R33" s="6"/>
      <c r="S33" s="6"/>
    </row>
    <row r="34" spans="1:19" ht="13.5" thickBot="1" x14ac:dyDescent="0.25">
      <c r="A34" s="91" t="s">
        <v>25</v>
      </c>
      <c r="B34" s="34">
        <v>9227</v>
      </c>
      <c r="C34" s="34">
        <v>8640953.7237579171</v>
      </c>
      <c r="D34" s="35">
        <v>4798</v>
      </c>
      <c r="E34" s="20"/>
      <c r="F34" s="71" t="s">
        <v>25</v>
      </c>
      <c r="G34" s="61">
        <v>8916</v>
      </c>
      <c r="H34" s="61">
        <v>8597952.8905430604</v>
      </c>
      <c r="I34" s="62">
        <v>5628</v>
      </c>
      <c r="K34" s="13" t="s">
        <v>25</v>
      </c>
      <c r="L34" s="104">
        <v>3.4881112606550024E-2</v>
      </c>
      <c r="M34" s="104">
        <v>5.0012873718061623E-3</v>
      </c>
      <c r="N34" s="105">
        <v>-0.14747690120824453</v>
      </c>
    </row>
    <row r="35" spans="1:19" ht="13.5" thickBot="1" x14ac:dyDescent="0.25">
      <c r="B35" s="111"/>
      <c r="C35" s="111"/>
      <c r="D35" s="111"/>
      <c r="E35" s="20"/>
      <c r="F35" s="63"/>
      <c r="G35" s="122"/>
      <c r="H35" s="122"/>
      <c r="I35" s="122"/>
      <c r="L35" s="100"/>
      <c r="M35" s="100"/>
      <c r="N35" s="100"/>
    </row>
    <row r="36" spans="1:19" ht="13.5" thickBot="1" x14ac:dyDescent="0.25">
      <c r="A36" s="84" t="s">
        <v>26</v>
      </c>
      <c r="B36" s="85">
        <v>16944</v>
      </c>
      <c r="C36" s="85">
        <v>16740741.351683605</v>
      </c>
      <c r="D36" s="85">
        <v>10953</v>
      </c>
      <c r="E36" s="20"/>
      <c r="F36" s="50" t="s">
        <v>26</v>
      </c>
      <c r="G36" s="51">
        <v>14300</v>
      </c>
      <c r="H36" s="51">
        <v>15108454.805402514</v>
      </c>
      <c r="I36" s="55">
        <v>9280</v>
      </c>
      <c r="K36" s="98" t="s">
        <v>26</v>
      </c>
      <c r="L36" s="99">
        <v>0.18489510489510486</v>
      </c>
      <c r="M36" s="99">
        <v>0.10803795406644867</v>
      </c>
      <c r="N36" s="114">
        <v>0.18028017241379302</v>
      </c>
    </row>
    <row r="37" spans="1:19" ht="13.5" thickBot="1" x14ac:dyDescent="0.25">
      <c r="A37" s="38" t="s">
        <v>27</v>
      </c>
      <c r="B37" s="30">
        <v>2731</v>
      </c>
      <c r="C37" s="30">
        <v>1458287.8452193828</v>
      </c>
      <c r="D37" s="30">
        <v>1993</v>
      </c>
      <c r="E37" s="20"/>
      <c r="F37" s="73" t="s">
        <v>27</v>
      </c>
      <c r="G37" s="79">
        <v>1804</v>
      </c>
      <c r="H37" s="79">
        <v>1644668.7692643902</v>
      </c>
      <c r="I37" s="80">
        <v>1062</v>
      </c>
      <c r="K37" s="10" t="s">
        <v>27</v>
      </c>
      <c r="L37" s="102">
        <v>0.51385809312638586</v>
      </c>
      <c r="M37" s="102">
        <v>-0.11332429211771922</v>
      </c>
      <c r="N37" s="103">
        <v>0.87664783427495285</v>
      </c>
    </row>
    <row r="38" spans="1:19" ht="13.5" thickBot="1" x14ac:dyDescent="0.25">
      <c r="A38" s="39" t="s">
        <v>28</v>
      </c>
      <c r="B38" s="30">
        <v>1488</v>
      </c>
      <c r="C38" s="30">
        <v>2116695.6876058001</v>
      </c>
      <c r="D38" s="30">
        <v>678</v>
      </c>
      <c r="E38" s="20"/>
      <c r="F38" s="68" t="s">
        <v>28</v>
      </c>
      <c r="G38" s="79">
        <v>1225</v>
      </c>
      <c r="H38" s="79">
        <v>1726098.7568959901</v>
      </c>
      <c r="I38" s="80">
        <v>488</v>
      </c>
      <c r="K38" s="11" t="s">
        <v>28</v>
      </c>
      <c r="L38" s="113">
        <v>0.21469387755102032</v>
      </c>
      <c r="M38" s="113">
        <v>0.22628886623625921</v>
      </c>
      <c r="N38" s="115">
        <v>0.38934426229508201</v>
      </c>
    </row>
    <row r="39" spans="1:19" ht="13.5" thickBot="1" x14ac:dyDescent="0.25">
      <c r="A39" s="39" t="s">
        <v>29</v>
      </c>
      <c r="B39" s="30">
        <v>1092</v>
      </c>
      <c r="C39" s="30">
        <v>1247285.7585908961</v>
      </c>
      <c r="D39" s="30">
        <v>710</v>
      </c>
      <c r="E39" s="20"/>
      <c r="F39" s="68" t="s">
        <v>29</v>
      </c>
      <c r="G39" s="79">
        <v>1010</v>
      </c>
      <c r="H39" s="79">
        <v>1246996.0469545936</v>
      </c>
      <c r="I39" s="80">
        <v>651</v>
      </c>
      <c r="K39" s="11" t="s">
        <v>29</v>
      </c>
      <c r="L39" s="113">
        <v>8.118811881188126E-2</v>
      </c>
      <c r="M39" s="113">
        <v>2.3232763007552393E-4</v>
      </c>
      <c r="N39" s="115">
        <v>9.0629800307219677E-2</v>
      </c>
    </row>
    <row r="40" spans="1:19" ht="13.5" thickBot="1" x14ac:dyDescent="0.25">
      <c r="A40" s="39" t="s">
        <v>30</v>
      </c>
      <c r="B40" s="30">
        <v>6713</v>
      </c>
      <c r="C40" s="30">
        <v>6656201.8914210871</v>
      </c>
      <c r="D40" s="30">
        <v>4486</v>
      </c>
      <c r="E40" s="20"/>
      <c r="F40" s="68" t="s">
        <v>30</v>
      </c>
      <c r="G40" s="79">
        <v>6741</v>
      </c>
      <c r="H40" s="79">
        <v>7199254.0659700464</v>
      </c>
      <c r="I40" s="80">
        <v>4617</v>
      </c>
      <c r="K40" s="11" t="s">
        <v>30</v>
      </c>
      <c r="L40" s="113">
        <v>-4.1536863966770143E-3</v>
      </c>
      <c r="M40" s="113">
        <v>-7.5431728005807885E-2</v>
      </c>
      <c r="N40" s="115">
        <v>-2.8373402642408507E-2</v>
      </c>
    </row>
    <row r="41" spans="1:19" ht="13.5" thickBot="1" x14ac:dyDescent="0.25">
      <c r="A41" s="40" t="s">
        <v>31</v>
      </c>
      <c r="B41" s="34">
        <v>4920</v>
      </c>
      <c r="C41" s="34">
        <v>5262270.1688464386</v>
      </c>
      <c r="D41" s="35">
        <v>3086</v>
      </c>
      <c r="E41" s="20"/>
      <c r="F41" s="69" t="s">
        <v>31</v>
      </c>
      <c r="G41" s="79">
        <v>3520</v>
      </c>
      <c r="H41" s="79">
        <v>3291437.1663174932</v>
      </c>
      <c r="I41" s="80">
        <v>2462</v>
      </c>
      <c r="K41" s="12" t="s">
        <v>31</v>
      </c>
      <c r="L41" s="118">
        <v>0.39772727272727271</v>
      </c>
      <c r="M41" s="118">
        <v>0.59877582434117715</v>
      </c>
      <c r="N41" s="119">
        <v>0.25345247766043877</v>
      </c>
    </row>
    <row r="42" spans="1:19" ht="13.5" thickBot="1" x14ac:dyDescent="0.25">
      <c r="B42" s="37"/>
      <c r="C42" s="37"/>
      <c r="D42" s="37"/>
      <c r="E42" s="20"/>
      <c r="F42" s="63"/>
      <c r="G42" s="70"/>
      <c r="H42" s="70"/>
      <c r="I42" s="70"/>
      <c r="L42" s="100"/>
      <c r="M42" s="100"/>
      <c r="N42" s="100"/>
    </row>
    <row r="43" spans="1:19" ht="13.5" thickBot="1" x14ac:dyDescent="0.25">
      <c r="A43" s="84" t="s">
        <v>32</v>
      </c>
      <c r="B43" s="85">
        <v>23345</v>
      </c>
      <c r="C43" s="85">
        <v>20243446.073581718</v>
      </c>
      <c r="D43" s="85">
        <v>16090</v>
      </c>
      <c r="E43" s="20"/>
      <c r="F43" s="50" t="s">
        <v>32</v>
      </c>
      <c r="G43" s="51">
        <v>22352</v>
      </c>
      <c r="H43" s="51">
        <v>20289313.171941619</v>
      </c>
      <c r="I43" s="55">
        <v>14680</v>
      </c>
      <c r="K43" s="98" t="s">
        <v>32</v>
      </c>
      <c r="L43" s="99">
        <v>4.4425554760200381E-2</v>
      </c>
      <c r="M43" s="99">
        <v>-2.260653082300057E-3</v>
      </c>
      <c r="N43" s="99">
        <v>9.6049046321525777E-2</v>
      </c>
    </row>
    <row r="44" spans="1:19" ht="13.5" thickBot="1" x14ac:dyDescent="0.25">
      <c r="A44" s="38" t="s">
        <v>33</v>
      </c>
      <c r="B44" s="30">
        <v>1054</v>
      </c>
      <c r="C44" s="30">
        <v>817857.37</v>
      </c>
      <c r="D44" s="31">
        <v>801</v>
      </c>
      <c r="E44" s="20"/>
      <c r="F44" s="10" t="s">
        <v>33</v>
      </c>
      <c r="G44" s="112">
        <v>960</v>
      </c>
      <c r="H44" s="112">
        <v>609171.89540000004</v>
      </c>
      <c r="I44" s="158">
        <v>620</v>
      </c>
      <c r="K44" s="10" t="s">
        <v>33</v>
      </c>
      <c r="L44" s="102">
        <v>9.7916666666666652E-2</v>
      </c>
      <c r="M44" s="102">
        <v>0.34257239405795459</v>
      </c>
      <c r="N44" s="103">
        <v>0.29193548387096779</v>
      </c>
    </row>
    <row r="45" spans="1:19" ht="13.5" thickBot="1" x14ac:dyDescent="0.25">
      <c r="A45" s="39" t="s">
        <v>34</v>
      </c>
      <c r="B45" s="30">
        <v>3427</v>
      </c>
      <c r="C45" s="30">
        <v>3750083.2243628185</v>
      </c>
      <c r="D45" s="31">
        <v>2105</v>
      </c>
      <c r="E45" s="20"/>
      <c r="F45" s="11" t="s">
        <v>34</v>
      </c>
      <c r="G45" s="112">
        <v>3455</v>
      </c>
      <c r="H45" s="112">
        <v>3787727.1794942003</v>
      </c>
      <c r="I45" s="158">
        <v>2208</v>
      </c>
      <c r="K45" s="11" t="s">
        <v>34</v>
      </c>
      <c r="L45" s="113">
        <v>-8.1041968162084421E-3</v>
      </c>
      <c r="M45" s="113">
        <v>-9.9384019353813136E-3</v>
      </c>
      <c r="N45" s="115">
        <v>-4.6648550724637694E-2</v>
      </c>
    </row>
    <row r="46" spans="1:19" ht="13.5" thickBot="1" x14ac:dyDescent="0.25">
      <c r="A46" s="39" t="s">
        <v>35</v>
      </c>
      <c r="B46" s="30">
        <v>1226</v>
      </c>
      <c r="C46" s="30">
        <v>852977.41786577285</v>
      </c>
      <c r="D46" s="31">
        <v>831</v>
      </c>
      <c r="E46" s="20"/>
      <c r="F46" s="11" t="s">
        <v>35</v>
      </c>
      <c r="G46" s="112">
        <v>951</v>
      </c>
      <c r="H46" s="112">
        <v>638394.71006925602</v>
      </c>
      <c r="I46" s="158">
        <v>650</v>
      </c>
      <c r="K46" s="11" t="s">
        <v>35</v>
      </c>
      <c r="L46" s="113">
        <v>0.28916929547844372</v>
      </c>
      <c r="M46" s="113">
        <v>0.33612858066013418</v>
      </c>
      <c r="N46" s="115">
        <v>0.27846153846153854</v>
      </c>
    </row>
    <row r="47" spans="1:19" ht="13.5" thickBot="1" x14ac:dyDescent="0.25">
      <c r="A47" s="39" t="s">
        <v>36</v>
      </c>
      <c r="B47" s="30">
        <v>5722</v>
      </c>
      <c r="C47" s="30">
        <v>4530909.5256078765</v>
      </c>
      <c r="D47" s="31">
        <v>4304</v>
      </c>
      <c r="E47" s="20"/>
      <c r="F47" s="11" t="s">
        <v>36</v>
      </c>
      <c r="G47" s="112">
        <v>5326</v>
      </c>
      <c r="H47" s="112">
        <v>4759030.4626533361</v>
      </c>
      <c r="I47" s="158">
        <v>3775</v>
      </c>
      <c r="K47" s="11" t="s">
        <v>36</v>
      </c>
      <c r="L47" s="113">
        <v>7.4352234322192956E-2</v>
      </c>
      <c r="M47" s="113">
        <v>-4.7934330077448961E-2</v>
      </c>
      <c r="N47" s="115">
        <v>0.14013245033112587</v>
      </c>
    </row>
    <row r="48" spans="1:19" ht="13.5" thickBot="1" x14ac:dyDescent="0.25">
      <c r="A48" s="39" t="s">
        <v>37</v>
      </c>
      <c r="B48" s="30">
        <v>1612</v>
      </c>
      <c r="C48" s="30">
        <v>1724497.1580364802</v>
      </c>
      <c r="D48" s="31">
        <v>975</v>
      </c>
      <c r="E48" s="20"/>
      <c r="F48" s="11" t="s">
        <v>37</v>
      </c>
      <c r="G48" s="112">
        <v>1597</v>
      </c>
      <c r="H48" s="112">
        <v>1562478.7298144149</v>
      </c>
      <c r="I48" s="158">
        <v>906</v>
      </c>
      <c r="K48" s="11" t="s">
        <v>37</v>
      </c>
      <c r="L48" s="113">
        <v>9.3926111458986217E-3</v>
      </c>
      <c r="M48" s="113">
        <v>0.10369320562930762</v>
      </c>
      <c r="N48" s="115">
        <v>7.6158940397351049E-2</v>
      </c>
    </row>
    <row r="49" spans="1:19" ht="13.5" thickBot="1" x14ac:dyDescent="0.25">
      <c r="A49" s="39" t="s">
        <v>38</v>
      </c>
      <c r="B49" s="30">
        <v>2422</v>
      </c>
      <c r="C49" s="30">
        <v>1915161.2099236539</v>
      </c>
      <c r="D49" s="31">
        <v>1689</v>
      </c>
      <c r="E49" s="20"/>
      <c r="F49" s="11" t="s">
        <v>38</v>
      </c>
      <c r="G49" s="112">
        <v>2448</v>
      </c>
      <c r="H49" s="112">
        <v>2120430.3442170988</v>
      </c>
      <c r="I49" s="158">
        <v>1602</v>
      </c>
      <c r="K49" s="11" t="s">
        <v>38</v>
      </c>
      <c r="L49" s="113">
        <v>-1.0620915032679701E-2</v>
      </c>
      <c r="M49" s="113">
        <v>-9.6805412567906868E-2</v>
      </c>
      <c r="N49" s="115">
        <v>5.4307116104868935E-2</v>
      </c>
    </row>
    <row r="50" spans="1:19" ht="13.5" thickBot="1" x14ac:dyDescent="0.25">
      <c r="A50" s="39" t="s">
        <v>39</v>
      </c>
      <c r="B50" s="30">
        <v>796</v>
      </c>
      <c r="C50" s="30">
        <v>1183366.5018327239</v>
      </c>
      <c r="D50" s="31">
        <v>307</v>
      </c>
      <c r="E50" s="20"/>
      <c r="F50" s="11" t="s">
        <v>39</v>
      </c>
      <c r="G50" s="112">
        <v>656</v>
      </c>
      <c r="H50" s="112">
        <v>934122.30959102605</v>
      </c>
      <c r="I50" s="158">
        <v>279</v>
      </c>
      <c r="K50" s="11" t="s">
        <v>39</v>
      </c>
      <c r="L50" s="113">
        <v>0.21341463414634143</v>
      </c>
      <c r="M50" s="113">
        <v>0.26682179590681332</v>
      </c>
      <c r="N50" s="115">
        <v>0.10035842293906816</v>
      </c>
    </row>
    <row r="51" spans="1:19" ht="13.5" thickBot="1" x14ac:dyDescent="0.25">
      <c r="A51" s="39" t="s">
        <v>40</v>
      </c>
      <c r="B51" s="30">
        <v>5936</v>
      </c>
      <c r="C51" s="30">
        <v>4381951.3133855229</v>
      </c>
      <c r="D51" s="31">
        <v>4293</v>
      </c>
      <c r="E51" s="20"/>
      <c r="F51" s="11" t="s">
        <v>40</v>
      </c>
      <c r="G51" s="112">
        <v>5855</v>
      </c>
      <c r="H51" s="112">
        <v>4825875.040702288</v>
      </c>
      <c r="I51" s="158">
        <v>3903</v>
      </c>
      <c r="K51" s="11" t="s">
        <v>40</v>
      </c>
      <c r="L51" s="113">
        <v>1.3834329632792519E-2</v>
      </c>
      <c r="M51" s="113">
        <v>-9.1988234998344076E-2</v>
      </c>
      <c r="N51" s="115">
        <v>9.9923136049193007E-2</v>
      </c>
    </row>
    <row r="52" spans="1:19" ht="13.5" thickBot="1" x14ac:dyDescent="0.25">
      <c r="A52" s="40" t="s">
        <v>41</v>
      </c>
      <c r="B52" s="34">
        <v>1150</v>
      </c>
      <c r="C52" s="34">
        <v>1086642.3525668699</v>
      </c>
      <c r="D52" s="35">
        <v>785</v>
      </c>
      <c r="E52" s="20"/>
      <c r="F52" s="12" t="s">
        <v>41</v>
      </c>
      <c r="G52" s="161">
        <v>1104</v>
      </c>
      <c r="H52" s="161">
        <v>1052082.5</v>
      </c>
      <c r="I52" s="162">
        <v>737</v>
      </c>
      <c r="K52" s="12" t="s">
        <v>41</v>
      </c>
      <c r="L52" s="118">
        <v>4.1666666666666741E-2</v>
      </c>
      <c r="M52" s="118">
        <v>3.2848994795436681E-2</v>
      </c>
      <c r="N52" s="119">
        <v>6.5128900949796398E-2</v>
      </c>
    </row>
    <row r="53" spans="1:19" ht="13.5" thickBot="1" x14ac:dyDescent="0.25">
      <c r="B53" s="111"/>
      <c r="C53" s="111"/>
      <c r="D53" s="111"/>
      <c r="E53" s="20"/>
      <c r="F53" s="63"/>
      <c r="G53" s="122"/>
      <c r="H53" s="122"/>
      <c r="I53" s="122"/>
      <c r="L53" s="100"/>
      <c r="M53" s="100"/>
      <c r="N53" s="100"/>
    </row>
    <row r="54" spans="1:19" ht="13.5" thickBot="1" x14ac:dyDescent="0.25">
      <c r="A54" s="84" t="s">
        <v>42</v>
      </c>
      <c r="B54" s="85">
        <v>70796</v>
      </c>
      <c r="C54" s="85">
        <v>76485716.316733882</v>
      </c>
      <c r="D54" s="85">
        <v>41356</v>
      </c>
      <c r="E54" s="20"/>
      <c r="F54" s="50" t="s">
        <v>42</v>
      </c>
      <c r="G54" s="51">
        <v>71629</v>
      </c>
      <c r="H54" s="51">
        <v>75251249.693642199</v>
      </c>
      <c r="I54" s="55">
        <v>43747</v>
      </c>
      <c r="K54" s="98" t="s">
        <v>42</v>
      </c>
      <c r="L54" s="99">
        <v>-1.1629367993410522E-2</v>
      </c>
      <c r="M54" s="99">
        <v>1.6404599632794836E-2</v>
      </c>
      <c r="N54" s="99">
        <v>-5.4655176354950097E-2</v>
      </c>
      <c r="P54" s="6"/>
      <c r="Q54" s="6"/>
      <c r="R54" s="6"/>
      <c r="S54" s="6"/>
    </row>
    <row r="55" spans="1:19" ht="13.5" thickBot="1" x14ac:dyDescent="0.25">
      <c r="A55" s="38" t="s">
        <v>43</v>
      </c>
      <c r="B55" s="30">
        <v>54989</v>
      </c>
      <c r="C55" s="30">
        <v>61058375.055295214</v>
      </c>
      <c r="D55" s="31">
        <v>32063</v>
      </c>
      <c r="E55" s="20"/>
      <c r="F55" s="73" t="s">
        <v>43</v>
      </c>
      <c r="G55" s="57">
        <v>56052</v>
      </c>
      <c r="H55" s="57">
        <v>58428534.822403058</v>
      </c>
      <c r="I55" s="58">
        <v>34095</v>
      </c>
      <c r="K55" s="10" t="s">
        <v>43</v>
      </c>
      <c r="L55" s="102">
        <v>-1.896453293370437E-2</v>
      </c>
      <c r="M55" s="102">
        <v>4.500951873747483E-2</v>
      </c>
      <c r="N55" s="103">
        <v>-5.9598181551547169E-2</v>
      </c>
    </row>
    <row r="56" spans="1:19" ht="13.5" thickBot="1" x14ac:dyDescent="0.25">
      <c r="A56" s="39" t="s">
        <v>44</v>
      </c>
      <c r="B56" s="30">
        <v>3816</v>
      </c>
      <c r="C56" s="30">
        <v>3527648.2835897696</v>
      </c>
      <c r="D56" s="31">
        <v>2390</v>
      </c>
      <c r="E56" s="20"/>
      <c r="F56" s="68" t="s">
        <v>44</v>
      </c>
      <c r="G56" s="79">
        <v>3627</v>
      </c>
      <c r="H56" s="79">
        <v>3946099.6805844521</v>
      </c>
      <c r="I56" s="80">
        <v>2258</v>
      </c>
      <c r="K56" s="11" t="s">
        <v>44</v>
      </c>
      <c r="L56" s="102">
        <v>5.2109181141439143E-2</v>
      </c>
      <c r="M56" s="102">
        <v>-0.10604177057501651</v>
      </c>
      <c r="N56" s="103">
        <v>5.8458813108946073E-2</v>
      </c>
    </row>
    <row r="57" spans="1:19" ht="13.5" thickBot="1" x14ac:dyDescent="0.25">
      <c r="A57" s="39" t="s">
        <v>45</v>
      </c>
      <c r="B57" s="30">
        <v>3604</v>
      </c>
      <c r="C57" s="30">
        <v>3372844.8930835947</v>
      </c>
      <c r="D57" s="31">
        <v>1881</v>
      </c>
      <c r="E57" s="20"/>
      <c r="F57" s="68" t="s">
        <v>45</v>
      </c>
      <c r="G57" s="79">
        <v>3297</v>
      </c>
      <c r="H57" s="79">
        <v>3375366.9317789269</v>
      </c>
      <c r="I57" s="80">
        <v>2014</v>
      </c>
      <c r="K57" s="11" t="s">
        <v>45</v>
      </c>
      <c r="L57" s="102">
        <v>9.3114952987564559E-2</v>
      </c>
      <c r="M57" s="102">
        <v>-7.4718948970764476E-4</v>
      </c>
      <c r="N57" s="103">
        <v>-6.6037735849056589E-2</v>
      </c>
    </row>
    <row r="58" spans="1:19" ht="13.5" thickBot="1" x14ac:dyDescent="0.25">
      <c r="A58" s="40" t="s">
        <v>46</v>
      </c>
      <c r="B58" s="34">
        <v>8387</v>
      </c>
      <c r="C58" s="34">
        <v>8526848.0847653002</v>
      </c>
      <c r="D58" s="35">
        <v>5022</v>
      </c>
      <c r="E58" s="20"/>
      <c r="F58" s="69" t="s">
        <v>46</v>
      </c>
      <c r="G58" s="74">
        <v>8653</v>
      </c>
      <c r="H58" s="74">
        <v>9501248.2588757593</v>
      </c>
      <c r="I58" s="75">
        <v>5380</v>
      </c>
      <c r="K58" s="12" t="s">
        <v>46</v>
      </c>
      <c r="L58" s="104">
        <v>-3.0740783543279804E-2</v>
      </c>
      <c r="M58" s="104">
        <v>-0.10255496410171216</v>
      </c>
      <c r="N58" s="105">
        <v>-6.6542750929368011E-2</v>
      </c>
    </row>
    <row r="59" spans="1:19" ht="13.5" thickBot="1" x14ac:dyDescent="0.25">
      <c r="B59" s="111"/>
      <c r="C59" s="111"/>
      <c r="D59" s="111"/>
      <c r="E59" s="20"/>
      <c r="F59" s="63"/>
      <c r="G59" s="122"/>
      <c r="H59" s="122"/>
      <c r="I59" s="122"/>
      <c r="L59" s="100"/>
      <c r="M59" s="100"/>
      <c r="N59" s="100"/>
    </row>
    <row r="60" spans="1:19" ht="13.5" thickBot="1" x14ac:dyDescent="0.25">
      <c r="A60" s="84" t="s">
        <v>47</v>
      </c>
      <c r="B60" s="85">
        <v>37226</v>
      </c>
      <c r="C60" s="85">
        <v>27433748.051708184</v>
      </c>
      <c r="D60" s="85">
        <v>27161</v>
      </c>
      <c r="E60" s="20"/>
      <c r="F60" s="50" t="s">
        <v>47</v>
      </c>
      <c r="G60" s="51">
        <v>37752</v>
      </c>
      <c r="H60" s="51">
        <v>28720409.289026409</v>
      </c>
      <c r="I60" s="55">
        <v>28775</v>
      </c>
      <c r="K60" s="98" t="s">
        <v>47</v>
      </c>
      <c r="L60" s="99">
        <v>-1.3933036660309428E-2</v>
      </c>
      <c r="M60" s="99">
        <v>-4.4799543919098572E-2</v>
      </c>
      <c r="N60" s="99">
        <v>-5.6090356211989545E-2</v>
      </c>
      <c r="P60" s="6"/>
      <c r="Q60" s="6"/>
      <c r="R60" s="6"/>
      <c r="S60" s="6"/>
    </row>
    <row r="61" spans="1:19" ht="13.5" thickBot="1" x14ac:dyDescent="0.25">
      <c r="A61" s="38" t="s">
        <v>48</v>
      </c>
      <c r="B61" s="30">
        <v>5572</v>
      </c>
      <c r="C61" s="30">
        <v>4472418.0381446918</v>
      </c>
      <c r="D61" s="31">
        <v>3822</v>
      </c>
      <c r="E61" s="20"/>
      <c r="F61" s="73" t="s">
        <v>48</v>
      </c>
      <c r="G61" s="57">
        <v>5245</v>
      </c>
      <c r="H61" s="57">
        <v>4293882.7098484393</v>
      </c>
      <c r="I61" s="58">
        <v>3794</v>
      </c>
      <c r="K61" s="10" t="s">
        <v>48</v>
      </c>
      <c r="L61" s="102">
        <v>6.2345090562440308E-2</v>
      </c>
      <c r="M61" s="102">
        <v>4.1578995133417118E-2</v>
      </c>
      <c r="N61" s="103">
        <v>7.3800738007379074E-3</v>
      </c>
    </row>
    <row r="62" spans="1:19" ht="13.5" thickBot="1" x14ac:dyDescent="0.25">
      <c r="A62" s="39" t="s">
        <v>49</v>
      </c>
      <c r="B62" s="30">
        <v>3097</v>
      </c>
      <c r="C62" s="30">
        <v>3126219.4447515202</v>
      </c>
      <c r="D62" s="31">
        <v>1592</v>
      </c>
      <c r="E62" s="20"/>
      <c r="F62" s="68" t="s">
        <v>49</v>
      </c>
      <c r="G62" s="79">
        <v>3709</v>
      </c>
      <c r="H62" s="79">
        <v>4238033.1883424614</v>
      </c>
      <c r="I62" s="80">
        <v>2236</v>
      </c>
      <c r="K62" s="11" t="s">
        <v>49</v>
      </c>
      <c r="L62" s="102">
        <v>-0.16500404421677006</v>
      </c>
      <c r="M62" s="102">
        <v>-0.26234191526607253</v>
      </c>
      <c r="N62" s="103">
        <v>-0.28801431127012522</v>
      </c>
    </row>
    <row r="63" spans="1:19" ht="13.5" thickBot="1" x14ac:dyDescent="0.25">
      <c r="A63" s="40" t="s">
        <v>50</v>
      </c>
      <c r="B63" s="34">
        <v>28557</v>
      </c>
      <c r="C63" s="34">
        <v>19835110.568811972</v>
      </c>
      <c r="D63" s="35">
        <v>21747</v>
      </c>
      <c r="E63" s="20"/>
      <c r="F63" s="69" t="s">
        <v>50</v>
      </c>
      <c r="G63" s="74">
        <v>28798</v>
      </c>
      <c r="H63" s="74">
        <v>20188493.390835509</v>
      </c>
      <c r="I63" s="75">
        <v>22745</v>
      </c>
      <c r="K63" s="12" t="s">
        <v>50</v>
      </c>
      <c r="L63" s="104">
        <v>-8.3686367108827264E-3</v>
      </c>
      <c r="M63" s="104">
        <v>-1.7504170082545789E-2</v>
      </c>
      <c r="N63" s="105">
        <v>-4.3877775335238511E-2</v>
      </c>
    </row>
    <row r="64" spans="1:19" ht="13.5" thickBot="1" x14ac:dyDescent="0.25">
      <c r="B64" s="111"/>
      <c r="C64" s="111"/>
      <c r="D64" s="111"/>
      <c r="E64" s="20"/>
      <c r="F64" s="63"/>
      <c r="G64" s="122"/>
      <c r="H64" s="122"/>
      <c r="I64" s="122"/>
      <c r="L64" s="100"/>
      <c r="M64" s="100"/>
      <c r="N64" s="100"/>
    </row>
    <row r="65" spans="1:19" ht="13.5" thickBot="1" x14ac:dyDescent="0.25">
      <c r="A65" s="84" t="s">
        <v>51</v>
      </c>
      <c r="B65" s="85">
        <v>2974</v>
      </c>
      <c r="C65" s="85">
        <v>3925787.0749643845</v>
      </c>
      <c r="D65" s="85">
        <v>1563</v>
      </c>
      <c r="E65" s="20"/>
      <c r="F65" s="50" t="s">
        <v>51</v>
      </c>
      <c r="G65" s="51">
        <v>2675</v>
      </c>
      <c r="H65" s="51">
        <v>3280154.2152829701</v>
      </c>
      <c r="I65" s="55">
        <v>1527</v>
      </c>
      <c r="K65" s="98" t="s">
        <v>51</v>
      </c>
      <c r="L65" s="99">
        <v>0.11177570093457945</v>
      </c>
      <c r="M65" s="99">
        <v>0.19683003215924022</v>
      </c>
      <c r="N65" s="99">
        <v>2.3575638506876162E-2</v>
      </c>
      <c r="P65" s="6"/>
      <c r="Q65" s="6"/>
      <c r="R65" s="6"/>
      <c r="S65" s="6"/>
    </row>
    <row r="66" spans="1:19" ht="13.5" thickBot="1" x14ac:dyDescent="0.25">
      <c r="A66" s="38" t="s">
        <v>52</v>
      </c>
      <c r="B66" s="30">
        <v>1796</v>
      </c>
      <c r="C66" s="30">
        <v>2059302.518320116</v>
      </c>
      <c r="D66" s="31">
        <v>992</v>
      </c>
      <c r="E66" s="20"/>
      <c r="F66" s="73" t="s">
        <v>52</v>
      </c>
      <c r="G66" s="57">
        <v>1660</v>
      </c>
      <c r="H66" s="57">
        <v>1973209.806847296</v>
      </c>
      <c r="I66" s="58">
        <v>953</v>
      </c>
      <c r="K66" s="10" t="s">
        <v>52</v>
      </c>
      <c r="L66" s="102">
        <v>8.192771084337358E-2</v>
      </c>
      <c r="M66" s="102">
        <v>4.363079444165896E-2</v>
      </c>
      <c r="N66" s="103">
        <v>4.0923399790136372E-2</v>
      </c>
    </row>
    <row r="67" spans="1:19" ht="13.5" thickBot="1" x14ac:dyDescent="0.25">
      <c r="A67" s="40" t="s">
        <v>53</v>
      </c>
      <c r="B67" s="34">
        <v>1178</v>
      </c>
      <c r="C67" s="34">
        <v>1866484.5566442686</v>
      </c>
      <c r="D67" s="35">
        <v>571</v>
      </c>
      <c r="E67" s="20"/>
      <c r="F67" s="69" t="s">
        <v>53</v>
      </c>
      <c r="G67" s="74">
        <v>1015</v>
      </c>
      <c r="H67" s="74">
        <v>1306944.4084356739</v>
      </c>
      <c r="I67" s="75">
        <v>574</v>
      </c>
      <c r="K67" s="12" t="s">
        <v>53</v>
      </c>
      <c r="L67" s="104">
        <v>0.16059113300492611</v>
      </c>
      <c r="M67" s="104">
        <v>0.4281284992667187</v>
      </c>
      <c r="N67" s="105">
        <v>-5.2264808362368909E-3</v>
      </c>
    </row>
    <row r="68" spans="1:19" ht="13.5" thickBot="1" x14ac:dyDescent="0.25">
      <c r="B68" s="111"/>
      <c r="C68" s="111"/>
      <c r="D68" s="111"/>
      <c r="E68" s="20"/>
      <c r="F68" s="63"/>
      <c r="G68" s="122"/>
      <c r="H68" s="122"/>
      <c r="I68" s="122"/>
      <c r="L68" s="100"/>
      <c r="M68" s="100"/>
      <c r="N68" s="100"/>
    </row>
    <row r="69" spans="1:19" ht="13.5" thickBot="1" x14ac:dyDescent="0.25">
      <c r="A69" s="84" t="s">
        <v>54</v>
      </c>
      <c r="B69" s="85">
        <v>19835</v>
      </c>
      <c r="C69" s="85">
        <v>15797003.594348304</v>
      </c>
      <c r="D69" s="85">
        <v>13130</v>
      </c>
      <c r="E69" s="20"/>
      <c r="F69" s="50" t="s">
        <v>54</v>
      </c>
      <c r="G69" s="51">
        <v>19479</v>
      </c>
      <c r="H69" s="51">
        <v>16178576.070412211</v>
      </c>
      <c r="I69" s="55">
        <v>12462</v>
      </c>
      <c r="K69" s="98" t="s">
        <v>54</v>
      </c>
      <c r="L69" s="99">
        <v>1.8276092201858329E-2</v>
      </c>
      <c r="M69" s="99">
        <v>-2.3585046941290266E-2</v>
      </c>
      <c r="N69" s="99">
        <v>5.3602952977050311E-2</v>
      </c>
      <c r="P69" s="6"/>
      <c r="Q69" s="6"/>
      <c r="R69" s="6"/>
      <c r="S69" s="6"/>
    </row>
    <row r="70" spans="1:19" ht="13.5" thickBot="1" x14ac:dyDescent="0.25">
      <c r="A70" s="38" t="s">
        <v>55</v>
      </c>
      <c r="B70" s="30">
        <v>8959</v>
      </c>
      <c r="C70" s="30">
        <v>6648222.962739029</v>
      </c>
      <c r="D70" s="31">
        <v>6429</v>
      </c>
      <c r="E70" s="20"/>
      <c r="F70" s="73" t="s">
        <v>55</v>
      </c>
      <c r="G70" s="57">
        <v>8694</v>
      </c>
      <c r="H70" s="57">
        <v>6849919.4187099896</v>
      </c>
      <c r="I70" s="58">
        <v>6346</v>
      </c>
      <c r="K70" s="10" t="s">
        <v>55</v>
      </c>
      <c r="L70" s="102">
        <v>3.048079135035664E-2</v>
      </c>
      <c r="M70" s="102">
        <v>-2.9445084480854367E-2</v>
      </c>
      <c r="N70" s="103">
        <v>1.3079104947998799E-2</v>
      </c>
    </row>
    <row r="71" spans="1:19" ht="13.5" thickBot="1" x14ac:dyDescent="0.25">
      <c r="A71" s="39" t="s">
        <v>56</v>
      </c>
      <c r="B71" s="30">
        <v>1287</v>
      </c>
      <c r="C71" s="30">
        <v>1339221.8507913847</v>
      </c>
      <c r="D71" s="31">
        <v>718</v>
      </c>
      <c r="E71" s="20"/>
      <c r="F71" s="68" t="s">
        <v>56</v>
      </c>
      <c r="G71" s="79">
        <v>1125</v>
      </c>
      <c r="H71" s="79">
        <v>1234590.9503771879</v>
      </c>
      <c r="I71" s="80">
        <v>551</v>
      </c>
      <c r="K71" s="11" t="s">
        <v>56</v>
      </c>
      <c r="L71" s="102">
        <v>0.14399999999999991</v>
      </c>
      <c r="M71" s="102">
        <v>8.4749447079804252E-2</v>
      </c>
      <c r="N71" s="103">
        <v>0.30308529945553531</v>
      </c>
    </row>
    <row r="72" spans="1:19" ht="13.5" thickBot="1" x14ac:dyDescent="0.25">
      <c r="A72" s="39" t="s">
        <v>57</v>
      </c>
      <c r="B72" s="30">
        <v>1294</v>
      </c>
      <c r="C72" s="30">
        <v>805407.45319084718</v>
      </c>
      <c r="D72" s="31">
        <v>936</v>
      </c>
      <c r="E72" s="20"/>
      <c r="F72" s="68" t="s">
        <v>57</v>
      </c>
      <c r="G72" s="79">
        <v>1204</v>
      </c>
      <c r="H72" s="79">
        <v>821199.13036140404</v>
      </c>
      <c r="I72" s="80">
        <v>683</v>
      </c>
      <c r="K72" s="11" t="s">
        <v>57</v>
      </c>
      <c r="L72" s="102">
        <v>7.4750830564784154E-2</v>
      </c>
      <c r="M72" s="102">
        <v>-1.9230021789729657E-2</v>
      </c>
      <c r="N72" s="103">
        <v>0.37042459736456812</v>
      </c>
    </row>
    <row r="73" spans="1:19" ht="13.5" thickBot="1" x14ac:dyDescent="0.25">
      <c r="A73" s="40" t="s">
        <v>58</v>
      </c>
      <c r="B73" s="34">
        <v>8295</v>
      </c>
      <c r="C73" s="34">
        <v>7004151.3276270432</v>
      </c>
      <c r="D73" s="35">
        <v>5047</v>
      </c>
      <c r="E73" s="20"/>
      <c r="F73" s="69" t="s">
        <v>58</v>
      </c>
      <c r="G73" s="74">
        <v>8456</v>
      </c>
      <c r="H73" s="74">
        <v>7272866.5709636295</v>
      </c>
      <c r="I73" s="75">
        <v>4882</v>
      </c>
      <c r="K73" s="12" t="s">
        <v>58</v>
      </c>
      <c r="L73" s="104">
        <v>-1.9039735099337762E-2</v>
      </c>
      <c r="M73" s="104">
        <v>-3.6947638281913719E-2</v>
      </c>
      <c r="N73" s="105">
        <v>3.3797623924621156E-2</v>
      </c>
    </row>
    <row r="74" spans="1:19" ht="13.5" thickBot="1" x14ac:dyDescent="0.25">
      <c r="B74" s="37"/>
      <c r="C74" s="37"/>
      <c r="D74" s="37"/>
      <c r="E74" s="20"/>
      <c r="F74" s="63"/>
      <c r="G74" s="70"/>
      <c r="H74" s="70"/>
      <c r="I74" s="70"/>
      <c r="L74" s="100"/>
      <c r="M74" s="100"/>
      <c r="N74" s="100"/>
    </row>
    <row r="75" spans="1:19" ht="13.5" thickBot="1" x14ac:dyDescent="0.25">
      <c r="A75" s="84" t="s">
        <v>59</v>
      </c>
      <c r="B75" s="85">
        <v>49741</v>
      </c>
      <c r="C75" s="85">
        <v>56599029.587786578</v>
      </c>
      <c r="D75" s="85">
        <v>30703</v>
      </c>
      <c r="E75" s="20"/>
      <c r="F75" s="50" t="s">
        <v>59</v>
      </c>
      <c r="G75" s="51">
        <v>46696</v>
      </c>
      <c r="H75" s="51">
        <v>53711377.278406754</v>
      </c>
      <c r="I75" s="55">
        <v>27889</v>
      </c>
      <c r="K75" s="98" t="s">
        <v>59</v>
      </c>
      <c r="L75" s="99">
        <v>6.5209011478499335E-2</v>
      </c>
      <c r="M75" s="99">
        <v>5.3762395523987649E-2</v>
      </c>
      <c r="N75" s="99">
        <v>0.10089999641435687</v>
      </c>
      <c r="P75" s="6"/>
      <c r="Q75" s="6"/>
      <c r="R75" s="6"/>
      <c r="S75" s="6"/>
    </row>
    <row r="76" spans="1:19" ht="13.5" thickBot="1" x14ac:dyDescent="0.25">
      <c r="A76" s="92" t="s">
        <v>60</v>
      </c>
      <c r="B76" s="34">
        <v>49741</v>
      </c>
      <c r="C76" s="34">
        <v>56599029.587786578</v>
      </c>
      <c r="D76" s="35">
        <v>30703</v>
      </c>
      <c r="E76" s="20"/>
      <c r="F76" s="72" t="s">
        <v>60</v>
      </c>
      <c r="G76" s="61">
        <v>46696</v>
      </c>
      <c r="H76" s="61">
        <v>53711377.278406754</v>
      </c>
      <c r="I76" s="62">
        <v>27889</v>
      </c>
      <c r="K76" s="14" t="s">
        <v>60</v>
      </c>
      <c r="L76" s="104">
        <v>6.5209011478499335E-2</v>
      </c>
      <c r="M76" s="104">
        <v>5.3762395523987649E-2</v>
      </c>
      <c r="N76" s="105">
        <v>0.10089999641435687</v>
      </c>
    </row>
    <row r="77" spans="1:19" ht="13.5" thickBot="1" x14ac:dyDescent="0.25">
      <c r="B77" s="37"/>
      <c r="C77" s="37"/>
      <c r="D77" s="37"/>
      <c r="E77" s="20"/>
      <c r="F77" s="63"/>
      <c r="G77" s="70"/>
      <c r="H77" s="70"/>
      <c r="I77" s="70"/>
      <c r="L77" s="100"/>
      <c r="M77" s="100"/>
      <c r="N77" s="100"/>
    </row>
    <row r="78" spans="1:19" ht="13.5" thickBot="1" x14ac:dyDescent="0.25">
      <c r="A78" s="84" t="s">
        <v>61</v>
      </c>
      <c r="B78" s="85">
        <v>20210</v>
      </c>
      <c r="C78" s="85">
        <v>21461102.465604149</v>
      </c>
      <c r="D78" s="85">
        <v>10849</v>
      </c>
      <c r="E78" s="20"/>
      <c r="F78" s="50" t="s">
        <v>61</v>
      </c>
      <c r="G78" s="51">
        <v>20011</v>
      </c>
      <c r="H78" s="51">
        <v>21242403.696644939</v>
      </c>
      <c r="I78" s="55">
        <v>16701</v>
      </c>
      <c r="K78" s="98" t="s">
        <v>61</v>
      </c>
      <c r="L78" s="99">
        <v>9.9445305082204172E-3</v>
      </c>
      <c r="M78" s="99">
        <v>1.0295387098483211E-2</v>
      </c>
      <c r="N78" s="99">
        <v>-0.35039817974971554</v>
      </c>
      <c r="P78" s="6"/>
      <c r="Q78" s="6"/>
      <c r="R78" s="6"/>
      <c r="S78" s="6"/>
    </row>
    <row r="79" spans="1:19" ht="13.5" thickBot="1" x14ac:dyDescent="0.25">
      <c r="A79" s="92" t="s">
        <v>62</v>
      </c>
      <c r="B79" s="34">
        <v>20210</v>
      </c>
      <c r="C79" s="34">
        <v>21461102.465604149</v>
      </c>
      <c r="D79" s="35">
        <v>10849</v>
      </c>
      <c r="E79" s="20"/>
      <c r="F79" s="72" t="s">
        <v>62</v>
      </c>
      <c r="G79" s="61">
        <v>20011</v>
      </c>
      <c r="H79" s="61">
        <v>21242403.696644939</v>
      </c>
      <c r="I79" s="62">
        <v>16701</v>
      </c>
      <c r="K79" s="14" t="s">
        <v>62</v>
      </c>
      <c r="L79" s="104">
        <v>9.9445305082204172E-3</v>
      </c>
      <c r="M79" s="104">
        <v>1.0295387098483211E-2</v>
      </c>
      <c r="N79" s="105">
        <v>-0.35039817974971554</v>
      </c>
    </row>
    <row r="80" spans="1:19" ht="13.5" thickBot="1" x14ac:dyDescent="0.25">
      <c r="B80" s="37"/>
      <c r="C80" s="37"/>
      <c r="D80" s="37"/>
      <c r="E80" s="20"/>
      <c r="F80" s="63"/>
      <c r="G80" s="70"/>
      <c r="H80" s="70"/>
      <c r="I80" s="70"/>
      <c r="L80" s="100"/>
      <c r="M80" s="100"/>
      <c r="N80" s="100"/>
    </row>
    <row r="81" spans="1:19" ht="13.5" thickBot="1" x14ac:dyDescent="0.25">
      <c r="A81" s="84" t="s">
        <v>63</v>
      </c>
      <c r="B81" s="85">
        <v>10484</v>
      </c>
      <c r="C81" s="85">
        <v>11296873.440871924</v>
      </c>
      <c r="D81" s="85">
        <v>6376</v>
      </c>
      <c r="E81" s="20"/>
      <c r="F81" s="50" t="s">
        <v>63</v>
      </c>
      <c r="G81" s="51">
        <v>10437</v>
      </c>
      <c r="H81" s="51">
        <v>10739221.330923557</v>
      </c>
      <c r="I81" s="55">
        <v>6753</v>
      </c>
      <c r="K81" s="98" t="s">
        <v>63</v>
      </c>
      <c r="L81" s="99">
        <v>4.5032097345980571E-3</v>
      </c>
      <c r="M81" s="99">
        <v>5.1926680041746609E-2</v>
      </c>
      <c r="N81" s="99">
        <v>-5.5827039834147829E-2</v>
      </c>
      <c r="P81" s="6"/>
      <c r="Q81" s="6"/>
      <c r="R81" s="6"/>
      <c r="S81" s="6"/>
    </row>
    <row r="82" spans="1:19" ht="13.5" thickBot="1" x14ac:dyDescent="0.25">
      <c r="A82" s="92" t="s">
        <v>64</v>
      </c>
      <c r="B82" s="34">
        <v>10484</v>
      </c>
      <c r="C82" s="34">
        <v>11296873.440871924</v>
      </c>
      <c r="D82" s="35">
        <v>6376</v>
      </c>
      <c r="E82" s="20"/>
      <c r="F82" s="72" t="s">
        <v>64</v>
      </c>
      <c r="G82" s="61">
        <v>10437</v>
      </c>
      <c r="H82" s="61">
        <v>10739221.330923557</v>
      </c>
      <c r="I82" s="62">
        <v>6753</v>
      </c>
      <c r="K82" s="14" t="s">
        <v>64</v>
      </c>
      <c r="L82" s="104">
        <v>4.5032097345980571E-3</v>
      </c>
      <c r="M82" s="104">
        <v>5.1926680041746609E-2</v>
      </c>
      <c r="N82" s="105">
        <v>-5.5827039834147829E-2</v>
      </c>
    </row>
    <row r="83" spans="1:19" ht="13.5" thickBot="1" x14ac:dyDescent="0.25">
      <c r="B83" s="111"/>
      <c r="C83" s="111"/>
      <c r="D83" s="111"/>
      <c r="E83" s="20"/>
      <c r="F83" s="63"/>
      <c r="G83" s="122"/>
      <c r="H83" s="122"/>
      <c r="I83" s="122"/>
      <c r="L83" s="100"/>
      <c r="M83" s="100"/>
      <c r="N83" s="100"/>
    </row>
    <row r="84" spans="1:19" ht="13.5" thickBot="1" x14ac:dyDescent="0.25">
      <c r="A84" s="84" t="s">
        <v>65</v>
      </c>
      <c r="B84" s="85">
        <v>16251</v>
      </c>
      <c r="C84" s="85">
        <v>14352149.588800441</v>
      </c>
      <c r="D84" s="85">
        <v>11177</v>
      </c>
      <c r="E84" s="20"/>
      <c r="F84" s="50" t="s">
        <v>65</v>
      </c>
      <c r="G84" s="51">
        <v>16941</v>
      </c>
      <c r="H84" s="51">
        <v>15152518.50950397</v>
      </c>
      <c r="I84" s="55">
        <v>12221</v>
      </c>
      <c r="K84" s="98" t="s">
        <v>65</v>
      </c>
      <c r="L84" s="99">
        <v>-4.0729590933238913E-2</v>
      </c>
      <c r="M84" s="99">
        <v>-5.2820850883734005E-2</v>
      </c>
      <c r="N84" s="99">
        <v>-8.5426724490630934E-2</v>
      </c>
      <c r="P84" s="6"/>
      <c r="Q84" s="6"/>
      <c r="R84" s="6"/>
      <c r="S84" s="6"/>
    </row>
    <row r="85" spans="1:19" ht="13.5" thickBot="1" x14ac:dyDescent="0.25">
      <c r="A85" s="38" t="s">
        <v>66</v>
      </c>
      <c r="B85" s="30">
        <v>2998</v>
      </c>
      <c r="C85" s="30">
        <v>2833725.910595281</v>
      </c>
      <c r="D85" s="31">
        <v>1605</v>
      </c>
      <c r="E85" s="20"/>
      <c r="F85" s="73" t="s">
        <v>66</v>
      </c>
      <c r="G85" s="57">
        <v>4911</v>
      </c>
      <c r="H85" s="57">
        <v>3554824.7802143376</v>
      </c>
      <c r="I85" s="58">
        <v>3462</v>
      </c>
      <c r="K85" s="10" t="s">
        <v>66</v>
      </c>
      <c r="L85" s="102">
        <v>-0.38953369985746289</v>
      </c>
      <c r="M85" s="102">
        <v>-0.2028507491093775</v>
      </c>
      <c r="N85" s="103">
        <v>-0.53639514731369153</v>
      </c>
    </row>
    <row r="86" spans="1:19" ht="13.5" thickBot="1" x14ac:dyDescent="0.25">
      <c r="A86" s="39" t="s">
        <v>67</v>
      </c>
      <c r="B86" s="30">
        <v>3488</v>
      </c>
      <c r="C86" s="30">
        <v>2688403.0856605484</v>
      </c>
      <c r="D86" s="31">
        <v>2581</v>
      </c>
      <c r="E86" s="20"/>
      <c r="F86" s="68" t="s">
        <v>67</v>
      </c>
      <c r="G86" s="79">
        <v>3136</v>
      </c>
      <c r="H86" s="79">
        <v>2774716.2293114956</v>
      </c>
      <c r="I86" s="80">
        <v>2344</v>
      </c>
      <c r="K86" s="11" t="s">
        <v>67</v>
      </c>
      <c r="L86" s="102">
        <v>0.11224489795918369</v>
      </c>
      <c r="M86" s="102">
        <v>-3.1107016544306032E-2</v>
      </c>
      <c r="N86" s="103">
        <v>0.10110921501706494</v>
      </c>
    </row>
    <row r="87" spans="1:19" ht="13.5" thickBot="1" x14ac:dyDescent="0.25">
      <c r="A87" s="40" t="s">
        <v>68</v>
      </c>
      <c r="B87" s="34">
        <v>9765</v>
      </c>
      <c r="C87" s="34">
        <v>8830020.5925446115</v>
      </c>
      <c r="D87" s="35">
        <v>6991</v>
      </c>
      <c r="E87" s="20"/>
      <c r="F87" s="69" t="s">
        <v>68</v>
      </c>
      <c r="G87" s="74">
        <v>8894</v>
      </c>
      <c r="H87" s="74">
        <v>8822977.4999781363</v>
      </c>
      <c r="I87" s="75">
        <v>6415</v>
      </c>
      <c r="K87" s="12" t="s">
        <v>68</v>
      </c>
      <c r="L87" s="104">
        <v>9.7931189565999555E-2</v>
      </c>
      <c r="M87" s="104">
        <v>7.9826708914221278E-4</v>
      </c>
      <c r="N87" s="105">
        <v>8.9789555728760684E-2</v>
      </c>
    </row>
    <row r="88" spans="1:19" ht="13.5" thickBot="1" x14ac:dyDescent="0.25">
      <c r="B88" s="37"/>
      <c r="C88" s="37"/>
      <c r="D88" s="37"/>
      <c r="E88" s="20"/>
      <c r="F88" s="63"/>
      <c r="G88" s="70"/>
      <c r="H88" s="70"/>
      <c r="I88" s="70"/>
      <c r="L88" s="100"/>
      <c r="M88" s="100"/>
      <c r="N88" s="100"/>
    </row>
    <row r="89" spans="1:19" ht="13.5" thickBot="1" x14ac:dyDescent="0.25">
      <c r="A89" s="90" t="s">
        <v>69</v>
      </c>
      <c r="B89" s="85">
        <v>3696</v>
      </c>
      <c r="C89" s="85">
        <v>3274830.1847762112</v>
      </c>
      <c r="D89" s="85">
        <v>2455</v>
      </c>
      <c r="E89" s="20"/>
      <c r="F89" s="54" t="s">
        <v>69</v>
      </c>
      <c r="G89" s="51">
        <v>3181</v>
      </c>
      <c r="H89" s="51">
        <v>3115727.1677963701</v>
      </c>
      <c r="I89" s="55">
        <v>2197</v>
      </c>
      <c r="K89" s="101" t="s">
        <v>69</v>
      </c>
      <c r="L89" s="99">
        <v>0.16189877397044961</v>
      </c>
      <c r="M89" s="99">
        <v>5.1064489414960113E-2</v>
      </c>
      <c r="N89" s="99">
        <v>0.11743286299499323</v>
      </c>
      <c r="P89" s="6"/>
      <c r="Q89" s="6"/>
      <c r="R89" s="6"/>
      <c r="S89" s="6"/>
    </row>
    <row r="90" spans="1:19" ht="13.5" thickBot="1" x14ac:dyDescent="0.25">
      <c r="A90" s="91" t="s">
        <v>70</v>
      </c>
      <c r="B90" s="34">
        <v>3696</v>
      </c>
      <c r="C90" s="34">
        <v>3274830.1847762112</v>
      </c>
      <c r="D90" s="35">
        <v>2455</v>
      </c>
      <c r="E90" s="20"/>
      <c r="F90" s="71" t="s">
        <v>70</v>
      </c>
      <c r="G90" s="61">
        <v>3181</v>
      </c>
      <c r="H90" s="61">
        <v>3115727.1677963701</v>
      </c>
      <c r="I90" s="62">
        <v>2197</v>
      </c>
      <c r="K90" s="13" t="s">
        <v>70</v>
      </c>
      <c r="L90" s="104">
        <v>0.16189877397044961</v>
      </c>
      <c r="M90" s="104">
        <v>5.1064489414960113E-2</v>
      </c>
      <c r="N90" s="105">
        <v>0.11743286299499323</v>
      </c>
    </row>
    <row r="91" spans="1:19" ht="13.5" thickBot="1" x14ac:dyDescent="0.25">
      <c r="B91" s="37"/>
      <c r="C91" s="37"/>
      <c r="D91" s="37"/>
      <c r="E91" s="20"/>
      <c r="F91" s="63"/>
      <c r="G91" s="70"/>
      <c r="H91" s="70"/>
      <c r="I91" s="70"/>
      <c r="L91" s="100"/>
      <c r="M91" s="100"/>
      <c r="N91" s="100"/>
    </row>
    <row r="92" spans="1:19" ht="13.5" thickBot="1" x14ac:dyDescent="0.25">
      <c r="A92" s="92" t="s">
        <v>71</v>
      </c>
      <c r="B92" s="125"/>
      <c r="C92" s="125"/>
      <c r="D92" s="126"/>
      <c r="E92" s="20"/>
      <c r="F92" s="72" t="s">
        <v>71</v>
      </c>
      <c r="G92" s="125"/>
      <c r="H92" s="125"/>
      <c r="I92" s="126"/>
      <c r="K92" s="14" t="s">
        <v>71</v>
      </c>
      <c r="L92" s="125"/>
      <c r="M92" s="125"/>
      <c r="N92" s="126"/>
    </row>
  </sheetData>
  <mergeCells count="1">
    <mergeCell ref="K1:L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>
    <tabColor theme="3"/>
    <pageSetUpPr fitToPage="1"/>
  </sheetPr>
  <dimension ref="A1:S92"/>
  <sheetViews>
    <sheetView tabSelected="1" zoomScaleNormal="100" workbookViewId="0">
      <selection activeCell="A2" sqref="A2"/>
    </sheetView>
  </sheetViews>
  <sheetFormatPr baseColWidth="10" defaultColWidth="9.140625" defaultRowHeight="12.75" x14ac:dyDescent="0.2"/>
  <cols>
    <col min="1" max="1" width="26.28515625" style="24" bestFit="1" customWidth="1"/>
    <col min="2" max="2" width="12.42578125" style="24" bestFit="1" customWidth="1"/>
    <col min="3" max="3" width="13.28515625" style="24" bestFit="1" customWidth="1"/>
    <col min="4" max="4" width="9.140625" style="24"/>
    <col min="5" max="5" width="9.140625" style="2"/>
    <col min="6" max="6" width="26.28515625" style="43" bestFit="1" customWidth="1"/>
    <col min="7" max="7" width="12.42578125" style="43" bestFit="1" customWidth="1"/>
    <col min="8" max="8" width="13.140625" style="43" bestFit="1" customWidth="1"/>
    <col min="9" max="9" width="11.5703125" style="43" customWidth="1"/>
    <col min="10" max="10" width="9.140625" style="2"/>
    <col min="11" max="11" width="26.28515625" style="2" bestFit="1" customWidth="1"/>
    <col min="12" max="12" width="12.140625" style="2" bestFit="1" customWidth="1"/>
    <col min="13" max="13" width="16.42578125" style="2" customWidth="1"/>
    <col min="14" max="14" width="14.140625" style="2" customWidth="1"/>
    <col min="15" max="247" width="9.140625" style="2"/>
    <col min="248" max="248" width="22.7109375" style="2" bestFit="1" customWidth="1"/>
    <col min="249" max="249" width="12.140625" style="2" customWidth="1"/>
    <col min="250" max="250" width="16.7109375" style="2" customWidth="1"/>
    <col min="251" max="251" width="13.28515625" style="2" bestFit="1" customWidth="1"/>
    <col min="252" max="503" width="9.140625" style="2"/>
    <col min="504" max="504" width="22.7109375" style="2" bestFit="1" customWidth="1"/>
    <col min="505" max="505" width="12.140625" style="2" customWidth="1"/>
    <col min="506" max="506" width="16.7109375" style="2" customWidth="1"/>
    <col min="507" max="507" width="13.28515625" style="2" bestFit="1" customWidth="1"/>
    <col min="508" max="759" width="9.140625" style="2"/>
    <col min="760" max="760" width="22.7109375" style="2" bestFit="1" customWidth="1"/>
    <col min="761" max="761" width="12.140625" style="2" customWidth="1"/>
    <col min="762" max="762" width="16.7109375" style="2" customWidth="1"/>
    <col min="763" max="763" width="13.28515625" style="2" bestFit="1" customWidth="1"/>
    <col min="764" max="1015" width="9.140625" style="2"/>
    <col min="1016" max="1016" width="22.7109375" style="2" bestFit="1" customWidth="1"/>
    <col min="1017" max="1017" width="12.140625" style="2" customWidth="1"/>
    <col min="1018" max="1018" width="16.7109375" style="2" customWidth="1"/>
    <col min="1019" max="1019" width="13.28515625" style="2" bestFit="1" customWidth="1"/>
    <col min="1020" max="1271" width="9.140625" style="2"/>
    <col min="1272" max="1272" width="22.7109375" style="2" bestFit="1" customWidth="1"/>
    <col min="1273" max="1273" width="12.140625" style="2" customWidth="1"/>
    <col min="1274" max="1274" width="16.7109375" style="2" customWidth="1"/>
    <col min="1275" max="1275" width="13.28515625" style="2" bestFit="1" customWidth="1"/>
    <col min="1276" max="1527" width="9.140625" style="2"/>
    <col min="1528" max="1528" width="22.7109375" style="2" bestFit="1" customWidth="1"/>
    <col min="1529" max="1529" width="12.140625" style="2" customWidth="1"/>
    <col min="1530" max="1530" width="16.7109375" style="2" customWidth="1"/>
    <col min="1531" max="1531" width="13.28515625" style="2" bestFit="1" customWidth="1"/>
    <col min="1532" max="1783" width="9.140625" style="2"/>
    <col min="1784" max="1784" width="22.7109375" style="2" bestFit="1" customWidth="1"/>
    <col min="1785" max="1785" width="12.140625" style="2" customWidth="1"/>
    <col min="1786" max="1786" width="16.7109375" style="2" customWidth="1"/>
    <col min="1787" max="1787" width="13.28515625" style="2" bestFit="1" customWidth="1"/>
    <col min="1788" max="2039" width="9.140625" style="2"/>
    <col min="2040" max="2040" width="22.7109375" style="2" bestFit="1" customWidth="1"/>
    <col min="2041" max="2041" width="12.140625" style="2" customWidth="1"/>
    <col min="2042" max="2042" width="16.7109375" style="2" customWidth="1"/>
    <col min="2043" max="2043" width="13.28515625" style="2" bestFit="1" customWidth="1"/>
    <col min="2044" max="2295" width="9.140625" style="2"/>
    <col min="2296" max="2296" width="22.7109375" style="2" bestFit="1" customWidth="1"/>
    <col min="2297" max="2297" width="12.140625" style="2" customWidth="1"/>
    <col min="2298" max="2298" width="16.7109375" style="2" customWidth="1"/>
    <col min="2299" max="2299" width="13.28515625" style="2" bestFit="1" customWidth="1"/>
    <col min="2300" max="2551" width="9.140625" style="2"/>
    <col min="2552" max="2552" width="22.7109375" style="2" bestFit="1" customWidth="1"/>
    <col min="2553" max="2553" width="12.140625" style="2" customWidth="1"/>
    <col min="2554" max="2554" width="16.7109375" style="2" customWidth="1"/>
    <col min="2555" max="2555" width="13.28515625" style="2" bestFit="1" customWidth="1"/>
    <col min="2556" max="2807" width="9.140625" style="2"/>
    <col min="2808" max="2808" width="22.7109375" style="2" bestFit="1" customWidth="1"/>
    <col min="2809" max="2809" width="12.140625" style="2" customWidth="1"/>
    <col min="2810" max="2810" width="16.7109375" style="2" customWidth="1"/>
    <col min="2811" max="2811" width="13.28515625" style="2" bestFit="1" customWidth="1"/>
    <col min="2812" max="3063" width="9.140625" style="2"/>
    <col min="3064" max="3064" width="22.7109375" style="2" bestFit="1" customWidth="1"/>
    <col min="3065" max="3065" width="12.140625" style="2" customWidth="1"/>
    <col min="3066" max="3066" width="16.7109375" style="2" customWidth="1"/>
    <col min="3067" max="3067" width="13.28515625" style="2" bestFit="1" customWidth="1"/>
    <col min="3068" max="3319" width="9.140625" style="2"/>
    <col min="3320" max="3320" width="22.7109375" style="2" bestFit="1" customWidth="1"/>
    <col min="3321" max="3321" width="12.140625" style="2" customWidth="1"/>
    <col min="3322" max="3322" width="16.7109375" style="2" customWidth="1"/>
    <col min="3323" max="3323" width="13.28515625" style="2" bestFit="1" customWidth="1"/>
    <col min="3324" max="3575" width="9.140625" style="2"/>
    <col min="3576" max="3576" width="22.7109375" style="2" bestFit="1" customWidth="1"/>
    <col min="3577" max="3577" width="12.140625" style="2" customWidth="1"/>
    <col min="3578" max="3578" width="16.7109375" style="2" customWidth="1"/>
    <col min="3579" max="3579" width="13.28515625" style="2" bestFit="1" customWidth="1"/>
    <col min="3580" max="3831" width="9.140625" style="2"/>
    <col min="3832" max="3832" width="22.7109375" style="2" bestFit="1" customWidth="1"/>
    <col min="3833" max="3833" width="12.140625" style="2" customWidth="1"/>
    <col min="3834" max="3834" width="16.7109375" style="2" customWidth="1"/>
    <col min="3835" max="3835" width="13.28515625" style="2" bestFit="1" customWidth="1"/>
    <col min="3836" max="4087" width="9.140625" style="2"/>
    <col min="4088" max="4088" width="22.7109375" style="2" bestFit="1" customWidth="1"/>
    <col min="4089" max="4089" width="12.140625" style="2" customWidth="1"/>
    <col min="4090" max="4090" width="16.7109375" style="2" customWidth="1"/>
    <col min="4091" max="4091" width="13.28515625" style="2" bestFit="1" customWidth="1"/>
    <col min="4092" max="4343" width="9.140625" style="2"/>
    <col min="4344" max="4344" width="22.7109375" style="2" bestFit="1" customWidth="1"/>
    <col min="4345" max="4345" width="12.140625" style="2" customWidth="1"/>
    <col min="4346" max="4346" width="16.7109375" style="2" customWidth="1"/>
    <col min="4347" max="4347" width="13.28515625" style="2" bestFit="1" customWidth="1"/>
    <col min="4348" max="4599" width="9.140625" style="2"/>
    <col min="4600" max="4600" width="22.7109375" style="2" bestFit="1" customWidth="1"/>
    <col min="4601" max="4601" width="12.140625" style="2" customWidth="1"/>
    <col min="4602" max="4602" width="16.7109375" style="2" customWidth="1"/>
    <col min="4603" max="4603" width="13.28515625" style="2" bestFit="1" customWidth="1"/>
    <col min="4604" max="4855" width="9.140625" style="2"/>
    <col min="4856" max="4856" width="22.7109375" style="2" bestFit="1" customWidth="1"/>
    <col min="4857" max="4857" width="12.140625" style="2" customWidth="1"/>
    <col min="4858" max="4858" width="16.7109375" style="2" customWidth="1"/>
    <col min="4859" max="4859" width="13.28515625" style="2" bestFit="1" customWidth="1"/>
    <col min="4860" max="5111" width="9.140625" style="2"/>
    <col min="5112" max="5112" width="22.7109375" style="2" bestFit="1" customWidth="1"/>
    <col min="5113" max="5113" width="12.140625" style="2" customWidth="1"/>
    <col min="5114" max="5114" width="16.7109375" style="2" customWidth="1"/>
    <col min="5115" max="5115" width="13.28515625" style="2" bestFit="1" customWidth="1"/>
    <col min="5116" max="5367" width="9.140625" style="2"/>
    <col min="5368" max="5368" width="22.7109375" style="2" bestFit="1" customWidth="1"/>
    <col min="5369" max="5369" width="12.140625" style="2" customWidth="1"/>
    <col min="5370" max="5370" width="16.7109375" style="2" customWidth="1"/>
    <col min="5371" max="5371" width="13.28515625" style="2" bestFit="1" customWidth="1"/>
    <col min="5372" max="5623" width="9.140625" style="2"/>
    <col min="5624" max="5624" width="22.7109375" style="2" bestFit="1" customWidth="1"/>
    <col min="5625" max="5625" width="12.140625" style="2" customWidth="1"/>
    <col min="5626" max="5626" width="16.7109375" style="2" customWidth="1"/>
    <col min="5627" max="5627" width="13.28515625" style="2" bestFit="1" customWidth="1"/>
    <col min="5628" max="5879" width="9.140625" style="2"/>
    <col min="5880" max="5880" width="22.7109375" style="2" bestFit="1" customWidth="1"/>
    <col min="5881" max="5881" width="12.140625" style="2" customWidth="1"/>
    <col min="5882" max="5882" width="16.7109375" style="2" customWidth="1"/>
    <col min="5883" max="5883" width="13.28515625" style="2" bestFit="1" customWidth="1"/>
    <col min="5884" max="6135" width="9.140625" style="2"/>
    <col min="6136" max="6136" width="22.7109375" style="2" bestFit="1" customWidth="1"/>
    <col min="6137" max="6137" width="12.140625" style="2" customWidth="1"/>
    <col min="6138" max="6138" width="16.7109375" style="2" customWidth="1"/>
    <col min="6139" max="6139" width="13.28515625" style="2" bestFit="1" customWidth="1"/>
    <col min="6140" max="6391" width="9.140625" style="2"/>
    <col min="6392" max="6392" width="22.7109375" style="2" bestFit="1" customWidth="1"/>
    <col min="6393" max="6393" width="12.140625" style="2" customWidth="1"/>
    <col min="6394" max="6394" width="16.7109375" style="2" customWidth="1"/>
    <col min="6395" max="6395" width="13.28515625" style="2" bestFit="1" customWidth="1"/>
    <col min="6396" max="6647" width="9.140625" style="2"/>
    <col min="6648" max="6648" width="22.7109375" style="2" bestFit="1" customWidth="1"/>
    <col min="6649" max="6649" width="12.140625" style="2" customWidth="1"/>
    <col min="6650" max="6650" width="16.7109375" style="2" customWidth="1"/>
    <col min="6651" max="6651" width="13.28515625" style="2" bestFit="1" customWidth="1"/>
    <col min="6652" max="6903" width="9.140625" style="2"/>
    <col min="6904" max="6904" width="22.7109375" style="2" bestFit="1" customWidth="1"/>
    <col min="6905" max="6905" width="12.140625" style="2" customWidth="1"/>
    <col min="6906" max="6906" width="16.7109375" style="2" customWidth="1"/>
    <col min="6907" max="6907" width="13.28515625" style="2" bestFit="1" customWidth="1"/>
    <col min="6908" max="7159" width="9.140625" style="2"/>
    <col min="7160" max="7160" width="22.7109375" style="2" bestFit="1" customWidth="1"/>
    <col min="7161" max="7161" width="12.140625" style="2" customWidth="1"/>
    <col min="7162" max="7162" width="16.7109375" style="2" customWidth="1"/>
    <col min="7163" max="7163" width="13.28515625" style="2" bestFit="1" customWidth="1"/>
    <col min="7164" max="7415" width="9.140625" style="2"/>
    <col min="7416" max="7416" width="22.7109375" style="2" bestFit="1" customWidth="1"/>
    <col min="7417" max="7417" width="12.140625" style="2" customWidth="1"/>
    <col min="7418" max="7418" width="16.7109375" style="2" customWidth="1"/>
    <col min="7419" max="7419" width="13.28515625" style="2" bestFit="1" customWidth="1"/>
    <col min="7420" max="7671" width="9.140625" style="2"/>
    <col min="7672" max="7672" width="22.7109375" style="2" bestFit="1" customWidth="1"/>
    <col min="7673" max="7673" width="12.140625" style="2" customWidth="1"/>
    <col min="7674" max="7674" width="16.7109375" style="2" customWidth="1"/>
    <col min="7675" max="7675" width="13.28515625" style="2" bestFit="1" customWidth="1"/>
    <col min="7676" max="7927" width="9.140625" style="2"/>
    <col min="7928" max="7928" width="22.7109375" style="2" bestFit="1" customWidth="1"/>
    <col min="7929" max="7929" width="12.140625" style="2" customWidth="1"/>
    <col min="7930" max="7930" width="16.7109375" style="2" customWidth="1"/>
    <col min="7931" max="7931" width="13.28515625" style="2" bestFit="1" customWidth="1"/>
    <col min="7932" max="8183" width="9.140625" style="2"/>
    <col min="8184" max="8184" width="22.7109375" style="2" bestFit="1" customWidth="1"/>
    <col min="8185" max="8185" width="12.140625" style="2" customWidth="1"/>
    <col min="8186" max="8186" width="16.7109375" style="2" customWidth="1"/>
    <col min="8187" max="8187" width="13.28515625" style="2" bestFit="1" customWidth="1"/>
    <col min="8188" max="8439" width="9.140625" style="2"/>
    <col min="8440" max="8440" width="22.7109375" style="2" bestFit="1" customWidth="1"/>
    <col min="8441" max="8441" width="12.140625" style="2" customWidth="1"/>
    <col min="8442" max="8442" width="16.7109375" style="2" customWidth="1"/>
    <col min="8443" max="8443" width="13.28515625" style="2" bestFit="1" customWidth="1"/>
    <col min="8444" max="8695" width="9.140625" style="2"/>
    <col min="8696" max="8696" width="22.7109375" style="2" bestFit="1" customWidth="1"/>
    <col min="8697" max="8697" width="12.140625" style="2" customWidth="1"/>
    <col min="8698" max="8698" width="16.7109375" style="2" customWidth="1"/>
    <col min="8699" max="8699" width="13.28515625" style="2" bestFit="1" customWidth="1"/>
    <col min="8700" max="8951" width="9.140625" style="2"/>
    <col min="8952" max="8952" width="22.7109375" style="2" bestFit="1" customWidth="1"/>
    <col min="8953" max="8953" width="12.140625" style="2" customWidth="1"/>
    <col min="8954" max="8954" width="16.7109375" style="2" customWidth="1"/>
    <col min="8955" max="8955" width="13.28515625" style="2" bestFit="1" customWidth="1"/>
    <col min="8956" max="9207" width="9.140625" style="2"/>
    <col min="9208" max="9208" width="22.7109375" style="2" bestFit="1" customWidth="1"/>
    <col min="9209" max="9209" width="12.140625" style="2" customWidth="1"/>
    <col min="9210" max="9210" width="16.7109375" style="2" customWidth="1"/>
    <col min="9211" max="9211" width="13.28515625" style="2" bestFit="1" customWidth="1"/>
    <col min="9212" max="9463" width="9.140625" style="2"/>
    <col min="9464" max="9464" width="22.7109375" style="2" bestFit="1" customWidth="1"/>
    <col min="9465" max="9465" width="12.140625" style="2" customWidth="1"/>
    <col min="9466" max="9466" width="16.7109375" style="2" customWidth="1"/>
    <col min="9467" max="9467" width="13.28515625" style="2" bestFit="1" customWidth="1"/>
    <col min="9468" max="9719" width="9.140625" style="2"/>
    <col min="9720" max="9720" width="22.7109375" style="2" bestFit="1" customWidth="1"/>
    <col min="9721" max="9721" width="12.140625" style="2" customWidth="1"/>
    <col min="9722" max="9722" width="16.7109375" style="2" customWidth="1"/>
    <col min="9723" max="9723" width="13.28515625" style="2" bestFit="1" customWidth="1"/>
    <col min="9724" max="9975" width="9.140625" style="2"/>
    <col min="9976" max="9976" width="22.7109375" style="2" bestFit="1" customWidth="1"/>
    <col min="9977" max="9977" width="12.140625" style="2" customWidth="1"/>
    <col min="9978" max="9978" width="16.7109375" style="2" customWidth="1"/>
    <col min="9979" max="9979" width="13.28515625" style="2" bestFit="1" customWidth="1"/>
    <col min="9980" max="10231" width="9.140625" style="2"/>
    <col min="10232" max="10232" width="22.7109375" style="2" bestFit="1" customWidth="1"/>
    <col min="10233" max="10233" width="12.140625" style="2" customWidth="1"/>
    <col min="10234" max="10234" width="16.7109375" style="2" customWidth="1"/>
    <col min="10235" max="10235" width="13.28515625" style="2" bestFit="1" customWidth="1"/>
    <col min="10236" max="10487" width="9.140625" style="2"/>
    <col min="10488" max="10488" width="22.7109375" style="2" bestFit="1" customWidth="1"/>
    <col min="10489" max="10489" width="12.140625" style="2" customWidth="1"/>
    <col min="10490" max="10490" width="16.7109375" style="2" customWidth="1"/>
    <col min="10491" max="10491" width="13.28515625" style="2" bestFit="1" customWidth="1"/>
    <col min="10492" max="10743" width="9.140625" style="2"/>
    <col min="10744" max="10744" width="22.7109375" style="2" bestFit="1" customWidth="1"/>
    <col min="10745" max="10745" width="12.140625" style="2" customWidth="1"/>
    <col min="10746" max="10746" width="16.7109375" style="2" customWidth="1"/>
    <col min="10747" max="10747" width="13.28515625" style="2" bestFit="1" customWidth="1"/>
    <col min="10748" max="10999" width="9.140625" style="2"/>
    <col min="11000" max="11000" width="22.7109375" style="2" bestFit="1" customWidth="1"/>
    <col min="11001" max="11001" width="12.140625" style="2" customWidth="1"/>
    <col min="11002" max="11002" width="16.7109375" style="2" customWidth="1"/>
    <col min="11003" max="11003" width="13.28515625" style="2" bestFit="1" customWidth="1"/>
    <col min="11004" max="11255" width="9.140625" style="2"/>
    <col min="11256" max="11256" width="22.7109375" style="2" bestFit="1" customWidth="1"/>
    <col min="11257" max="11257" width="12.140625" style="2" customWidth="1"/>
    <col min="11258" max="11258" width="16.7109375" style="2" customWidth="1"/>
    <col min="11259" max="11259" width="13.28515625" style="2" bestFit="1" customWidth="1"/>
    <col min="11260" max="11511" width="9.140625" style="2"/>
    <col min="11512" max="11512" width="22.7109375" style="2" bestFit="1" customWidth="1"/>
    <col min="11513" max="11513" width="12.140625" style="2" customWidth="1"/>
    <col min="11514" max="11514" width="16.7109375" style="2" customWidth="1"/>
    <col min="11515" max="11515" width="13.28515625" style="2" bestFit="1" customWidth="1"/>
    <col min="11516" max="11767" width="9.140625" style="2"/>
    <col min="11768" max="11768" width="22.7109375" style="2" bestFit="1" customWidth="1"/>
    <col min="11769" max="11769" width="12.140625" style="2" customWidth="1"/>
    <col min="11770" max="11770" width="16.7109375" style="2" customWidth="1"/>
    <col min="11771" max="11771" width="13.28515625" style="2" bestFit="1" customWidth="1"/>
    <col min="11772" max="12023" width="9.140625" style="2"/>
    <col min="12024" max="12024" width="22.7109375" style="2" bestFit="1" customWidth="1"/>
    <col min="12025" max="12025" width="12.140625" style="2" customWidth="1"/>
    <col min="12026" max="12026" width="16.7109375" style="2" customWidth="1"/>
    <col min="12027" max="12027" width="13.28515625" style="2" bestFit="1" customWidth="1"/>
    <col min="12028" max="12279" width="9.140625" style="2"/>
    <col min="12280" max="12280" width="22.7109375" style="2" bestFit="1" customWidth="1"/>
    <col min="12281" max="12281" width="12.140625" style="2" customWidth="1"/>
    <col min="12282" max="12282" width="16.7109375" style="2" customWidth="1"/>
    <col min="12283" max="12283" width="13.28515625" style="2" bestFit="1" customWidth="1"/>
    <col min="12284" max="12535" width="9.140625" style="2"/>
    <col min="12536" max="12536" width="22.7109375" style="2" bestFit="1" customWidth="1"/>
    <col min="12537" max="12537" width="12.140625" style="2" customWidth="1"/>
    <col min="12538" max="12538" width="16.7109375" style="2" customWidth="1"/>
    <col min="12539" max="12539" width="13.28515625" style="2" bestFit="1" customWidth="1"/>
    <col min="12540" max="12791" width="9.140625" style="2"/>
    <col min="12792" max="12792" width="22.7109375" style="2" bestFit="1" customWidth="1"/>
    <col min="12793" max="12793" width="12.140625" style="2" customWidth="1"/>
    <col min="12794" max="12794" width="16.7109375" style="2" customWidth="1"/>
    <col min="12795" max="12795" width="13.28515625" style="2" bestFit="1" customWidth="1"/>
    <col min="12796" max="13047" width="9.140625" style="2"/>
    <col min="13048" max="13048" width="22.7109375" style="2" bestFit="1" customWidth="1"/>
    <col min="13049" max="13049" width="12.140625" style="2" customWidth="1"/>
    <col min="13050" max="13050" width="16.7109375" style="2" customWidth="1"/>
    <col min="13051" max="13051" width="13.28515625" style="2" bestFit="1" customWidth="1"/>
    <col min="13052" max="13303" width="9.140625" style="2"/>
    <col min="13304" max="13304" width="22.7109375" style="2" bestFit="1" customWidth="1"/>
    <col min="13305" max="13305" width="12.140625" style="2" customWidth="1"/>
    <col min="13306" max="13306" width="16.7109375" style="2" customWidth="1"/>
    <col min="13307" max="13307" width="13.28515625" style="2" bestFit="1" customWidth="1"/>
    <col min="13308" max="13559" width="9.140625" style="2"/>
    <col min="13560" max="13560" width="22.7109375" style="2" bestFit="1" customWidth="1"/>
    <col min="13561" max="13561" width="12.140625" style="2" customWidth="1"/>
    <col min="13562" max="13562" width="16.7109375" style="2" customWidth="1"/>
    <col min="13563" max="13563" width="13.28515625" style="2" bestFit="1" customWidth="1"/>
    <col min="13564" max="13815" width="9.140625" style="2"/>
    <col min="13816" max="13816" width="22.7109375" style="2" bestFit="1" customWidth="1"/>
    <col min="13817" max="13817" width="12.140625" style="2" customWidth="1"/>
    <col min="13818" max="13818" width="16.7109375" style="2" customWidth="1"/>
    <col min="13819" max="13819" width="13.28515625" style="2" bestFit="1" customWidth="1"/>
    <col min="13820" max="14071" width="9.140625" style="2"/>
    <col min="14072" max="14072" width="22.7109375" style="2" bestFit="1" customWidth="1"/>
    <col min="14073" max="14073" width="12.140625" style="2" customWidth="1"/>
    <col min="14074" max="14074" width="16.7109375" style="2" customWidth="1"/>
    <col min="14075" max="14075" width="13.28515625" style="2" bestFit="1" customWidth="1"/>
    <col min="14076" max="14327" width="9.140625" style="2"/>
    <col min="14328" max="14328" width="22.7109375" style="2" bestFit="1" customWidth="1"/>
    <col min="14329" max="14329" width="12.140625" style="2" customWidth="1"/>
    <col min="14330" max="14330" width="16.7109375" style="2" customWidth="1"/>
    <col min="14331" max="14331" width="13.28515625" style="2" bestFit="1" customWidth="1"/>
    <col min="14332" max="14583" width="9.140625" style="2"/>
    <col min="14584" max="14584" width="22.7109375" style="2" bestFit="1" customWidth="1"/>
    <col min="14585" max="14585" width="12.140625" style="2" customWidth="1"/>
    <col min="14586" max="14586" width="16.7109375" style="2" customWidth="1"/>
    <col min="14587" max="14587" width="13.28515625" style="2" bestFit="1" customWidth="1"/>
    <col min="14588" max="14839" width="9.140625" style="2"/>
    <col min="14840" max="14840" width="22.7109375" style="2" bestFit="1" customWidth="1"/>
    <col min="14841" max="14841" width="12.140625" style="2" customWidth="1"/>
    <col min="14842" max="14842" width="16.7109375" style="2" customWidth="1"/>
    <col min="14843" max="14843" width="13.28515625" style="2" bestFit="1" customWidth="1"/>
    <col min="14844" max="15095" width="9.140625" style="2"/>
    <col min="15096" max="15096" width="22.7109375" style="2" bestFit="1" customWidth="1"/>
    <col min="15097" max="15097" width="12.140625" style="2" customWidth="1"/>
    <col min="15098" max="15098" width="16.7109375" style="2" customWidth="1"/>
    <col min="15099" max="15099" width="13.28515625" style="2" bestFit="1" customWidth="1"/>
    <col min="15100" max="15351" width="9.140625" style="2"/>
    <col min="15352" max="15352" width="22.7109375" style="2" bestFit="1" customWidth="1"/>
    <col min="15353" max="15353" width="12.140625" style="2" customWidth="1"/>
    <col min="15354" max="15354" width="16.7109375" style="2" customWidth="1"/>
    <col min="15355" max="15355" width="13.28515625" style="2" bestFit="1" customWidth="1"/>
    <col min="15356" max="15607" width="9.140625" style="2"/>
    <col min="15608" max="15608" width="22.7109375" style="2" bestFit="1" customWidth="1"/>
    <col min="15609" max="15609" width="12.140625" style="2" customWidth="1"/>
    <col min="15610" max="15610" width="16.7109375" style="2" customWidth="1"/>
    <col min="15611" max="15611" width="13.28515625" style="2" bestFit="1" customWidth="1"/>
    <col min="15612" max="15863" width="9.140625" style="2"/>
    <col min="15864" max="15864" width="22.7109375" style="2" bestFit="1" customWidth="1"/>
    <col min="15865" max="15865" width="12.140625" style="2" customWidth="1"/>
    <col min="15866" max="15866" width="16.7109375" style="2" customWidth="1"/>
    <col min="15867" max="15867" width="13.28515625" style="2" bestFit="1" customWidth="1"/>
    <col min="15868" max="16119" width="9.140625" style="2"/>
    <col min="16120" max="16120" width="22.7109375" style="2" bestFit="1" customWidth="1"/>
    <col min="16121" max="16121" width="12.140625" style="2" customWidth="1"/>
    <col min="16122" max="16122" width="16.7109375" style="2" customWidth="1"/>
    <col min="16123" max="16123" width="13.28515625" style="2" bestFit="1" customWidth="1"/>
    <col min="16124" max="16384" width="9.140625" style="2"/>
  </cols>
  <sheetData>
    <row r="1" spans="1:19" x14ac:dyDescent="0.2">
      <c r="A1" s="22" t="s">
        <v>73</v>
      </c>
      <c r="B1" s="23" t="s">
        <v>75</v>
      </c>
      <c r="C1" s="25"/>
      <c r="D1" s="25"/>
      <c r="F1" s="41" t="s">
        <v>73</v>
      </c>
      <c r="G1" s="42" t="s">
        <v>75</v>
      </c>
      <c r="K1" s="164" t="s">
        <v>76</v>
      </c>
      <c r="L1" s="164"/>
      <c r="M1" s="44" t="s">
        <v>74</v>
      </c>
      <c r="N1" s="1"/>
    </row>
    <row r="2" spans="1:19" x14ac:dyDescent="0.2">
      <c r="A2" s="25" t="s">
        <v>86</v>
      </c>
      <c r="B2" s="26">
        <v>2019</v>
      </c>
      <c r="C2" s="25"/>
      <c r="D2" s="25"/>
      <c r="F2" s="44" t="s">
        <v>86</v>
      </c>
      <c r="G2" s="45">
        <v>2018</v>
      </c>
      <c r="K2" s="1" t="s">
        <v>86</v>
      </c>
      <c r="L2" s="3"/>
      <c r="M2" s="1" t="s">
        <v>95</v>
      </c>
      <c r="N2" s="1"/>
    </row>
    <row r="3" spans="1:19" ht="15.75" thickBot="1" x14ac:dyDescent="0.35">
      <c r="A3" s="81"/>
      <c r="K3" s="17"/>
    </row>
    <row r="4" spans="1:19" ht="13.5" thickBot="1" x14ac:dyDescent="0.25">
      <c r="A4" s="27"/>
      <c r="B4" s="95" t="s">
        <v>72</v>
      </c>
      <c r="C4" s="82" t="s">
        <v>0</v>
      </c>
      <c r="D4" s="83" t="s">
        <v>3</v>
      </c>
      <c r="F4" s="46"/>
      <c r="G4" s="96" t="s">
        <v>72</v>
      </c>
      <c r="H4" s="47" t="s">
        <v>0</v>
      </c>
      <c r="I4" s="48" t="s">
        <v>3</v>
      </c>
      <c r="K4" s="4"/>
      <c r="L4" s="97" t="s">
        <v>2</v>
      </c>
      <c r="M4" s="18" t="s">
        <v>0</v>
      </c>
      <c r="N4" s="19" t="s">
        <v>3</v>
      </c>
    </row>
    <row r="5" spans="1:19" ht="13.5" thickBot="1" x14ac:dyDescent="0.25">
      <c r="A5" s="27"/>
      <c r="B5" s="123"/>
      <c r="C5" s="123"/>
      <c r="D5" s="123"/>
      <c r="F5" s="46"/>
      <c r="G5" s="123"/>
      <c r="H5" s="123"/>
      <c r="I5" s="123"/>
      <c r="K5" s="4"/>
      <c r="L5" s="169"/>
      <c r="M5" s="169"/>
      <c r="N5" s="169"/>
    </row>
    <row r="6" spans="1:19" ht="13.5" thickBot="1" x14ac:dyDescent="0.25">
      <c r="A6" s="84" t="s">
        <v>1</v>
      </c>
      <c r="B6" s="85">
        <v>381092</v>
      </c>
      <c r="C6" s="85">
        <v>361129306.90001124</v>
      </c>
      <c r="D6" s="85">
        <v>266525</v>
      </c>
      <c r="E6" s="20"/>
      <c r="F6" s="50" t="s">
        <v>1</v>
      </c>
      <c r="G6" s="51">
        <v>359868</v>
      </c>
      <c r="H6" s="51">
        <v>334706100.15034199</v>
      </c>
      <c r="I6" s="51">
        <v>254363</v>
      </c>
      <c r="K6" s="98" t="s">
        <v>1</v>
      </c>
      <c r="L6" s="99">
        <v>5.8977180521746941E-2</v>
      </c>
      <c r="M6" s="99">
        <v>7.894450306642331E-2</v>
      </c>
      <c r="N6" s="99">
        <v>4.7813557789458283E-2</v>
      </c>
      <c r="P6" s="6"/>
      <c r="Q6" s="6"/>
      <c r="R6" s="6"/>
      <c r="S6" s="6"/>
    </row>
    <row r="7" spans="1:19" ht="12" customHeight="1" thickBot="1" x14ac:dyDescent="0.25">
      <c r="B7" s="111"/>
      <c r="C7" s="111"/>
      <c r="D7" s="111"/>
      <c r="E7" s="20"/>
      <c r="F7" s="52"/>
      <c r="G7" s="121"/>
      <c r="H7" s="121"/>
      <c r="I7" s="121"/>
      <c r="L7" s="100"/>
      <c r="M7" s="100"/>
      <c r="N7" s="100"/>
    </row>
    <row r="8" spans="1:19" ht="13.5" thickBot="1" x14ac:dyDescent="0.25">
      <c r="A8" s="86" t="s">
        <v>4</v>
      </c>
      <c r="B8" s="87">
        <v>39194</v>
      </c>
      <c r="C8" s="87">
        <v>30360150.339523867</v>
      </c>
      <c r="D8" s="87">
        <v>28328</v>
      </c>
      <c r="E8" s="20"/>
      <c r="F8" s="54" t="s">
        <v>4</v>
      </c>
      <c r="G8" s="51">
        <v>36694</v>
      </c>
      <c r="H8" s="51">
        <v>27740550.843535163</v>
      </c>
      <c r="I8" s="55">
        <v>26937</v>
      </c>
      <c r="K8" s="101" t="s">
        <v>4</v>
      </c>
      <c r="L8" s="99">
        <v>6.8131029596119275E-2</v>
      </c>
      <c r="M8" s="99">
        <v>9.443213693787178E-2</v>
      </c>
      <c r="N8" s="99">
        <v>5.1639009540780378E-2</v>
      </c>
      <c r="P8" s="6"/>
      <c r="Q8" s="6"/>
      <c r="R8" s="6"/>
      <c r="S8" s="6"/>
    </row>
    <row r="9" spans="1:19" ht="13.5" thickBot="1" x14ac:dyDescent="0.25">
      <c r="A9" s="29" t="s">
        <v>5</v>
      </c>
      <c r="B9" s="30">
        <v>2957</v>
      </c>
      <c r="C9" s="30">
        <v>2066823.703265806</v>
      </c>
      <c r="D9" s="31">
        <v>2185</v>
      </c>
      <c r="E9" s="21"/>
      <c r="F9" s="56" t="s">
        <v>5</v>
      </c>
      <c r="G9" s="57">
        <v>2772</v>
      </c>
      <c r="H9" s="57">
        <v>1961994.6995261139</v>
      </c>
      <c r="I9" s="58">
        <v>1926</v>
      </c>
      <c r="K9" s="7" t="s">
        <v>5</v>
      </c>
      <c r="L9" s="102">
        <v>6.6738816738816764E-2</v>
      </c>
      <c r="M9" s="102">
        <v>5.342980985881951E-2</v>
      </c>
      <c r="N9" s="102">
        <v>0.13447559709241963</v>
      </c>
    </row>
    <row r="10" spans="1:19" ht="13.5" thickBot="1" x14ac:dyDescent="0.25">
      <c r="A10" s="32" t="s">
        <v>6</v>
      </c>
      <c r="B10" s="30">
        <v>6003</v>
      </c>
      <c r="C10" s="30">
        <v>4226085.4913693396</v>
      </c>
      <c r="D10" s="31">
        <v>4808</v>
      </c>
      <c r="E10" s="20"/>
      <c r="F10" s="59" t="s">
        <v>6</v>
      </c>
      <c r="G10" s="79">
        <v>5718</v>
      </c>
      <c r="H10" s="79">
        <v>3992127.9785750615</v>
      </c>
      <c r="I10" s="80">
        <v>4780</v>
      </c>
      <c r="K10" s="8" t="s">
        <v>6</v>
      </c>
      <c r="L10" s="113">
        <v>4.9842602308499462E-2</v>
      </c>
      <c r="M10" s="113">
        <v>5.8604712586840968E-2</v>
      </c>
      <c r="N10" s="115">
        <v>5.8577405857740406E-3</v>
      </c>
    </row>
    <row r="11" spans="1:19" ht="13.5" thickBot="1" x14ac:dyDescent="0.25">
      <c r="A11" s="32" t="s">
        <v>7</v>
      </c>
      <c r="B11" s="30">
        <v>2625</v>
      </c>
      <c r="C11" s="30">
        <v>2459341.0489989235</v>
      </c>
      <c r="D11" s="31">
        <v>1792</v>
      </c>
      <c r="E11" s="20"/>
      <c r="F11" s="59" t="s">
        <v>7</v>
      </c>
      <c r="G11" s="79">
        <v>2574</v>
      </c>
      <c r="H11" s="79">
        <v>2139265.1785010146</v>
      </c>
      <c r="I11" s="80">
        <v>1777</v>
      </c>
      <c r="K11" s="8" t="s">
        <v>7</v>
      </c>
      <c r="L11" s="113">
        <v>1.9813519813519864E-2</v>
      </c>
      <c r="M11" s="113">
        <v>0.14961953932339811</v>
      </c>
      <c r="N11" s="115">
        <v>8.4411930219470133E-3</v>
      </c>
    </row>
    <row r="12" spans="1:19" ht="13.5" thickBot="1" x14ac:dyDescent="0.25">
      <c r="A12" s="32" t="s">
        <v>8</v>
      </c>
      <c r="B12" s="30">
        <v>3089</v>
      </c>
      <c r="C12" s="30">
        <v>2554279.7975920173</v>
      </c>
      <c r="D12" s="31">
        <v>2160</v>
      </c>
      <c r="E12" s="20"/>
      <c r="F12" s="59" t="s">
        <v>8</v>
      </c>
      <c r="G12" s="79">
        <v>3403</v>
      </c>
      <c r="H12" s="79">
        <v>2558555.1449082661</v>
      </c>
      <c r="I12" s="80">
        <v>2726</v>
      </c>
      <c r="K12" s="8" t="s">
        <v>8</v>
      </c>
      <c r="L12" s="113">
        <v>-9.2271525124889786E-2</v>
      </c>
      <c r="M12" s="113">
        <v>-1.6710006523631415E-3</v>
      </c>
      <c r="N12" s="115">
        <v>-0.20763022743947179</v>
      </c>
    </row>
    <row r="13" spans="1:19" ht="13.5" thickBot="1" x14ac:dyDescent="0.25">
      <c r="A13" s="32" t="s">
        <v>9</v>
      </c>
      <c r="B13" s="30">
        <v>3211</v>
      </c>
      <c r="C13" s="30">
        <v>1454818.0162130962</v>
      </c>
      <c r="D13" s="31">
        <v>2590</v>
      </c>
      <c r="E13" s="20"/>
      <c r="F13" s="59" t="s">
        <v>9</v>
      </c>
      <c r="G13" s="79">
        <v>2938</v>
      </c>
      <c r="H13" s="79">
        <v>1193949.9894058227</v>
      </c>
      <c r="I13" s="80">
        <v>2366</v>
      </c>
      <c r="K13" s="8" t="s">
        <v>9</v>
      </c>
      <c r="L13" s="113">
        <v>9.2920353982300918E-2</v>
      </c>
      <c r="M13" s="113">
        <v>0.21849158601449981</v>
      </c>
      <c r="N13" s="115">
        <v>9.4674556213017791E-2</v>
      </c>
    </row>
    <row r="14" spans="1:19" ht="13.5" thickBot="1" x14ac:dyDescent="0.25">
      <c r="A14" s="32" t="s">
        <v>10</v>
      </c>
      <c r="B14" s="30">
        <v>1258</v>
      </c>
      <c r="C14" s="30">
        <v>1641311.5400639451</v>
      </c>
      <c r="D14" s="31">
        <v>771</v>
      </c>
      <c r="E14" s="20"/>
      <c r="F14" s="59" t="s">
        <v>10</v>
      </c>
      <c r="G14" s="79">
        <v>1329</v>
      </c>
      <c r="H14" s="79">
        <v>1441844.2736007208</v>
      </c>
      <c r="I14" s="80">
        <v>745</v>
      </c>
      <c r="K14" s="8" t="s">
        <v>10</v>
      </c>
      <c r="L14" s="113">
        <v>-5.3423626787057921E-2</v>
      </c>
      <c r="M14" s="113">
        <v>0.1383417544566683</v>
      </c>
      <c r="N14" s="115">
        <v>3.4899328859060441E-2</v>
      </c>
    </row>
    <row r="15" spans="1:19" ht="13.5" thickBot="1" x14ac:dyDescent="0.25">
      <c r="A15" s="32" t="s">
        <v>11</v>
      </c>
      <c r="B15" s="30">
        <v>7618</v>
      </c>
      <c r="C15" s="30">
        <v>5045231.3022906259</v>
      </c>
      <c r="D15" s="31">
        <v>5638</v>
      </c>
      <c r="E15" s="20"/>
      <c r="F15" s="59" t="s">
        <v>11</v>
      </c>
      <c r="G15" s="79">
        <v>7030</v>
      </c>
      <c r="H15" s="79">
        <v>4813627.4406762654</v>
      </c>
      <c r="I15" s="80">
        <v>5072</v>
      </c>
      <c r="K15" s="8" t="s">
        <v>11</v>
      </c>
      <c r="L15" s="113">
        <v>8.3641536273115324E-2</v>
      </c>
      <c r="M15" s="113">
        <v>4.8114205860066095E-2</v>
      </c>
      <c r="N15" s="115">
        <v>0.1115930599369086</v>
      </c>
    </row>
    <row r="16" spans="1:19" ht="13.5" thickBot="1" x14ac:dyDescent="0.25">
      <c r="A16" s="33" t="s">
        <v>12</v>
      </c>
      <c r="B16" s="34">
        <v>12433</v>
      </c>
      <c r="C16" s="34">
        <v>10912259.439730113</v>
      </c>
      <c r="D16" s="35">
        <v>8384</v>
      </c>
      <c r="E16" s="20"/>
      <c r="F16" s="60" t="s">
        <v>12</v>
      </c>
      <c r="G16" s="109">
        <v>10930</v>
      </c>
      <c r="H16" s="109">
        <v>9639186.1383419018</v>
      </c>
      <c r="I16" s="110">
        <v>7545</v>
      </c>
      <c r="K16" s="9" t="s">
        <v>12</v>
      </c>
      <c r="L16" s="116">
        <v>0.1375114364135408</v>
      </c>
      <c r="M16" s="116">
        <v>0.13207269608834427</v>
      </c>
      <c r="N16" s="117">
        <v>0.11119946984758111</v>
      </c>
    </row>
    <row r="17" spans="1:19" ht="13.5" thickBot="1" x14ac:dyDescent="0.25">
      <c r="B17" s="36"/>
      <c r="C17" s="36"/>
      <c r="D17" s="36"/>
      <c r="E17" s="20"/>
      <c r="F17" s="63"/>
      <c r="G17" s="64"/>
      <c r="H17" s="64"/>
      <c r="I17" s="64"/>
      <c r="L17" s="106"/>
      <c r="M17" s="106"/>
      <c r="N17" s="106"/>
    </row>
    <row r="18" spans="1:19" ht="13.5" thickBot="1" x14ac:dyDescent="0.25">
      <c r="A18" s="88" t="s">
        <v>13</v>
      </c>
      <c r="B18" s="89">
        <v>15883</v>
      </c>
      <c r="C18" s="89">
        <v>17464198.740716703</v>
      </c>
      <c r="D18" s="89">
        <v>10483</v>
      </c>
      <c r="E18" s="20"/>
      <c r="F18" s="65" t="s">
        <v>13</v>
      </c>
      <c r="G18" s="66">
        <v>18035</v>
      </c>
      <c r="H18" s="66">
        <v>17374952.799374338</v>
      </c>
      <c r="I18" s="67">
        <v>12028</v>
      </c>
      <c r="K18" s="107" t="s">
        <v>13</v>
      </c>
      <c r="L18" s="108">
        <v>-0.11932353756584424</v>
      </c>
      <c r="M18" s="108">
        <v>5.1364710093242394E-3</v>
      </c>
      <c r="N18" s="120">
        <v>-0.12845028267376124</v>
      </c>
    </row>
    <row r="19" spans="1:19" ht="13.5" thickBot="1" x14ac:dyDescent="0.25">
      <c r="A19" s="38" t="s">
        <v>14</v>
      </c>
      <c r="B19" s="30">
        <v>1132</v>
      </c>
      <c r="C19" s="30">
        <v>1753993.0899841308</v>
      </c>
      <c r="D19" s="31">
        <v>455</v>
      </c>
      <c r="E19" s="20"/>
      <c r="F19" s="68" t="s">
        <v>14</v>
      </c>
      <c r="G19" s="79">
        <v>1137</v>
      </c>
      <c r="H19" s="79">
        <v>1532126.4600476075</v>
      </c>
      <c r="I19" s="80">
        <v>475</v>
      </c>
      <c r="K19" s="10" t="s">
        <v>14</v>
      </c>
      <c r="L19" s="165">
        <v>-4.3975373790676731E-3</v>
      </c>
      <c r="M19" s="165">
        <v>0.14480960659711428</v>
      </c>
      <c r="N19" s="166">
        <v>-4.2105263157894757E-2</v>
      </c>
    </row>
    <row r="20" spans="1:19" ht="13.5" thickBot="1" x14ac:dyDescent="0.25">
      <c r="A20" s="39" t="s">
        <v>15</v>
      </c>
      <c r="B20" s="30">
        <v>1309</v>
      </c>
      <c r="C20" s="30">
        <v>907746.84461370658</v>
      </c>
      <c r="D20" s="31">
        <v>997</v>
      </c>
      <c r="E20" s="20"/>
      <c r="F20" s="68" t="s">
        <v>15</v>
      </c>
      <c r="G20" s="79">
        <v>1069</v>
      </c>
      <c r="H20" s="79">
        <v>864929.25999999989</v>
      </c>
      <c r="I20" s="80">
        <v>859</v>
      </c>
      <c r="K20" s="11" t="s">
        <v>15</v>
      </c>
      <c r="L20" s="165">
        <v>0.22450888681010284</v>
      </c>
      <c r="M20" s="165">
        <v>4.9504146285566319E-2</v>
      </c>
      <c r="N20" s="166">
        <v>0.16065192083818403</v>
      </c>
    </row>
    <row r="21" spans="1:19" ht="13.5" thickBot="1" x14ac:dyDescent="0.25">
      <c r="A21" s="40" t="s">
        <v>16</v>
      </c>
      <c r="B21" s="34">
        <v>13442</v>
      </c>
      <c r="C21" s="34">
        <v>14802458.806118866</v>
      </c>
      <c r="D21" s="35">
        <v>9031</v>
      </c>
      <c r="E21" s="20"/>
      <c r="F21" s="69" t="s">
        <v>16</v>
      </c>
      <c r="G21" s="74">
        <v>15829</v>
      </c>
      <c r="H21" s="74">
        <v>14977897.07932673</v>
      </c>
      <c r="I21" s="75">
        <v>10694</v>
      </c>
      <c r="K21" s="12" t="s">
        <v>16</v>
      </c>
      <c r="L21" s="167">
        <v>-0.15079916608756083</v>
      </c>
      <c r="M21" s="167">
        <v>-1.1713144527479291E-2</v>
      </c>
      <c r="N21" s="168">
        <v>-0.15550776136151112</v>
      </c>
    </row>
    <row r="22" spans="1:19" ht="13.5" thickBot="1" x14ac:dyDescent="0.25">
      <c r="B22" s="37"/>
      <c r="C22" s="37"/>
      <c r="D22" s="37"/>
      <c r="E22" s="20"/>
      <c r="F22" s="63"/>
      <c r="G22" s="70"/>
      <c r="H22" s="70"/>
      <c r="I22" s="70"/>
      <c r="L22" s="100"/>
      <c r="M22" s="100"/>
      <c r="N22" s="100"/>
    </row>
    <row r="23" spans="1:19" ht="13.5" thickBot="1" x14ac:dyDescent="0.25">
      <c r="A23" s="90" t="s">
        <v>17</v>
      </c>
      <c r="B23" s="85">
        <v>5135</v>
      </c>
      <c r="C23" s="85">
        <v>5767662.2353443056</v>
      </c>
      <c r="D23" s="85">
        <v>3113</v>
      </c>
      <c r="E23" s="20"/>
      <c r="F23" s="54" t="s">
        <v>17</v>
      </c>
      <c r="G23" s="51">
        <v>4910</v>
      </c>
      <c r="H23" s="51">
        <v>5484905.6678260285</v>
      </c>
      <c r="I23" s="55">
        <v>2975</v>
      </c>
      <c r="K23" s="101" t="s">
        <v>17</v>
      </c>
      <c r="L23" s="99">
        <v>4.5824847250509171E-2</v>
      </c>
      <c r="M23" s="99">
        <v>5.1551764905803488E-2</v>
      </c>
      <c r="N23" s="99">
        <v>4.6386554621848708E-2</v>
      </c>
      <c r="P23" s="6"/>
      <c r="Q23" s="6"/>
      <c r="R23" s="6"/>
      <c r="S23" s="6"/>
    </row>
    <row r="24" spans="1:19" ht="13.5" thickBot="1" x14ac:dyDescent="0.25">
      <c r="A24" s="91" t="s">
        <v>18</v>
      </c>
      <c r="B24" s="34">
        <v>5135</v>
      </c>
      <c r="C24" s="34">
        <v>5767662.2353443056</v>
      </c>
      <c r="D24" s="35">
        <v>3113</v>
      </c>
      <c r="E24" s="20"/>
      <c r="F24" s="71" t="s">
        <v>18</v>
      </c>
      <c r="G24" s="61">
        <v>4910</v>
      </c>
      <c r="H24" s="61">
        <v>5484905.6678260285</v>
      </c>
      <c r="I24" s="62">
        <v>2975</v>
      </c>
      <c r="K24" s="13" t="s">
        <v>18</v>
      </c>
      <c r="L24" s="104">
        <v>4.5824847250509171E-2</v>
      </c>
      <c r="M24" s="104">
        <v>5.1551764905803488E-2</v>
      </c>
      <c r="N24" s="105">
        <v>4.6386554621848708E-2</v>
      </c>
    </row>
    <row r="25" spans="1:19" ht="13.5" thickBot="1" x14ac:dyDescent="0.25">
      <c r="B25" s="37"/>
      <c r="C25" s="37"/>
      <c r="D25" s="37"/>
      <c r="E25" s="20"/>
      <c r="F25" s="63"/>
      <c r="G25" s="70"/>
      <c r="H25" s="70"/>
      <c r="I25" s="70"/>
      <c r="L25" s="100"/>
      <c r="M25" s="100"/>
      <c r="N25" s="100"/>
    </row>
    <row r="26" spans="1:19" ht="13.5" thickBot="1" x14ac:dyDescent="0.25">
      <c r="A26" s="84" t="s">
        <v>19</v>
      </c>
      <c r="B26" s="85">
        <v>5096</v>
      </c>
      <c r="C26" s="85">
        <v>2020247.866292296</v>
      </c>
      <c r="D26" s="85">
        <v>4572</v>
      </c>
      <c r="E26" s="20"/>
      <c r="F26" s="50" t="s">
        <v>19</v>
      </c>
      <c r="G26" s="51">
        <v>4026</v>
      </c>
      <c r="H26" s="51">
        <v>1807308.359687424</v>
      </c>
      <c r="I26" s="55">
        <v>3571</v>
      </c>
      <c r="K26" s="98" t="s">
        <v>19</v>
      </c>
      <c r="L26" s="99">
        <v>0.26577247888723288</v>
      </c>
      <c r="M26" s="99">
        <v>0.11782134767622066</v>
      </c>
      <c r="N26" s="99">
        <v>0.28031363763651629</v>
      </c>
      <c r="P26" s="6"/>
      <c r="Q26" s="6"/>
      <c r="R26" s="6"/>
      <c r="S26" s="6"/>
    </row>
    <row r="27" spans="1:19" ht="13.5" thickBot="1" x14ac:dyDescent="0.25">
      <c r="A27" s="92" t="s">
        <v>20</v>
      </c>
      <c r="B27" s="34">
        <v>5096</v>
      </c>
      <c r="C27" s="34">
        <v>2020247.866292296</v>
      </c>
      <c r="D27" s="35">
        <v>4572</v>
      </c>
      <c r="E27" s="20"/>
      <c r="F27" s="72" t="s">
        <v>20</v>
      </c>
      <c r="G27" s="61">
        <v>4026</v>
      </c>
      <c r="H27" s="61">
        <v>1807308.359687424</v>
      </c>
      <c r="I27" s="62">
        <v>3571</v>
      </c>
      <c r="K27" s="14" t="s">
        <v>20</v>
      </c>
      <c r="L27" s="104">
        <v>0.26577247888723288</v>
      </c>
      <c r="M27" s="104">
        <v>0.11782134767622066</v>
      </c>
      <c r="N27" s="105">
        <v>0.28031363763651629</v>
      </c>
    </row>
    <row r="28" spans="1:19" ht="13.5" thickBot="1" x14ac:dyDescent="0.25">
      <c r="B28" s="111"/>
      <c r="C28" s="111"/>
      <c r="D28" s="111"/>
      <c r="E28" s="20"/>
      <c r="F28" s="63"/>
      <c r="G28" s="122"/>
      <c r="H28" s="122"/>
      <c r="I28" s="122"/>
      <c r="L28" s="100"/>
      <c r="M28" s="100"/>
      <c r="N28" s="100"/>
    </row>
    <row r="29" spans="1:19" ht="13.5" thickBot="1" x14ac:dyDescent="0.25">
      <c r="A29" s="84" t="s">
        <v>21</v>
      </c>
      <c r="B29" s="85">
        <v>16334</v>
      </c>
      <c r="C29" s="85">
        <v>9001988.6901305951</v>
      </c>
      <c r="D29" s="85">
        <v>12649</v>
      </c>
      <c r="E29" s="20"/>
      <c r="F29" s="50" t="s">
        <v>21</v>
      </c>
      <c r="G29" s="51">
        <v>15603</v>
      </c>
      <c r="H29" s="51">
        <v>8919548.4896639828</v>
      </c>
      <c r="I29" s="55">
        <v>11945</v>
      </c>
      <c r="K29" s="98" t="s">
        <v>21</v>
      </c>
      <c r="L29" s="99">
        <v>4.6849964750368622E-2</v>
      </c>
      <c r="M29" s="99">
        <v>9.2426427819911616E-3</v>
      </c>
      <c r="N29" s="99">
        <v>5.8936793637505147E-2</v>
      </c>
      <c r="P29" s="6"/>
      <c r="Q29" s="6"/>
      <c r="R29" s="6"/>
      <c r="S29" s="6"/>
    </row>
    <row r="30" spans="1:19" ht="13.5" thickBot="1" x14ac:dyDescent="0.25">
      <c r="A30" s="93" t="s">
        <v>22</v>
      </c>
      <c r="B30" s="30">
        <v>7223</v>
      </c>
      <c r="C30" s="30">
        <v>4295784.4145561783</v>
      </c>
      <c r="D30" s="31">
        <v>5563</v>
      </c>
      <c r="E30" s="20"/>
      <c r="F30" s="73" t="s">
        <v>22</v>
      </c>
      <c r="G30" s="57">
        <v>6851</v>
      </c>
      <c r="H30" s="57">
        <v>4317222.4898127746</v>
      </c>
      <c r="I30" s="58">
        <v>5115</v>
      </c>
      <c r="K30" s="15" t="s">
        <v>22</v>
      </c>
      <c r="L30" s="102">
        <v>5.4298642533936681E-2</v>
      </c>
      <c r="M30" s="102">
        <v>-4.9657100849407332E-3</v>
      </c>
      <c r="N30" s="103">
        <v>8.7585532746823125E-2</v>
      </c>
    </row>
    <row r="31" spans="1:19" ht="13.5" thickBot="1" x14ac:dyDescent="0.25">
      <c r="A31" s="94" t="s">
        <v>23</v>
      </c>
      <c r="B31" s="34">
        <v>9111</v>
      </c>
      <c r="C31" s="34">
        <v>4706204.2755744178</v>
      </c>
      <c r="D31" s="35">
        <v>7086</v>
      </c>
      <c r="E31" s="20"/>
      <c r="F31" s="170" t="s">
        <v>23</v>
      </c>
      <c r="G31" s="109">
        <v>8752</v>
      </c>
      <c r="H31" s="109">
        <v>4602325.9998512082</v>
      </c>
      <c r="I31" s="110">
        <v>6830</v>
      </c>
      <c r="K31" s="16" t="s">
        <v>23</v>
      </c>
      <c r="L31" s="104">
        <v>4.1019195612431503E-2</v>
      </c>
      <c r="M31" s="104">
        <v>2.2570820868962338E-2</v>
      </c>
      <c r="N31" s="105">
        <v>3.7481698389458362E-2</v>
      </c>
    </row>
    <row r="32" spans="1:19" ht="13.5" thickBot="1" x14ac:dyDescent="0.25">
      <c r="B32" s="37"/>
      <c r="C32" s="37"/>
      <c r="D32" s="37"/>
      <c r="E32" s="20"/>
      <c r="F32" s="63"/>
      <c r="G32" s="70"/>
      <c r="H32" s="70"/>
      <c r="I32" s="70"/>
      <c r="L32" s="100"/>
      <c r="M32" s="100"/>
      <c r="N32" s="100"/>
    </row>
    <row r="33" spans="1:19" ht="13.5" thickBot="1" x14ac:dyDescent="0.25">
      <c r="A33" s="90" t="s">
        <v>24</v>
      </c>
      <c r="B33" s="85">
        <v>10669</v>
      </c>
      <c r="C33" s="85">
        <v>9403926.1527774408</v>
      </c>
      <c r="D33" s="85">
        <v>7509</v>
      </c>
      <c r="E33" s="20"/>
      <c r="F33" s="54" t="s">
        <v>24</v>
      </c>
      <c r="G33" s="51">
        <v>9609</v>
      </c>
      <c r="H33" s="51">
        <v>8977501.051249316</v>
      </c>
      <c r="I33" s="55">
        <v>6332</v>
      </c>
      <c r="K33" s="101" t="s">
        <v>24</v>
      </c>
      <c r="L33" s="99">
        <v>0.11031324799666975</v>
      </c>
      <c r="M33" s="99">
        <v>4.7499309562184067E-2</v>
      </c>
      <c r="N33" s="99">
        <v>0.18588123815540114</v>
      </c>
      <c r="P33" s="6"/>
      <c r="Q33" s="6"/>
      <c r="R33" s="6"/>
      <c r="S33" s="6"/>
    </row>
    <row r="34" spans="1:19" ht="13.5" thickBot="1" x14ac:dyDescent="0.25">
      <c r="A34" s="91" t="s">
        <v>25</v>
      </c>
      <c r="B34" s="34">
        <v>10669</v>
      </c>
      <c r="C34" s="34">
        <v>9403926.1527774408</v>
      </c>
      <c r="D34" s="35">
        <v>7509</v>
      </c>
      <c r="E34" s="20"/>
      <c r="F34" s="71" t="s">
        <v>25</v>
      </c>
      <c r="G34" s="61">
        <v>9609</v>
      </c>
      <c r="H34" s="61">
        <v>8977501.051249316</v>
      </c>
      <c r="I34" s="62">
        <v>6332</v>
      </c>
      <c r="K34" s="13" t="s">
        <v>25</v>
      </c>
      <c r="L34" s="104">
        <v>0.11031324799666975</v>
      </c>
      <c r="M34" s="104">
        <v>4.7499309562184067E-2</v>
      </c>
      <c r="N34" s="105">
        <v>0.18588123815540114</v>
      </c>
    </row>
    <row r="35" spans="1:19" ht="13.5" thickBot="1" x14ac:dyDescent="0.25">
      <c r="B35" s="111"/>
      <c r="C35" s="111"/>
      <c r="D35" s="111"/>
      <c r="E35" s="20"/>
      <c r="F35" s="63"/>
      <c r="G35" s="122"/>
      <c r="H35" s="122"/>
      <c r="I35" s="122"/>
      <c r="L35" s="100"/>
      <c r="M35" s="100"/>
      <c r="N35" s="100"/>
    </row>
    <row r="36" spans="1:19" ht="13.5" thickBot="1" x14ac:dyDescent="0.25">
      <c r="A36" s="84" t="s">
        <v>26</v>
      </c>
      <c r="B36" s="85">
        <v>17529</v>
      </c>
      <c r="C36" s="85">
        <v>17613730.706261877</v>
      </c>
      <c r="D36" s="85">
        <v>11999</v>
      </c>
      <c r="E36" s="20"/>
      <c r="F36" s="50" t="s">
        <v>26</v>
      </c>
      <c r="G36" s="51">
        <v>14713</v>
      </c>
      <c r="H36" s="51">
        <v>14992050.454145122</v>
      </c>
      <c r="I36" s="55">
        <v>9629</v>
      </c>
      <c r="K36" s="98" t="s">
        <v>26</v>
      </c>
      <c r="L36" s="99">
        <v>0.19139536464351248</v>
      </c>
      <c r="M36" s="99">
        <v>0.17487136000078563</v>
      </c>
      <c r="N36" s="114">
        <v>0.24613147782739642</v>
      </c>
    </row>
    <row r="37" spans="1:19" ht="13.5" thickBot="1" x14ac:dyDescent="0.25">
      <c r="A37" s="38" t="s">
        <v>27</v>
      </c>
      <c r="B37" s="30">
        <v>2040</v>
      </c>
      <c r="C37" s="30">
        <v>1440177.7405493362</v>
      </c>
      <c r="D37" s="30">
        <v>1274</v>
      </c>
      <c r="E37" s="20"/>
      <c r="F37" s="73" t="s">
        <v>27</v>
      </c>
      <c r="G37" s="79">
        <v>1906</v>
      </c>
      <c r="H37" s="79">
        <v>1540315.9587137997</v>
      </c>
      <c r="I37" s="80">
        <v>1035</v>
      </c>
      <c r="K37" s="10" t="s">
        <v>27</v>
      </c>
      <c r="L37" s="102">
        <v>7.0304302203567648E-2</v>
      </c>
      <c r="M37" s="102">
        <v>-6.5011478715108151E-2</v>
      </c>
      <c r="N37" s="103">
        <v>0.23091787439613531</v>
      </c>
    </row>
    <row r="38" spans="1:19" ht="13.5" thickBot="1" x14ac:dyDescent="0.25">
      <c r="A38" s="39" t="s">
        <v>28</v>
      </c>
      <c r="B38" s="30">
        <v>1899</v>
      </c>
      <c r="C38" s="30">
        <v>2638885.8619208341</v>
      </c>
      <c r="D38" s="30">
        <v>1048</v>
      </c>
      <c r="E38" s="20"/>
      <c r="F38" s="68" t="s">
        <v>28</v>
      </c>
      <c r="G38" s="79">
        <v>1163</v>
      </c>
      <c r="H38" s="79">
        <v>1851715.35333272</v>
      </c>
      <c r="I38" s="80">
        <v>451</v>
      </c>
      <c r="K38" s="11" t="s">
        <v>28</v>
      </c>
      <c r="L38" s="113">
        <v>0.63284608770421324</v>
      </c>
      <c r="M38" s="113">
        <v>0.42510340866989282</v>
      </c>
      <c r="N38" s="115">
        <v>1.3237250554323725</v>
      </c>
    </row>
    <row r="39" spans="1:19" ht="13.5" thickBot="1" x14ac:dyDescent="0.25">
      <c r="A39" s="39" t="s">
        <v>29</v>
      </c>
      <c r="B39" s="30">
        <v>1053</v>
      </c>
      <c r="C39" s="30">
        <v>1128523.6368477321</v>
      </c>
      <c r="D39" s="30">
        <v>731</v>
      </c>
      <c r="E39" s="20"/>
      <c r="F39" s="68" t="s">
        <v>29</v>
      </c>
      <c r="G39" s="79">
        <v>1015</v>
      </c>
      <c r="H39" s="79">
        <v>1118443.2418721961</v>
      </c>
      <c r="I39" s="80">
        <v>672</v>
      </c>
      <c r="K39" s="11" t="s">
        <v>29</v>
      </c>
      <c r="L39" s="113">
        <v>3.743842364532024E-2</v>
      </c>
      <c r="M39" s="113">
        <v>9.0128802232845029E-3</v>
      </c>
      <c r="N39" s="115">
        <v>8.7797619047619069E-2</v>
      </c>
    </row>
    <row r="40" spans="1:19" ht="13.5" thickBot="1" x14ac:dyDescent="0.25">
      <c r="A40" s="39" t="s">
        <v>30</v>
      </c>
      <c r="B40" s="30">
        <v>6840</v>
      </c>
      <c r="C40" s="30">
        <v>6907376.5049036853</v>
      </c>
      <c r="D40" s="30">
        <v>5089</v>
      </c>
      <c r="E40" s="20"/>
      <c r="F40" s="68" t="s">
        <v>30</v>
      </c>
      <c r="G40" s="79">
        <v>7011</v>
      </c>
      <c r="H40" s="79">
        <v>7022480.4165992336</v>
      </c>
      <c r="I40" s="80">
        <v>4875</v>
      </c>
      <c r="K40" s="11" t="s">
        <v>30</v>
      </c>
      <c r="L40" s="113">
        <v>-2.4390243902439046E-2</v>
      </c>
      <c r="M40" s="113">
        <v>-1.6390777170908755E-2</v>
      </c>
      <c r="N40" s="115">
        <v>4.3897435897435999E-2</v>
      </c>
    </row>
    <row r="41" spans="1:19" ht="13.5" thickBot="1" x14ac:dyDescent="0.25">
      <c r="A41" s="40" t="s">
        <v>31</v>
      </c>
      <c r="B41" s="34">
        <v>5697</v>
      </c>
      <c r="C41" s="34">
        <v>5498766.9620402912</v>
      </c>
      <c r="D41" s="35">
        <v>3857</v>
      </c>
      <c r="E41" s="20"/>
      <c r="F41" s="69" t="s">
        <v>31</v>
      </c>
      <c r="G41" s="74">
        <v>3618</v>
      </c>
      <c r="H41" s="74">
        <v>3459095.483627175</v>
      </c>
      <c r="I41" s="75">
        <v>2596</v>
      </c>
      <c r="K41" s="12" t="s">
        <v>31</v>
      </c>
      <c r="L41" s="118">
        <v>0.57462686567164178</v>
      </c>
      <c r="M41" s="118">
        <v>0.58965457532682386</v>
      </c>
      <c r="N41" s="119">
        <v>0.48574730354391371</v>
      </c>
    </row>
    <row r="42" spans="1:19" ht="13.5" thickBot="1" x14ac:dyDescent="0.25">
      <c r="B42" s="37"/>
      <c r="C42" s="37"/>
      <c r="D42" s="37"/>
      <c r="E42" s="20"/>
      <c r="F42" s="63"/>
      <c r="G42" s="70"/>
      <c r="H42" s="70"/>
      <c r="I42" s="70"/>
      <c r="L42" s="100"/>
      <c r="M42" s="100"/>
      <c r="N42" s="100"/>
    </row>
    <row r="43" spans="1:19" ht="13.5" thickBot="1" x14ac:dyDescent="0.25">
      <c r="A43" s="84" t="s">
        <v>32</v>
      </c>
      <c r="B43" s="85">
        <v>25677</v>
      </c>
      <c r="C43" s="85">
        <v>23108440.22931926</v>
      </c>
      <c r="D43" s="85">
        <v>18785</v>
      </c>
      <c r="E43" s="20"/>
      <c r="F43" s="50" t="s">
        <v>32</v>
      </c>
      <c r="G43" s="51">
        <v>21547</v>
      </c>
      <c r="H43" s="51">
        <v>19296246.714914799</v>
      </c>
      <c r="I43" s="55">
        <v>15550</v>
      </c>
      <c r="K43" s="98" t="s">
        <v>32</v>
      </c>
      <c r="L43" s="99">
        <v>0.19167401494407565</v>
      </c>
      <c r="M43" s="99">
        <v>0.19756139993058186</v>
      </c>
      <c r="N43" s="99">
        <v>0.2080385852090032</v>
      </c>
    </row>
    <row r="44" spans="1:19" ht="13.5" thickBot="1" x14ac:dyDescent="0.25">
      <c r="A44" s="38" t="s">
        <v>33</v>
      </c>
      <c r="B44" s="30">
        <v>1369</v>
      </c>
      <c r="C44" s="30">
        <v>991906.37089999998</v>
      </c>
      <c r="D44" s="31">
        <v>1180</v>
      </c>
      <c r="E44" s="20"/>
      <c r="F44" s="10" t="s">
        <v>33</v>
      </c>
      <c r="G44" s="79">
        <v>935</v>
      </c>
      <c r="H44" s="79">
        <v>553135.83100000001</v>
      </c>
      <c r="I44" s="80">
        <v>745</v>
      </c>
      <c r="K44" s="10" t="s">
        <v>33</v>
      </c>
      <c r="L44" s="102">
        <v>0.46417112299465235</v>
      </c>
      <c r="M44" s="102">
        <v>0.79324194042312901</v>
      </c>
      <c r="N44" s="103">
        <v>0.58389261744966436</v>
      </c>
    </row>
    <row r="45" spans="1:19" ht="13.5" thickBot="1" x14ac:dyDescent="0.25">
      <c r="A45" s="39" t="s">
        <v>34</v>
      </c>
      <c r="B45" s="30">
        <v>3544</v>
      </c>
      <c r="C45" s="30">
        <v>4122424.3190608635</v>
      </c>
      <c r="D45" s="31">
        <v>2340</v>
      </c>
      <c r="E45" s="20"/>
      <c r="F45" s="11" t="s">
        <v>34</v>
      </c>
      <c r="G45" s="79">
        <v>3385</v>
      </c>
      <c r="H45" s="79">
        <v>3758603.1170644499</v>
      </c>
      <c r="I45" s="80">
        <v>2192</v>
      </c>
      <c r="K45" s="11" t="s">
        <v>34</v>
      </c>
      <c r="L45" s="113">
        <v>4.6971935007385612E-2</v>
      </c>
      <c r="M45" s="113">
        <v>9.6796919138556481E-2</v>
      </c>
      <c r="N45" s="115">
        <v>6.7518248175182372E-2</v>
      </c>
    </row>
    <row r="46" spans="1:19" ht="13.5" thickBot="1" x14ac:dyDescent="0.25">
      <c r="A46" s="39" t="s">
        <v>35</v>
      </c>
      <c r="B46" s="30">
        <v>1338</v>
      </c>
      <c r="C46" s="30">
        <v>869399.16695838375</v>
      </c>
      <c r="D46" s="31">
        <v>1058</v>
      </c>
      <c r="E46" s="20"/>
      <c r="F46" s="11" t="s">
        <v>35</v>
      </c>
      <c r="G46" s="79">
        <v>910</v>
      </c>
      <c r="H46" s="79">
        <v>563390.96122884797</v>
      </c>
      <c r="I46" s="80">
        <v>677</v>
      </c>
      <c r="K46" s="11" t="s">
        <v>35</v>
      </c>
      <c r="L46" s="113">
        <v>0.47032967032967044</v>
      </c>
      <c r="M46" s="113">
        <v>0.54315426903917974</v>
      </c>
      <c r="N46" s="115">
        <v>0.5627769571639587</v>
      </c>
    </row>
    <row r="47" spans="1:19" ht="13.5" thickBot="1" x14ac:dyDescent="0.25">
      <c r="A47" s="39" t="s">
        <v>36</v>
      </c>
      <c r="B47" s="30">
        <v>6261</v>
      </c>
      <c r="C47" s="30">
        <v>5654398.2303032083</v>
      </c>
      <c r="D47" s="31">
        <v>4613</v>
      </c>
      <c r="E47" s="20"/>
      <c r="F47" s="11" t="s">
        <v>36</v>
      </c>
      <c r="G47" s="79">
        <v>4943</v>
      </c>
      <c r="H47" s="79">
        <v>4280685.8517533215</v>
      </c>
      <c r="I47" s="80">
        <v>3893</v>
      </c>
      <c r="K47" s="11" t="s">
        <v>36</v>
      </c>
      <c r="L47" s="113">
        <v>0.26663969249443653</v>
      </c>
      <c r="M47" s="113">
        <v>0.32090941174466936</v>
      </c>
      <c r="N47" s="115">
        <v>0.18494734138196756</v>
      </c>
    </row>
    <row r="48" spans="1:19" ht="13.5" thickBot="1" x14ac:dyDescent="0.25">
      <c r="A48" s="39" t="s">
        <v>37</v>
      </c>
      <c r="B48" s="30">
        <v>1605</v>
      </c>
      <c r="C48" s="30">
        <v>1628178.2994359839</v>
      </c>
      <c r="D48" s="31">
        <v>1003</v>
      </c>
      <c r="E48" s="20"/>
      <c r="F48" s="11" t="s">
        <v>37</v>
      </c>
      <c r="G48" s="79">
        <v>1515</v>
      </c>
      <c r="H48" s="79">
        <v>1412657.4654016881</v>
      </c>
      <c r="I48" s="80">
        <v>948</v>
      </c>
      <c r="K48" s="11" t="s">
        <v>37</v>
      </c>
      <c r="L48" s="113">
        <v>5.9405940594059459E-2</v>
      </c>
      <c r="M48" s="113">
        <v>0.15256411360344346</v>
      </c>
      <c r="N48" s="115">
        <v>5.8016877637130815E-2</v>
      </c>
    </row>
    <row r="49" spans="1:19" ht="13.5" thickBot="1" x14ac:dyDescent="0.25">
      <c r="A49" s="39" t="s">
        <v>38</v>
      </c>
      <c r="B49" s="30">
        <v>2648</v>
      </c>
      <c r="C49" s="30">
        <v>1858690.7646563374</v>
      </c>
      <c r="D49" s="31">
        <v>2174</v>
      </c>
      <c r="E49" s="20"/>
      <c r="F49" s="11" t="s">
        <v>38</v>
      </c>
      <c r="G49" s="79">
        <v>2371</v>
      </c>
      <c r="H49" s="79">
        <v>1851095.566094612</v>
      </c>
      <c r="I49" s="80">
        <v>1809</v>
      </c>
      <c r="K49" s="11" t="s">
        <v>38</v>
      </c>
      <c r="L49" s="113">
        <v>0.11682834247153107</v>
      </c>
      <c r="M49" s="113">
        <v>4.1030828990367141E-3</v>
      </c>
      <c r="N49" s="115">
        <v>0.20176893311221678</v>
      </c>
    </row>
    <row r="50" spans="1:19" ht="13.5" thickBot="1" x14ac:dyDescent="0.25">
      <c r="A50" s="39" t="s">
        <v>39</v>
      </c>
      <c r="B50" s="30">
        <v>797</v>
      </c>
      <c r="C50" s="30">
        <v>1173463.4614147139</v>
      </c>
      <c r="D50" s="31">
        <v>402</v>
      </c>
      <c r="E50" s="20"/>
      <c r="F50" s="11" t="s">
        <v>39</v>
      </c>
      <c r="G50" s="79">
        <v>659</v>
      </c>
      <c r="H50" s="79">
        <v>890603.08950343099</v>
      </c>
      <c r="I50" s="80">
        <v>325</v>
      </c>
      <c r="K50" s="11" t="s">
        <v>39</v>
      </c>
      <c r="L50" s="113">
        <v>0.20940819423368739</v>
      </c>
      <c r="M50" s="113">
        <v>0.31760542406044867</v>
      </c>
      <c r="N50" s="115">
        <v>0.23692307692307701</v>
      </c>
    </row>
    <row r="51" spans="1:19" ht="13.5" thickBot="1" x14ac:dyDescent="0.25">
      <c r="A51" s="39" t="s">
        <v>40</v>
      </c>
      <c r="B51" s="30">
        <v>6862</v>
      </c>
      <c r="C51" s="30">
        <v>5796586.7450789865</v>
      </c>
      <c r="D51" s="31">
        <v>5081</v>
      </c>
      <c r="E51" s="20"/>
      <c r="F51" s="11" t="s">
        <v>40</v>
      </c>
      <c r="G51" s="79">
        <v>5814</v>
      </c>
      <c r="H51" s="79">
        <v>5111071.2703684466</v>
      </c>
      <c r="I51" s="80">
        <v>4273</v>
      </c>
      <c r="K51" s="11" t="s">
        <v>40</v>
      </c>
      <c r="L51" s="113">
        <v>0.1802545579635364</v>
      </c>
      <c r="M51" s="113">
        <v>0.1341236383622415</v>
      </c>
      <c r="N51" s="115">
        <v>0.18909431312894931</v>
      </c>
    </row>
    <row r="52" spans="1:19" ht="13.5" thickBot="1" x14ac:dyDescent="0.25">
      <c r="A52" s="40" t="s">
        <v>41</v>
      </c>
      <c r="B52" s="34">
        <v>1253</v>
      </c>
      <c r="C52" s="34">
        <v>1013392.8715107811</v>
      </c>
      <c r="D52" s="35">
        <v>934</v>
      </c>
      <c r="E52" s="20"/>
      <c r="F52" s="12" t="s">
        <v>41</v>
      </c>
      <c r="G52" s="74">
        <v>1015</v>
      </c>
      <c r="H52" s="74">
        <v>875003.5625</v>
      </c>
      <c r="I52" s="75">
        <v>688</v>
      </c>
      <c r="K52" s="12" t="s">
        <v>41</v>
      </c>
      <c r="L52" s="118">
        <v>0.23448275862068968</v>
      </c>
      <c r="M52" s="118">
        <v>0.15815856636672954</v>
      </c>
      <c r="N52" s="119">
        <v>0.35755813953488369</v>
      </c>
    </row>
    <row r="53" spans="1:19" ht="13.5" thickBot="1" x14ac:dyDescent="0.25">
      <c r="B53" s="111"/>
      <c r="C53" s="111"/>
      <c r="D53" s="111"/>
      <c r="E53" s="20"/>
      <c r="F53" s="63"/>
      <c r="G53" s="122"/>
      <c r="H53" s="122"/>
      <c r="I53" s="122"/>
      <c r="L53" s="100"/>
      <c r="M53" s="100"/>
      <c r="N53" s="100"/>
    </row>
    <row r="54" spans="1:19" ht="13.5" thickBot="1" x14ac:dyDescent="0.25">
      <c r="A54" s="84" t="s">
        <v>42</v>
      </c>
      <c r="B54" s="85">
        <v>77283</v>
      </c>
      <c r="C54" s="85">
        <v>85365029.36685282</v>
      </c>
      <c r="D54" s="85">
        <v>50632</v>
      </c>
      <c r="E54" s="20"/>
      <c r="F54" s="50" t="s">
        <v>42</v>
      </c>
      <c r="G54" s="51">
        <v>73408</v>
      </c>
      <c r="H54" s="51">
        <v>78806591.891713351</v>
      </c>
      <c r="I54" s="55">
        <v>48803</v>
      </c>
      <c r="K54" s="98" t="s">
        <v>42</v>
      </c>
      <c r="L54" s="99">
        <v>5.278716216216206E-2</v>
      </c>
      <c r="M54" s="99">
        <v>8.3221940166519293E-2</v>
      </c>
      <c r="N54" s="99">
        <v>3.7477204270229381E-2</v>
      </c>
      <c r="P54" s="6"/>
      <c r="Q54" s="6"/>
      <c r="R54" s="6"/>
      <c r="S54" s="6"/>
    </row>
    <row r="55" spans="1:19" ht="13.5" thickBot="1" x14ac:dyDescent="0.25">
      <c r="A55" s="38" t="s">
        <v>43</v>
      </c>
      <c r="B55" s="30">
        <v>61292</v>
      </c>
      <c r="C55" s="30">
        <v>68641477.882446125</v>
      </c>
      <c r="D55" s="31">
        <v>39956</v>
      </c>
      <c r="E55" s="20"/>
      <c r="F55" s="73" t="s">
        <v>43</v>
      </c>
      <c r="G55" s="57">
        <v>57536</v>
      </c>
      <c r="H55" s="57">
        <v>62421315.370652907</v>
      </c>
      <c r="I55" s="58">
        <v>38828</v>
      </c>
      <c r="K55" s="10" t="s">
        <v>43</v>
      </c>
      <c r="L55" s="102">
        <v>6.5280867630700845E-2</v>
      </c>
      <c r="M55" s="102">
        <v>9.9648052509921925E-2</v>
      </c>
      <c r="N55" s="103">
        <v>2.9051200164829538E-2</v>
      </c>
    </row>
    <row r="56" spans="1:19" ht="13.5" thickBot="1" x14ac:dyDescent="0.25">
      <c r="A56" s="39" t="s">
        <v>44</v>
      </c>
      <c r="B56" s="30">
        <v>4529</v>
      </c>
      <c r="C56" s="30">
        <v>4452877.3453221004</v>
      </c>
      <c r="D56" s="31">
        <v>3263</v>
      </c>
      <c r="E56" s="20"/>
      <c r="F56" s="68" t="s">
        <v>44</v>
      </c>
      <c r="G56" s="79">
        <v>3875</v>
      </c>
      <c r="H56" s="79">
        <v>4058254.5035016229</v>
      </c>
      <c r="I56" s="80">
        <v>2595</v>
      </c>
      <c r="K56" s="11" t="s">
        <v>44</v>
      </c>
      <c r="L56" s="102">
        <v>0.16877419354838707</v>
      </c>
      <c r="M56" s="102">
        <v>9.7239550028215715E-2</v>
      </c>
      <c r="N56" s="103">
        <v>0.25741811175337181</v>
      </c>
    </row>
    <row r="57" spans="1:19" ht="13.5" thickBot="1" x14ac:dyDescent="0.25">
      <c r="A57" s="39" t="s">
        <v>45</v>
      </c>
      <c r="B57" s="30">
        <v>3018</v>
      </c>
      <c r="C57" s="30">
        <v>3258554.8405537214</v>
      </c>
      <c r="D57" s="31">
        <v>1578</v>
      </c>
      <c r="E57" s="20"/>
      <c r="F57" s="68" t="s">
        <v>45</v>
      </c>
      <c r="G57" s="79">
        <v>3371</v>
      </c>
      <c r="H57" s="79">
        <v>3121280.0095838932</v>
      </c>
      <c r="I57" s="80">
        <v>1814</v>
      </c>
      <c r="K57" s="11" t="s">
        <v>45</v>
      </c>
      <c r="L57" s="102">
        <v>-0.10471670127558586</v>
      </c>
      <c r="M57" s="102">
        <v>4.3980299924494259E-2</v>
      </c>
      <c r="N57" s="103">
        <v>-0.13009922822491726</v>
      </c>
    </row>
    <row r="58" spans="1:19" ht="13.5" thickBot="1" x14ac:dyDescent="0.25">
      <c r="A58" s="40" t="s">
        <v>46</v>
      </c>
      <c r="B58" s="34">
        <v>8444</v>
      </c>
      <c r="C58" s="34">
        <v>9012119.298530871</v>
      </c>
      <c r="D58" s="35">
        <v>5835</v>
      </c>
      <c r="E58" s="20"/>
      <c r="F58" s="69" t="s">
        <v>46</v>
      </c>
      <c r="G58" s="74">
        <v>8626</v>
      </c>
      <c r="H58" s="74">
        <v>9205742.0079749394</v>
      </c>
      <c r="I58" s="75">
        <v>5566</v>
      </c>
      <c r="K58" s="12" t="s">
        <v>46</v>
      </c>
      <c r="L58" s="104">
        <v>-2.1099003014143247E-2</v>
      </c>
      <c r="M58" s="104">
        <v>-2.103281943773061E-2</v>
      </c>
      <c r="N58" s="105">
        <v>4.8329141214516813E-2</v>
      </c>
    </row>
    <row r="59" spans="1:19" ht="13.5" thickBot="1" x14ac:dyDescent="0.25">
      <c r="B59" s="111"/>
      <c r="C59" s="111"/>
      <c r="D59" s="111"/>
      <c r="E59" s="20"/>
      <c r="F59" s="63"/>
      <c r="G59" s="122"/>
      <c r="H59" s="122"/>
      <c r="I59" s="122"/>
      <c r="L59" s="100"/>
      <c r="M59" s="100"/>
      <c r="N59" s="100"/>
    </row>
    <row r="60" spans="1:19" ht="13.5" thickBot="1" x14ac:dyDescent="0.25">
      <c r="A60" s="84" t="s">
        <v>47</v>
      </c>
      <c r="B60" s="85">
        <v>34849</v>
      </c>
      <c r="C60" s="85">
        <v>28461465.222277287</v>
      </c>
      <c r="D60" s="85">
        <v>26871</v>
      </c>
      <c r="E60" s="20"/>
      <c r="F60" s="50" t="s">
        <v>47</v>
      </c>
      <c r="G60" s="51">
        <v>35852</v>
      </c>
      <c r="H60" s="51">
        <v>28183499.421703123</v>
      </c>
      <c r="I60" s="55">
        <v>28093</v>
      </c>
      <c r="K60" s="98" t="s">
        <v>47</v>
      </c>
      <c r="L60" s="99">
        <v>-2.7976124065603014E-2</v>
      </c>
      <c r="M60" s="99">
        <v>9.8627142220710784E-3</v>
      </c>
      <c r="N60" s="99">
        <v>-4.3498380379453971E-2</v>
      </c>
      <c r="P60" s="6"/>
      <c r="Q60" s="6"/>
      <c r="R60" s="6"/>
      <c r="S60" s="6"/>
    </row>
    <row r="61" spans="1:19" ht="13.5" thickBot="1" x14ac:dyDescent="0.25">
      <c r="A61" s="38" t="s">
        <v>48</v>
      </c>
      <c r="B61" s="30">
        <v>5629</v>
      </c>
      <c r="C61" s="30">
        <v>4409047.2960337186</v>
      </c>
      <c r="D61" s="31">
        <v>4350</v>
      </c>
      <c r="E61" s="20"/>
      <c r="F61" s="73" t="s">
        <v>48</v>
      </c>
      <c r="G61" s="57">
        <v>5088</v>
      </c>
      <c r="H61" s="57">
        <v>3907195.9481451856</v>
      </c>
      <c r="I61" s="58">
        <v>4040</v>
      </c>
      <c r="K61" s="10" t="s">
        <v>48</v>
      </c>
      <c r="L61" s="102">
        <v>0.10632861635220126</v>
      </c>
      <c r="M61" s="102">
        <v>0.12844284099106185</v>
      </c>
      <c r="N61" s="103">
        <v>7.6732673267326801E-2</v>
      </c>
    </row>
    <row r="62" spans="1:19" ht="13.5" thickBot="1" x14ac:dyDescent="0.25">
      <c r="A62" s="39" t="s">
        <v>49</v>
      </c>
      <c r="B62" s="30">
        <v>3231</v>
      </c>
      <c r="C62" s="30">
        <v>3584312.9804716688</v>
      </c>
      <c r="D62" s="31">
        <v>2103</v>
      </c>
      <c r="E62" s="20"/>
      <c r="F62" s="68" t="s">
        <v>49</v>
      </c>
      <c r="G62" s="79">
        <v>3470</v>
      </c>
      <c r="H62" s="79">
        <v>4373577.0692836866</v>
      </c>
      <c r="I62" s="80">
        <v>2226</v>
      </c>
      <c r="K62" s="11" t="s">
        <v>49</v>
      </c>
      <c r="L62" s="102">
        <v>-6.8876080691642638E-2</v>
      </c>
      <c r="M62" s="102">
        <v>-0.18046191396857791</v>
      </c>
      <c r="N62" s="103">
        <v>-5.5256064690026974E-2</v>
      </c>
    </row>
    <row r="63" spans="1:19" ht="13.5" thickBot="1" x14ac:dyDescent="0.25">
      <c r="A63" s="40" t="s">
        <v>50</v>
      </c>
      <c r="B63" s="34">
        <v>25989</v>
      </c>
      <c r="C63" s="34">
        <v>20468104.945771899</v>
      </c>
      <c r="D63" s="35">
        <v>20418</v>
      </c>
      <c r="E63" s="20"/>
      <c r="F63" s="69" t="s">
        <v>50</v>
      </c>
      <c r="G63" s="74">
        <v>27294</v>
      </c>
      <c r="H63" s="74">
        <v>19902726.404274251</v>
      </c>
      <c r="I63" s="75">
        <v>21827</v>
      </c>
      <c r="K63" s="12" t="s">
        <v>50</v>
      </c>
      <c r="L63" s="104">
        <v>-4.7812706089250367E-2</v>
      </c>
      <c r="M63" s="104">
        <v>2.8407090064616947E-2</v>
      </c>
      <c r="N63" s="105">
        <v>-6.4553076464928805E-2</v>
      </c>
    </row>
    <row r="64" spans="1:19" ht="13.5" thickBot="1" x14ac:dyDescent="0.25">
      <c r="B64" s="111"/>
      <c r="C64" s="111"/>
      <c r="D64" s="111"/>
      <c r="E64" s="20"/>
      <c r="F64" s="63"/>
      <c r="G64" s="122"/>
      <c r="H64" s="122"/>
      <c r="I64" s="122"/>
      <c r="L64" s="100"/>
      <c r="M64" s="100"/>
      <c r="N64" s="100"/>
    </row>
    <row r="65" spans="1:19" ht="13.5" thickBot="1" x14ac:dyDescent="0.25">
      <c r="A65" s="84" t="s">
        <v>51</v>
      </c>
      <c r="B65" s="85">
        <v>3077</v>
      </c>
      <c r="C65" s="85">
        <v>3352659.8091939646</v>
      </c>
      <c r="D65" s="85">
        <v>1351</v>
      </c>
      <c r="E65" s="20"/>
      <c r="F65" s="50" t="s">
        <v>51</v>
      </c>
      <c r="G65" s="51">
        <v>2676</v>
      </c>
      <c r="H65" s="51">
        <v>2983102.5345389941</v>
      </c>
      <c r="I65" s="55">
        <v>1211</v>
      </c>
      <c r="K65" s="98" t="s">
        <v>51</v>
      </c>
      <c r="L65" s="99">
        <v>0.1498505231689089</v>
      </c>
      <c r="M65" s="99">
        <v>0.12388353077916636</v>
      </c>
      <c r="N65" s="99">
        <v>0.11560693641618491</v>
      </c>
      <c r="P65" s="6"/>
      <c r="Q65" s="6"/>
      <c r="R65" s="6"/>
      <c r="S65" s="6"/>
    </row>
    <row r="66" spans="1:19" ht="13.5" thickBot="1" x14ac:dyDescent="0.25">
      <c r="A66" s="38" t="s">
        <v>52</v>
      </c>
      <c r="B66" s="30">
        <v>1899</v>
      </c>
      <c r="C66" s="30">
        <v>1856503.271626747</v>
      </c>
      <c r="D66" s="31">
        <v>816</v>
      </c>
      <c r="E66" s="20"/>
      <c r="F66" s="73" t="s">
        <v>52</v>
      </c>
      <c r="G66" s="57">
        <v>1651</v>
      </c>
      <c r="H66" s="57">
        <v>1962044.846793442</v>
      </c>
      <c r="I66" s="58">
        <v>606</v>
      </c>
      <c r="K66" s="10" t="s">
        <v>52</v>
      </c>
      <c r="L66" s="102">
        <v>0.15021199273167785</v>
      </c>
      <c r="M66" s="102">
        <v>-5.3791622214538592E-2</v>
      </c>
      <c r="N66" s="103">
        <v>0.34653465346534662</v>
      </c>
    </row>
    <row r="67" spans="1:19" ht="13.5" thickBot="1" x14ac:dyDescent="0.25">
      <c r="A67" s="40" t="s">
        <v>53</v>
      </c>
      <c r="B67" s="34">
        <v>1178</v>
      </c>
      <c r="C67" s="34">
        <v>1496156.5375672176</v>
      </c>
      <c r="D67" s="35">
        <v>535</v>
      </c>
      <c r="E67" s="20"/>
      <c r="F67" s="69" t="s">
        <v>53</v>
      </c>
      <c r="G67" s="74">
        <v>1025</v>
      </c>
      <c r="H67" s="74">
        <v>1021057.6877455522</v>
      </c>
      <c r="I67" s="75">
        <v>605</v>
      </c>
      <c r="K67" s="12" t="s">
        <v>53</v>
      </c>
      <c r="L67" s="104">
        <v>0.14926829268292674</v>
      </c>
      <c r="M67" s="104">
        <v>0.46530069311819355</v>
      </c>
      <c r="N67" s="105">
        <v>-0.11570247933884292</v>
      </c>
    </row>
    <row r="68" spans="1:19" ht="13.5" thickBot="1" x14ac:dyDescent="0.25">
      <c r="B68" s="111"/>
      <c r="C68" s="111"/>
      <c r="D68" s="111"/>
      <c r="E68" s="20"/>
      <c r="F68" s="63"/>
      <c r="G68" s="122"/>
      <c r="H68" s="122"/>
      <c r="I68" s="122"/>
      <c r="L68" s="100"/>
      <c r="M68" s="100"/>
      <c r="N68" s="100"/>
    </row>
    <row r="69" spans="1:19" ht="13.5" thickBot="1" x14ac:dyDescent="0.25">
      <c r="A69" s="84" t="s">
        <v>54</v>
      </c>
      <c r="B69" s="85">
        <v>21280</v>
      </c>
      <c r="C69" s="85">
        <v>19602144.369753733</v>
      </c>
      <c r="D69" s="85">
        <v>14676</v>
      </c>
      <c r="E69" s="20"/>
      <c r="F69" s="50" t="s">
        <v>54</v>
      </c>
      <c r="G69" s="51">
        <v>20136</v>
      </c>
      <c r="H69" s="51">
        <v>19185036.814486358</v>
      </c>
      <c r="I69" s="55">
        <v>13379</v>
      </c>
      <c r="K69" s="98" t="s">
        <v>54</v>
      </c>
      <c r="L69" s="99">
        <v>5.6813667063964957E-2</v>
      </c>
      <c r="M69" s="99">
        <v>2.1741295536760408E-2</v>
      </c>
      <c r="N69" s="99">
        <v>9.694297032663135E-2</v>
      </c>
      <c r="P69" s="6"/>
      <c r="Q69" s="6"/>
      <c r="R69" s="6"/>
      <c r="S69" s="6"/>
    </row>
    <row r="70" spans="1:19" ht="13.5" thickBot="1" x14ac:dyDescent="0.25">
      <c r="A70" s="38" t="s">
        <v>55</v>
      </c>
      <c r="B70" s="30">
        <v>8761</v>
      </c>
      <c r="C70" s="30">
        <v>7572919.2285417058</v>
      </c>
      <c r="D70" s="31">
        <v>6145</v>
      </c>
      <c r="E70" s="20"/>
      <c r="F70" s="73" t="s">
        <v>55</v>
      </c>
      <c r="G70" s="57">
        <v>8216</v>
      </c>
      <c r="H70" s="57">
        <v>7025769.2168437587</v>
      </c>
      <c r="I70" s="58">
        <v>5948</v>
      </c>
      <c r="K70" s="10" t="s">
        <v>55</v>
      </c>
      <c r="L70" s="102">
        <v>6.6333982473222974E-2</v>
      </c>
      <c r="M70" s="102">
        <v>7.7877595293935231E-2</v>
      </c>
      <c r="N70" s="103">
        <v>3.3120376597175483E-2</v>
      </c>
    </row>
    <row r="71" spans="1:19" ht="13.5" thickBot="1" x14ac:dyDescent="0.25">
      <c r="A71" s="39" t="s">
        <v>56</v>
      </c>
      <c r="B71" s="30">
        <v>1255</v>
      </c>
      <c r="C71" s="30">
        <v>1209633.2643505738</v>
      </c>
      <c r="D71" s="31">
        <v>720</v>
      </c>
      <c r="E71" s="20"/>
      <c r="F71" s="68" t="s">
        <v>56</v>
      </c>
      <c r="G71" s="79">
        <v>988</v>
      </c>
      <c r="H71" s="79">
        <v>1256064.1946203709</v>
      </c>
      <c r="I71" s="80">
        <v>452</v>
      </c>
      <c r="K71" s="11" t="s">
        <v>56</v>
      </c>
      <c r="L71" s="102">
        <v>0.27024291497975717</v>
      </c>
      <c r="M71" s="102">
        <v>-3.6965411854471553E-2</v>
      </c>
      <c r="N71" s="103">
        <v>0.59292035398230092</v>
      </c>
    </row>
    <row r="72" spans="1:19" ht="13.5" thickBot="1" x14ac:dyDescent="0.25">
      <c r="A72" s="39" t="s">
        <v>57</v>
      </c>
      <c r="B72" s="30">
        <v>1249</v>
      </c>
      <c r="C72" s="30">
        <v>982622.26379805454</v>
      </c>
      <c r="D72" s="31">
        <v>896</v>
      </c>
      <c r="E72" s="20"/>
      <c r="F72" s="68" t="s">
        <v>57</v>
      </c>
      <c r="G72" s="79">
        <v>1097</v>
      </c>
      <c r="H72" s="79">
        <v>959078.73164279899</v>
      </c>
      <c r="I72" s="80">
        <v>714</v>
      </c>
      <c r="K72" s="11" t="s">
        <v>57</v>
      </c>
      <c r="L72" s="102">
        <v>0.13855970829535091</v>
      </c>
      <c r="M72" s="102">
        <v>2.4548070328833216E-2</v>
      </c>
      <c r="N72" s="103">
        <v>0.25490196078431371</v>
      </c>
    </row>
    <row r="73" spans="1:19" ht="13.5" thickBot="1" x14ac:dyDescent="0.25">
      <c r="A73" s="40" t="s">
        <v>58</v>
      </c>
      <c r="B73" s="34">
        <v>10015</v>
      </c>
      <c r="C73" s="34">
        <v>9836969.6130634006</v>
      </c>
      <c r="D73" s="35">
        <v>6915</v>
      </c>
      <c r="E73" s="20"/>
      <c r="F73" s="69" t="s">
        <v>58</v>
      </c>
      <c r="G73" s="74">
        <v>9835</v>
      </c>
      <c r="H73" s="74">
        <v>9944124.6713794302</v>
      </c>
      <c r="I73" s="75">
        <v>6265</v>
      </c>
      <c r="K73" s="12" t="s">
        <v>58</v>
      </c>
      <c r="L73" s="104">
        <v>1.8301982714794107E-2</v>
      </c>
      <c r="M73" s="104">
        <v>-1.0775715496049276E-2</v>
      </c>
      <c r="N73" s="105">
        <v>0.10375099760574624</v>
      </c>
    </row>
    <row r="74" spans="1:19" ht="13.5" thickBot="1" x14ac:dyDescent="0.25">
      <c r="B74" s="37"/>
      <c r="C74" s="37"/>
      <c r="D74" s="37"/>
      <c r="E74" s="20"/>
      <c r="F74" s="63"/>
      <c r="G74" s="70"/>
      <c r="H74" s="70"/>
      <c r="I74" s="70"/>
      <c r="L74" s="100"/>
      <c r="M74" s="100"/>
      <c r="N74" s="100"/>
    </row>
    <row r="75" spans="1:19" ht="13.5" thickBot="1" x14ac:dyDescent="0.25">
      <c r="A75" s="84" t="s">
        <v>59</v>
      </c>
      <c r="B75" s="85">
        <v>55311</v>
      </c>
      <c r="C75" s="85">
        <v>57787986.315562889</v>
      </c>
      <c r="D75" s="85">
        <v>38136</v>
      </c>
      <c r="E75" s="20"/>
      <c r="F75" s="50" t="s">
        <v>59</v>
      </c>
      <c r="G75" s="51">
        <v>52593</v>
      </c>
      <c r="H75" s="51">
        <v>51837941.053565763</v>
      </c>
      <c r="I75" s="55">
        <v>34636</v>
      </c>
      <c r="K75" s="98" t="s">
        <v>59</v>
      </c>
      <c r="L75" s="99">
        <v>5.1679881353031698E-2</v>
      </c>
      <c r="M75" s="99">
        <v>0.11478166649884414</v>
      </c>
      <c r="N75" s="99">
        <v>0.10105092966855289</v>
      </c>
      <c r="P75" s="6"/>
      <c r="Q75" s="6"/>
      <c r="R75" s="6"/>
      <c r="S75" s="6"/>
    </row>
    <row r="76" spans="1:19" ht="13.5" thickBot="1" x14ac:dyDescent="0.25">
      <c r="A76" s="92" t="s">
        <v>60</v>
      </c>
      <c r="B76" s="34">
        <v>55311</v>
      </c>
      <c r="C76" s="34">
        <v>57787986.315562889</v>
      </c>
      <c r="D76" s="35">
        <v>38136</v>
      </c>
      <c r="E76" s="20"/>
      <c r="F76" s="72" t="s">
        <v>60</v>
      </c>
      <c r="G76" s="61">
        <v>52593</v>
      </c>
      <c r="H76" s="61">
        <v>51837941.053565763</v>
      </c>
      <c r="I76" s="62">
        <v>34636</v>
      </c>
      <c r="K76" s="14" t="s">
        <v>60</v>
      </c>
      <c r="L76" s="104">
        <v>5.1679881353031698E-2</v>
      </c>
      <c r="M76" s="104">
        <v>0.11478166649884414</v>
      </c>
      <c r="N76" s="105">
        <v>0.10105092966855289</v>
      </c>
    </row>
    <row r="77" spans="1:19" ht="13.5" thickBot="1" x14ac:dyDescent="0.25">
      <c r="B77" s="37"/>
      <c r="C77" s="37"/>
      <c r="D77" s="37"/>
      <c r="E77" s="20"/>
      <c r="F77" s="63"/>
      <c r="G77" s="70"/>
      <c r="H77" s="70"/>
      <c r="I77" s="70"/>
      <c r="L77" s="100"/>
      <c r="M77" s="100"/>
      <c r="N77" s="100"/>
    </row>
    <row r="78" spans="1:19" ht="13.5" thickBot="1" x14ac:dyDescent="0.25">
      <c r="A78" s="84" t="s">
        <v>61</v>
      </c>
      <c r="B78" s="85">
        <v>20050</v>
      </c>
      <c r="C78" s="85">
        <v>17797297.790332746</v>
      </c>
      <c r="D78" s="85">
        <v>12121</v>
      </c>
      <c r="E78" s="20"/>
      <c r="F78" s="50" t="s">
        <v>61</v>
      </c>
      <c r="G78" s="51">
        <v>20347</v>
      </c>
      <c r="H78" s="51">
        <v>17304019.381887082</v>
      </c>
      <c r="I78" s="55">
        <v>17819</v>
      </c>
      <c r="K78" s="98" t="s">
        <v>61</v>
      </c>
      <c r="L78" s="99">
        <v>-1.4596746449108022E-2</v>
      </c>
      <c r="M78" s="99">
        <v>2.8506579746553129E-2</v>
      </c>
      <c r="N78" s="99">
        <v>-0.3197710309220495</v>
      </c>
      <c r="P78" s="6"/>
      <c r="Q78" s="6"/>
      <c r="R78" s="6"/>
      <c r="S78" s="6"/>
    </row>
    <row r="79" spans="1:19" ht="13.5" thickBot="1" x14ac:dyDescent="0.25">
      <c r="A79" s="92" t="s">
        <v>62</v>
      </c>
      <c r="B79" s="34">
        <v>20050</v>
      </c>
      <c r="C79" s="34">
        <v>17797297.790332746</v>
      </c>
      <c r="D79" s="35">
        <v>12121</v>
      </c>
      <c r="E79" s="20"/>
      <c r="F79" s="72" t="s">
        <v>62</v>
      </c>
      <c r="G79" s="61">
        <v>20347</v>
      </c>
      <c r="H79" s="61">
        <v>17304019.381887082</v>
      </c>
      <c r="I79" s="62">
        <v>17819</v>
      </c>
      <c r="K79" s="14" t="s">
        <v>62</v>
      </c>
      <c r="L79" s="104">
        <v>-1.4596746449108022E-2</v>
      </c>
      <c r="M79" s="104">
        <v>2.8506579746553129E-2</v>
      </c>
      <c r="N79" s="105">
        <v>-0.3197710309220495</v>
      </c>
    </row>
    <row r="80" spans="1:19" ht="13.5" thickBot="1" x14ac:dyDescent="0.25">
      <c r="B80" s="37"/>
      <c r="C80" s="37"/>
      <c r="D80" s="37"/>
      <c r="E80" s="20"/>
      <c r="F80" s="63"/>
      <c r="G80" s="70"/>
      <c r="H80" s="70"/>
      <c r="I80" s="70"/>
      <c r="L80" s="100"/>
      <c r="M80" s="100"/>
      <c r="N80" s="100"/>
    </row>
    <row r="81" spans="1:19" ht="13.5" thickBot="1" x14ac:dyDescent="0.25">
      <c r="A81" s="84" t="s">
        <v>63</v>
      </c>
      <c r="B81" s="85">
        <v>11787</v>
      </c>
      <c r="C81" s="85">
        <v>13875405.520126702</v>
      </c>
      <c r="D81" s="85">
        <v>8213</v>
      </c>
      <c r="E81" s="20"/>
      <c r="F81" s="50" t="s">
        <v>63</v>
      </c>
      <c r="G81" s="51">
        <v>9402</v>
      </c>
      <c r="H81" s="51">
        <v>11572309.927399222</v>
      </c>
      <c r="I81" s="55">
        <v>6245</v>
      </c>
      <c r="K81" s="98" t="s">
        <v>63</v>
      </c>
      <c r="L81" s="99">
        <v>0.25366943203573711</v>
      </c>
      <c r="M81" s="99">
        <v>0.19901779395611818</v>
      </c>
      <c r="N81" s="99">
        <v>0.31513210568454775</v>
      </c>
      <c r="P81" s="6"/>
      <c r="Q81" s="6"/>
      <c r="R81" s="6"/>
      <c r="S81" s="6"/>
    </row>
    <row r="82" spans="1:19" ht="13.5" thickBot="1" x14ac:dyDescent="0.25">
      <c r="A82" s="92" t="s">
        <v>64</v>
      </c>
      <c r="B82" s="34">
        <v>11787</v>
      </c>
      <c r="C82" s="34">
        <v>13875405.520126702</v>
      </c>
      <c r="D82" s="35">
        <v>8213</v>
      </c>
      <c r="E82" s="20"/>
      <c r="F82" s="72" t="s">
        <v>64</v>
      </c>
      <c r="G82" s="61">
        <v>9402</v>
      </c>
      <c r="H82" s="61">
        <v>11572309.927399222</v>
      </c>
      <c r="I82" s="62">
        <v>6245</v>
      </c>
      <c r="K82" s="14" t="s">
        <v>64</v>
      </c>
      <c r="L82" s="104">
        <v>0.25366943203573711</v>
      </c>
      <c r="M82" s="104">
        <v>0.19901779395611818</v>
      </c>
      <c r="N82" s="105">
        <v>0.31513210568454775</v>
      </c>
    </row>
    <row r="83" spans="1:19" ht="13.5" thickBot="1" x14ac:dyDescent="0.25">
      <c r="B83" s="111"/>
      <c r="C83" s="111"/>
      <c r="D83" s="111"/>
      <c r="E83" s="20"/>
      <c r="F83" s="63"/>
      <c r="G83" s="122"/>
      <c r="H83" s="122"/>
      <c r="I83" s="122"/>
      <c r="L83" s="100"/>
      <c r="M83" s="100"/>
      <c r="N83" s="100"/>
    </row>
    <row r="84" spans="1:19" ht="13.5" thickBot="1" x14ac:dyDescent="0.25">
      <c r="A84" s="84" t="s">
        <v>65</v>
      </c>
      <c r="B84" s="85">
        <v>18380</v>
      </c>
      <c r="C84" s="85">
        <v>16711308.552605946</v>
      </c>
      <c r="D84" s="85">
        <v>14623</v>
      </c>
      <c r="E84" s="20"/>
      <c r="F84" s="50" t="s">
        <v>65</v>
      </c>
      <c r="G84" s="51">
        <v>17275</v>
      </c>
      <c r="H84" s="51">
        <v>17362898.519365527</v>
      </c>
      <c r="I84" s="55">
        <v>13098</v>
      </c>
      <c r="K84" s="98" t="s">
        <v>65</v>
      </c>
      <c r="L84" s="99">
        <v>6.3965267727930541E-2</v>
      </c>
      <c r="M84" s="99">
        <v>-3.7527718429779311E-2</v>
      </c>
      <c r="N84" s="99">
        <v>0.11642998931134518</v>
      </c>
      <c r="P84" s="6"/>
      <c r="Q84" s="6"/>
      <c r="R84" s="6"/>
      <c r="S84" s="6"/>
    </row>
    <row r="85" spans="1:19" ht="13.5" thickBot="1" x14ac:dyDescent="0.25">
      <c r="A85" s="38" t="s">
        <v>66</v>
      </c>
      <c r="B85" s="30">
        <v>3859</v>
      </c>
      <c r="C85" s="30">
        <v>4120038.1356867077</v>
      </c>
      <c r="D85" s="31">
        <v>3043</v>
      </c>
      <c r="E85" s="20"/>
      <c r="F85" s="73" t="s">
        <v>66</v>
      </c>
      <c r="G85" s="57">
        <v>3882</v>
      </c>
      <c r="H85" s="57">
        <v>4504435.2301154425</v>
      </c>
      <c r="I85" s="58">
        <v>2677</v>
      </c>
      <c r="K85" s="10" t="s">
        <v>66</v>
      </c>
      <c r="L85" s="102">
        <v>-5.9247810407007107E-3</v>
      </c>
      <c r="M85" s="102">
        <v>-8.5337467360782404E-2</v>
      </c>
      <c r="N85" s="103">
        <v>0.1367202091893911</v>
      </c>
    </row>
    <row r="86" spans="1:19" ht="13.5" thickBot="1" x14ac:dyDescent="0.25">
      <c r="A86" s="39" t="s">
        <v>67</v>
      </c>
      <c r="B86" s="30">
        <v>3512</v>
      </c>
      <c r="C86" s="30">
        <v>2954802.0415031184</v>
      </c>
      <c r="D86" s="31">
        <v>2770</v>
      </c>
      <c r="E86" s="20"/>
      <c r="F86" s="68" t="s">
        <v>67</v>
      </c>
      <c r="G86" s="79">
        <v>3355</v>
      </c>
      <c r="H86" s="79">
        <v>3260736.0395881222</v>
      </c>
      <c r="I86" s="80">
        <v>2640</v>
      </c>
      <c r="K86" s="11" t="s">
        <v>67</v>
      </c>
      <c r="L86" s="102">
        <v>4.6795827123695899E-2</v>
      </c>
      <c r="M86" s="102">
        <v>-9.3823601288391179E-2</v>
      </c>
      <c r="N86" s="103">
        <v>4.924242424242431E-2</v>
      </c>
    </row>
    <row r="87" spans="1:19" ht="13.5" thickBot="1" x14ac:dyDescent="0.25">
      <c r="A87" s="40" t="s">
        <v>68</v>
      </c>
      <c r="B87" s="34">
        <v>11009</v>
      </c>
      <c r="C87" s="34">
        <v>9636468.3754161187</v>
      </c>
      <c r="D87" s="35">
        <v>8810</v>
      </c>
      <c r="E87" s="20"/>
      <c r="F87" s="69" t="s">
        <v>68</v>
      </c>
      <c r="G87" s="74">
        <v>10038</v>
      </c>
      <c r="H87" s="74">
        <v>9597727.2496619597</v>
      </c>
      <c r="I87" s="75">
        <v>7781</v>
      </c>
      <c r="K87" s="12" t="s">
        <v>68</v>
      </c>
      <c r="L87" s="104">
        <v>9.6732416816098787E-2</v>
      </c>
      <c r="M87" s="104">
        <v>4.0364895507447596E-3</v>
      </c>
      <c r="N87" s="105">
        <v>0.13224521269759681</v>
      </c>
    </row>
    <row r="88" spans="1:19" ht="13.5" thickBot="1" x14ac:dyDescent="0.25">
      <c r="B88" s="37"/>
      <c r="C88" s="37"/>
      <c r="D88" s="37"/>
      <c r="E88" s="20"/>
      <c r="F88" s="63"/>
      <c r="G88" s="70"/>
      <c r="H88" s="70"/>
      <c r="I88" s="70"/>
      <c r="L88" s="100"/>
      <c r="M88" s="100"/>
      <c r="N88" s="100"/>
    </row>
    <row r="89" spans="1:19" ht="13.5" thickBot="1" x14ac:dyDescent="0.25">
      <c r="A89" s="90" t="s">
        <v>69</v>
      </c>
      <c r="B89" s="85">
        <v>3558</v>
      </c>
      <c r="C89" s="85">
        <v>3435664.9929388203</v>
      </c>
      <c r="D89" s="85">
        <v>2464</v>
      </c>
      <c r="E89" s="20"/>
      <c r="F89" s="54" t="s">
        <v>69</v>
      </c>
      <c r="G89" s="51">
        <v>3042</v>
      </c>
      <c r="H89" s="51">
        <v>2877636.2252864102</v>
      </c>
      <c r="I89" s="55">
        <v>2112</v>
      </c>
      <c r="K89" s="101" t="s">
        <v>69</v>
      </c>
      <c r="L89" s="99">
        <v>0.16962524654832345</v>
      </c>
      <c r="M89" s="99">
        <v>0.19391914890036865</v>
      </c>
      <c r="N89" s="99">
        <v>0.16666666666666674</v>
      </c>
      <c r="P89" s="6"/>
      <c r="Q89" s="6"/>
      <c r="R89" s="6"/>
      <c r="S89" s="6"/>
    </row>
    <row r="90" spans="1:19" ht="13.5" thickBot="1" x14ac:dyDescent="0.25">
      <c r="A90" s="91" t="s">
        <v>70</v>
      </c>
      <c r="B90" s="34">
        <v>3558</v>
      </c>
      <c r="C90" s="34">
        <v>3435664.9929388203</v>
      </c>
      <c r="D90" s="35">
        <v>2464</v>
      </c>
      <c r="E90" s="20"/>
      <c r="F90" s="71" t="s">
        <v>70</v>
      </c>
      <c r="G90" s="61">
        <v>3042</v>
      </c>
      <c r="H90" s="61">
        <v>2877636.2252864102</v>
      </c>
      <c r="I90" s="62">
        <v>2112</v>
      </c>
      <c r="K90" s="13" t="s">
        <v>70</v>
      </c>
      <c r="L90" s="104">
        <v>0.16962524654832345</v>
      </c>
      <c r="M90" s="104">
        <v>0.19391914890036865</v>
      </c>
      <c r="N90" s="105">
        <v>0.16666666666666674</v>
      </c>
    </row>
    <row r="91" spans="1:19" ht="13.5" thickBot="1" x14ac:dyDescent="0.25">
      <c r="B91" s="37"/>
      <c r="C91" s="37"/>
      <c r="D91" s="37"/>
      <c r="E91" s="20"/>
      <c r="F91" s="63"/>
      <c r="G91" s="70"/>
      <c r="H91" s="70"/>
      <c r="I91" s="70"/>
      <c r="L91" s="100"/>
      <c r="M91" s="100"/>
      <c r="N91" s="100"/>
    </row>
    <row r="92" spans="1:19" ht="13.5" thickBot="1" x14ac:dyDescent="0.25">
      <c r="A92" s="92" t="s">
        <v>71</v>
      </c>
      <c r="B92" s="125"/>
      <c r="C92" s="125"/>
      <c r="D92" s="126"/>
      <c r="E92" s="20"/>
      <c r="F92" s="72" t="s">
        <v>71</v>
      </c>
      <c r="G92" s="125"/>
      <c r="H92" s="125"/>
      <c r="I92" s="126"/>
      <c r="K92" s="14" t="s">
        <v>71</v>
      </c>
      <c r="L92" s="125"/>
      <c r="M92" s="125"/>
      <c r="N92" s="126"/>
    </row>
  </sheetData>
  <mergeCells count="1">
    <mergeCell ref="K1:L1"/>
  </mergeCells>
  <pageMargins left="0.25" right="0.25" top="0.75" bottom="0.75" header="0.3" footer="0.3"/>
  <pageSetup paperSize="9" scale="38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>
    <tabColor theme="6"/>
  </sheetPr>
  <dimension ref="A1:S92"/>
  <sheetViews>
    <sheetView zoomScale="90" zoomScaleNormal="90" workbookViewId="0">
      <selection sqref="A1:XFD1048576"/>
    </sheetView>
  </sheetViews>
  <sheetFormatPr baseColWidth="10" defaultColWidth="9.140625" defaultRowHeight="12.75" x14ac:dyDescent="0.2"/>
  <cols>
    <col min="1" max="1" width="26.28515625" style="24" bestFit="1" customWidth="1"/>
    <col min="2" max="2" width="12.42578125" style="24" bestFit="1" customWidth="1"/>
    <col min="3" max="3" width="14.42578125" style="24" bestFit="1" customWidth="1"/>
    <col min="4" max="4" width="9.140625" style="24"/>
    <col min="5" max="5" width="9.140625" style="2"/>
    <col min="6" max="6" width="26.28515625" style="43" bestFit="1" customWidth="1"/>
    <col min="7" max="7" width="12.42578125" style="43" bestFit="1" customWidth="1"/>
    <col min="8" max="8" width="14.42578125" style="43" bestFit="1" customWidth="1"/>
    <col min="9" max="9" width="11.5703125" style="43" customWidth="1"/>
    <col min="10" max="10" width="9.140625" style="2"/>
    <col min="11" max="11" width="26.28515625" style="2" bestFit="1" customWidth="1"/>
    <col min="12" max="12" width="12.140625" style="2" bestFit="1" customWidth="1"/>
    <col min="13" max="13" width="16.42578125" style="2" customWidth="1"/>
    <col min="14" max="14" width="14.140625" style="2" customWidth="1"/>
    <col min="15" max="247" width="9.140625" style="2"/>
    <col min="248" max="248" width="22.7109375" style="2" bestFit="1" customWidth="1"/>
    <col min="249" max="249" width="12.140625" style="2" customWidth="1"/>
    <col min="250" max="250" width="16.7109375" style="2" customWidth="1"/>
    <col min="251" max="251" width="13.28515625" style="2" bestFit="1" customWidth="1"/>
    <col min="252" max="503" width="9.140625" style="2"/>
    <col min="504" max="504" width="22.7109375" style="2" bestFit="1" customWidth="1"/>
    <col min="505" max="505" width="12.140625" style="2" customWidth="1"/>
    <col min="506" max="506" width="16.7109375" style="2" customWidth="1"/>
    <col min="507" max="507" width="13.28515625" style="2" bestFit="1" customWidth="1"/>
    <col min="508" max="759" width="9.140625" style="2"/>
    <col min="760" max="760" width="22.7109375" style="2" bestFit="1" customWidth="1"/>
    <col min="761" max="761" width="12.140625" style="2" customWidth="1"/>
    <col min="762" max="762" width="16.7109375" style="2" customWidth="1"/>
    <col min="763" max="763" width="13.28515625" style="2" bestFit="1" customWidth="1"/>
    <col min="764" max="1015" width="9.140625" style="2"/>
    <col min="1016" max="1016" width="22.7109375" style="2" bestFit="1" customWidth="1"/>
    <col min="1017" max="1017" width="12.140625" style="2" customWidth="1"/>
    <col min="1018" max="1018" width="16.7109375" style="2" customWidth="1"/>
    <col min="1019" max="1019" width="13.28515625" style="2" bestFit="1" customWidth="1"/>
    <col min="1020" max="1271" width="9.140625" style="2"/>
    <col min="1272" max="1272" width="22.7109375" style="2" bestFit="1" customWidth="1"/>
    <col min="1273" max="1273" width="12.140625" style="2" customWidth="1"/>
    <col min="1274" max="1274" width="16.7109375" style="2" customWidth="1"/>
    <col min="1275" max="1275" width="13.28515625" style="2" bestFit="1" customWidth="1"/>
    <col min="1276" max="1527" width="9.140625" style="2"/>
    <col min="1528" max="1528" width="22.7109375" style="2" bestFit="1" customWidth="1"/>
    <col min="1529" max="1529" width="12.140625" style="2" customWidth="1"/>
    <col min="1530" max="1530" width="16.7109375" style="2" customWidth="1"/>
    <col min="1531" max="1531" width="13.28515625" style="2" bestFit="1" customWidth="1"/>
    <col min="1532" max="1783" width="9.140625" style="2"/>
    <col min="1784" max="1784" width="22.7109375" style="2" bestFit="1" customWidth="1"/>
    <col min="1785" max="1785" width="12.140625" style="2" customWidth="1"/>
    <col min="1786" max="1786" width="16.7109375" style="2" customWidth="1"/>
    <col min="1787" max="1787" width="13.28515625" style="2" bestFit="1" customWidth="1"/>
    <col min="1788" max="2039" width="9.140625" style="2"/>
    <col min="2040" max="2040" width="22.7109375" style="2" bestFit="1" customWidth="1"/>
    <col min="2041" max="2041" width="12.140625" style="2" customWidth="1"/>
    <col min="2042" max="2042" width="16.7109375" style="2" customWidth="1"/>
    <col min="2043" max="2043" width="13.28515625" style="2" bestFit="1" customWidth="1"/>
    <col min="2044" max="2295" width="9.140625" style="2"/>
    <col min="2296" max="2296" width="22.7109375" style="2" bestFit="1" customWidth="1"/>
    <col min="2297" max="2297" width="12.140625" style="2" customWidth="1"/>
    <col min="2298" max="2298" width="16.7109375" style="2" customWidth="1"/>
    <col min="2299" max="2299" width="13.28515625" style="2" bestFit="1" customWidth="1"/>
    <col min="2300" max="2551" width="9.140625" style="2"/>
    <col min="2552" max="2552" width="22.7109375" style="2" bestFit="1" customWidth="1"/>
    <col min="2553" max="2553" width="12.140625" style="2" customWidth="1"/>
    <col min="2554" max="2554" width="16.7109375" style="2" customWidth="1"/>
    <col min="2555" max="2555" width="13.28515625" style="2" bestFit="1" customWidth="1"/>
    <col min="2556" max="2807" width="9.140625" style="2"/>
    <col min="2808" max="2808" width="22.7109375" style="2" bestFit="1" customWidth="1"/>
    <col min="2809" max="2809" width="12.140625" style="2" customWidth="1"/>
    <col min="2810" max="2810" width="16.7109375" style="2" customWidth="1"/>
    <col min="2811" max="2811" width="13.28515625" style="2" bestFit="1" customWidth="1"/>
    <col min="2812" max="3063" width="9.140625" style="2"/>
    <col min="3064" max="3064" width="22.7109375" style="2" bestFit="1" customWidth="1"/>
    <col min="3065" max="3065" width="12.140625" style="2" customWidth="1"/>
    <col min="3066" max="3066" width="16.7109375" style="2" customWidth="1"/>
    <col min="3067" max="3067" width="13.28515625" style="2" bestFit="1" customWidth="1"/>
    <col min="3068" max="3319" width="9.140625" style="2"/>
    <col min="3320" max="3320" width="22.7109375" style="2" bestFit="1" customWidth="1"/>
    <col min="3321" max="3321" width="12.140625" style="2" customWidth="1"/>
    <col min="3322" max="3322" width="16.7109375" style="2" customWidth="1"/>
    <col min="3323" max="3323" width="13.28515625" style="2" bestFit="1" customWidth="1"/>
    <col min="3324" max="3575" width="9.140625" style="2"/>
    <col min="3576" max="3576" width="22.7109375" style="2" bestFit="1" customWidth="1"/>
    <col min="3577" max="3577" width="12.140625" style="2" customWidth="1"/>
    <col min="3578" max="3578" width="16.7109375" style="2" customWidth="1"/>
    <col min="3579" max="3579" width="13.28515625" style="2" bestFit="1" customWidth="1"/>
    <col min="3580" max="3831" width="9.140625" style="2"/>
    <col min="3832" max="3832" width="22.7109375" style="2" bestFit="1" customWidth="1"/>
    <col min="3833" max="3833" width="12.140625" style="2" customWidth="1"/>
    <col min="3834" max="3834" width="16.7109375" style="2" customWidth="1"/>
    <col min="3835" max="3835" width="13.28515625" style="2" bestFit="1" customWidth="1"/>
    <col min="3836" max="4087" width="9.140625" style="2"/>
    <col min="4088" max="4088" width="22.7109375" style="2" bestFit="1" customWidth="1"/>
    <col min="4089" max="4089" width="12.140625" style="2" customWidth="1"/>
    <col min="4090" max="4090" width="16.7109375" style="2" customWidth="1"/>
    <col min="4091" max="4091" width="13.28515625" style="2" bestFit="1" customWidth="1"/>
    <col min="4092" max="4343" width="9.140625" style="2"/>
    <col min="4344" max="4344" width="22.7109375" style="2" bestFit="1" customWidth="1"/>
    <col min="4345" max="4345" width="12.140625" style="2" customWidth="1"/>
    <col min="4346" max="4346" width="16.7109375" style="2" customWidth="1"/>
    <col min="4347" max="4347" width="13.28515625" style="2" bestFit="1" customWidth="1"/>
    <col min="4348" max="4599" width="9.140625" style="2"/>
    <col min="4600" max="4600" width="22.7109375" style="2" bestFit="1" customWidth="1"/>
    <col min="4601" max="4601" width="12.140625" style="2" customWidth="1"/>
    <col min="4602" max="4602" width="16.7109375" style="2" customWidth="1"/>
    <col min="4603" max="4603" width="13.28515625" style="2" bestFit="1" customWidth="1"/>
    <col min="4604" max="4855" width="9.140625" style="2"/>
    <col min="4856" max="4856" width="22.7109375" style="2" bestFit="1" customWidth="1"/>
    <col min="4857" max="4857" width="12.140625" style="2" customWidth="1"/>
    <col min="4858" max="4858" width="16.7109375" style="2" customWidth="1"/>
    <col min="4859" max="4859" width="13.28515625" style="2" bestFit="1" customWidth="1"/>
    <col min="4860" max="5111" width="9.140625" style="2"/>
    <col min="5112" max="5112" width="22.7109375" style="2" bestFit="1" customWidth="1"/>
    <col min="5113" max="5113" width="12.140625" style="2" customWidth="1"/>
    <col min="5114" max="5114" width="16.7109375" style="2" customWidth="1"/>
    <col min="5115" max="5115" width="13.28515625" style="2" bestFit="1" customWidth="1"/>
    <col min="5116" max="5367" width="9.140625" style="2"/>
    <col min="5368" max="5368" width="22.7109375" style="2" bestFit="1" customWidth="1"/>
    <col min="5369" max="5369" width="12.140625" style="2" customWidth="1"/>
    <col min="5370" max="5370" width="16.7109375" style="2" customWidth="1"/>
    <col min="5371" max="5371" width="13.28515625" style="2" bestFit="1" customWidth="1"/>
    <col min="5372" max="5623" width="9.140625" style="2"/>
    <col min="5624" max="5624" width="22.7109375" style="2" bestFit="1" customWidth="1"/>
    <col min="5625" max="5625" width="12.140625" style="2" customWidth="1"/>
    <col min="5626" max="5626" width="16.7109375" style="2" customWidth="1"/>
    <col min="5627" max="5627" width="13.28515625" style="2" bestFit="1" customWidth="1"/>
    <col min="5628" max="5879" width="9.140625" style="2"/>
    <col min="5880" max="5880" width="22.7109375" style="2" bestFit="1" customWidth="1"/>
    <col min="5881" max="5881" width="12.140625" style="2" customWidth="1"/>
    <col min="5882" max="5882" width="16.7109375" style="2" customWidth="1"/>
    <col min="5883" max="5883" width="13.28515625" style="2" bestFit="1" customWidth="1"/>
    <col min="5884" max="6135" width="9.140625" style="2"/>
    <col min="6136" max="6136" width="22.7109375" style="2" bestFit="1" customWidth="1"/>
    <col min="6137" max="6137" width="12.140625" style="2" customWidth="1"/>
    <col min="6138" max="6138" width="16.7109375" style="2" customWidth="1"/>
    <col min="6139" max="6139" width="13.28515625" style="2" bestFit="1" customWidth="1"/>
    <col min="6140" max="6391" width="9.140625" style="2"/>
    <col min="6392" max="6392" width="22.7109375" style="2" bestFit="1" customWidth="1"/>
    <col min="6393" max="6393" width="12.140625" style="2" customWidth="1"/>
    <col min="6394" max="6394" width="16.7109375" style="2" customWidth="1"/>
    <col min="6395" max="6395" width="13.28515625" style="2" bestFit="1" customWidth="1"/>
    <col min="6396" max="6647" width="9.140625" style="2"/>
    <col min="6648" max="6648" width="22.7109375" style="2" bestFit="1" customWidth="1"/>
    <col min="6649" max="6649" width="12.140625" style="2" customWidth="1"/>
    <col min="6650" max="6650" width="16.7109375" style="2" customWidth="1"/>
    <col min="6651" max="6651" width="13.28515625" style="2" bestFit="1" customWidth="1"/>
    <col min="6652" max="6903" width="9.140625" style="2"/>
    <col min="6904" max="6904" width="22.7109375" style="2" bestFit="1" customWidth="1"/>
    <col min="6905" max="6905" width="12.140625" style="2" customWidth="1"/>
    <col min="6906" max="6906" width="16.7109375" style="2" customWidth="1"/>
    <col min="6907" max="6907" width="13.28515625" style="2" bestFit="1" customWidth="1"/>
    <col min="6908" max="7159" width="9.140625" style="2"/>
    <col min="7160" max="7160" width="22.7109375" style="2" bestFit="1" customWidth="1"/>
    <col min="7161" max="7161" width="12.140625" style="2" customWidth="1"/>
    <col min="7162" max="7162" width="16.7109375" style="2" customWidth="1"/>
    <col min="7163" max="7163" width="13.28515625" style="2" bestFit="1" customWidth="1"/>
    <col min="7164" max="7415" width="9.140625" style="2"/>
    <col min="7416" max="7416" width="22.7109375" style="2" bestFit="1" customWidth="1"/>
    <col min="7417" max="7417" width="12.140625" style="2" customWidth="1"/>
    <col min="7418" max="7418" width="16.7109375" style="2" customWidth="1"/>
    <col min="7419" max="7419" width="13.28515625" style="2" bestFit="1" customWidth="1"/>
    <col min="7420" max="7671" width="9.140625" style="2"/>
    <col min="7672" max="7672" width="22.7109375" style="2" bestFit="1" customWidth="1"/>
    <col min="7673" max="7673" width="12.140625" style="2" customWidth="1"/>
    <col min="7674" max="7674" width="16.7109375" style="2" customWidth="1"/>
    <col min="7675" max="7675" width="13.28515625" style="2" bestFit="1" customWidth="1"/>
    <col min="7676" max="7927" width="9.140625" style="2"/>
    <col min="7928" max="7928" width="22.7109375" style="2" bestFit="1" customWidth="1"/>
    <col min="7929" max="7929" width="12.140625" style="2" customWidth="1"/>
    <col min="7930" max="7930" width="16.7109375" style="2" customWidth="1"/>
    <col min="7931" max="7931" width="13.28515625" style="2" bestFit="1" customWidth="1"/>
    <col min="7932" max="8183" width="9.140625" style="2"/>
    <col min="8184" max="8184" width="22.7109375" style="2" bestFit="1" customWidth="1"/>
    <col min="8185" max="8185" width="12.140625" style="2" customWidth="1"/>
    <col min="8186" max="8186" width="16.7109375" style="2" customWidth="1"/>
    <col min="8187" max="8187" width="13.28515625" style="2" bestFit="1" customWidth="1"/>
    <col min="8188" max="8439" width="9.140625" style="2"/>
    <col min="8440" max="8440" width="22.7109375" style="2" bestFit="1" customWidth="1"/>
    <col min="8441" max="8441" width="12.140625" style="2" customWidth="1"/>
    <col min="8442" max="8442" width="16.7109375" style="2" customWidth="1"/>
    <col min="8443" max="8443" width="13.28515625" style="2" bestFit="1" customWidth="1"/>
    <col min="8444" max="8695" width="9.140625" style="2"/>
    <col min="8696" max="8696" width="22.7109375" style="2" bestFit="1" customWidth="1"/>
    <col min="8697" max="8697" width="12.140625" style="2" customWidth="1"/>
    <col min="8698" max="8698" width="16.7109375" style="2" customWidth="1"/>
    <col min="8699" max="8699" width="13.28515625" style="2" bestFit="1" customWidth="1"/>
    <col min="8700" max="8951" width="9.140625" style="2"/>
    <col min="8952" max="8952" width="22.7109375" style="2" bestFit="1" customWidth="1"/>
    <col min="8953" max="8953" width="12.140625" style="2" customWidth="1"/>
    <col min="8954" max="8954" width="16.7109375" style="2" customWidth="1"/>
    <col min="8955" max="8955" width="13.28515625" style="2" bestFit="1" customWidth="1"/>
    <col min="8956" max="9207" width="9.140625" style="2"/>
    <col min="9208" max="9208" width="22.7109375" style="2" bestFit="1" customWidth="1"/>
    <col min="9209" max="9209" width="12.140625" style="2" customWidth="1"/>
    <col min="9210" max="9210" width="16.7109375" style="2" customWidth="1"/>
    <col min="9211" max="9211" width="13.28515625" style="2" bestFit="1" customWidth="1"/>
    <col min="9212" max="9463" width="9.140625" style="2"/>
    <col min="9464" max="9464" width="22.7109375" style="2" bestFit="1" customWidth="1"/>
    <col min="9465" max="9465" width="12.140625" style="2" customWidth="1"/>
    <col min="9466" max="9466" width="16.7109375" style="2" customWidth="1"/>
    <col min="9467" max="9467" width="13.28515625" style="2" bestFit="1" customWidth="1"/>
    <col min="9468" max="9719" width="9.140625" style="2"/>
    <col min="9720" max="9720" width="22.7109375" style="2" bestFit="1" customWidth="1"/>
    <col min="9721" max="9721" width="12.140625" style="2" customWidth="1"/>
    <col min="9722" max="9722" width="16.7109375" style="2" customWidth="1"/>
    <col min="9723" max="9723" width="13.28515625" style="2" bestFit="1" customWidth="1"/>
    <col min="9724" max="9975" width="9.140625" style="2"/>
    <col min="9976" max="9976" width="22.7109375" style="2" bestFit="1" customWidth="1"/>
    <col min="9977" max="9977" width="12.140625" style="2" customWidth="1"/>
    <col min="9978" max="9978" width="16.7109375" style="2" customWidth="1"/>
    <col min="9979" max="9979" width="13.28515625" style="2" bestFit="1" customWidth="1"/>
    <col min="9980" max="10231" width="9.140625" style="2"/>
    <col min="10232" max="10232" width="22.7109375" style="2" bestFit="1" customWidth="1"/>
    <col min="10233" max="10233" width="12.140625" style="2" customWidth="1"/>
    <col min="10234" max="10234" width="16.7109375" style="2" customWidth="1"/>
    <col min="10235" max="10235" width="13.28515625" style="2" bestFit="1" customWidth="1"/>
    <col min="10236" max="10487" width="9.140625" style="2"/>
    <col min="10488" max="10488" width="22.7109375" style="2" bestFit="1" customWidth="1"/>
    <col min="10489" max="10489" width="12.140625" style="2" customWidth="1"/>
    <col min="10490" max="10490" width="16.7109375" style="2" customWidth="1"/>
    <col min="10491" max="10491" width="13.28515625" style="2" bestFit="1" customWidth="1"/>
    <col min="10492" max="10743" width="9.140625" style="2"/>
    <col min="10744" max="10744" width="22.7109375" style="2" bestFit="1" customWidth="1"/>
    <col min="10745" max="10745" width="12.140625" style="2" customWidth="1"/>
    <col min="10746" max="10746" width="16.7109375" style="2" customWidth="1"/>
    <col min="10747" max="10747" width="13.28515625" style="2" bestFit="1" customWidth="1"/>
    <col min="10748" max="10999" width="9.140625" style="2"/>
    <col min="11000" max="11000" width="22.7109375" style="2" bestFit="1" customWidth="1"/>
    <col min="11001" max="11001" width="12.140625" style="2" customWidth="1"/>
    <col min="11002" max="11002" width="16.7109375" style="2" customWidth="1"/>
    <col min="11003" max="11003" width="13.28515625" style="2" bestFit="1" customWidth="1"/>
    <col min="11004" max="11255" width="9.140625" style="2"/>
    <col min="11256" max="11256" width="22.7109375" style="2" bestFit="1" customWidth="1"/>
    <col min="11257" max="11257" width="12.140625" style="2" customWidth="1"/>
    <col min="11258" max="11258" width="16.7109375" style="2" customWidth="1"/>
    <col min="11259" max="11259" width="13.28515625" style="2" bestFit="1" customWidth="1"/>
    <col min="11260" max="11511" width="9.140625" style="2"/>
    <col min="11512" max="11512" width="22.7109375" style="2" bestFit="1" customWidth="1"/>
    <col min="11513" max="11513" width="12.140625" style="2" customWidth="1"/>
    <col min="11514" max="11514" width="16.7109375" style="2" customWidth="1"/>
    <col min="11515" max="11515" width="13.28515625" style="2" bestFit="1" customWidth="1"/>
    <col min="11516" max="11767" width="9.140625" style="2"/>
    <col min="11768" max="11768" width="22.7109375" style="2" bestFit="1" customWidth="1"/>
    <col min="11769" max="11769" width="12.140625" style="2" customWidth="1"/>
    <col min="11770" max="11770" width="16.7109375" style="2" customWidth="1"/>
    <col min="11771" max="11771" width="13.28515625" style="2" bestFit="1" customWidth="1"/>
    <col min="11772" max="12023" width="9.140625" style="2"/>
    <col min="12024" max="12024" width="22.7109375" style="2" bestFit="1" customWidth="1"/>
    <col min="12025" max="12025" width="12.140625" style="2" customWidth="1"/>
    <col min="12026" max="12026" width="16.7109375" style="2" customWidth="1"/>
    <col min="12027" max="12027" width="13.28515625" style="2" bestFit="1" customWidth="1"/>
    <col min="12028" max="12279" width="9.140625" style="2"/>
    <col min="12280" max="12280" width="22.7109375" style="2" bestFit="1" customWidth="1"/>
    <col min="12281" max="12281" width="12.140625" style="2" customWidth="1"/>
    <col min="12282" max="12282" width="16.7109375" style="2" customWidth="1"/>
    <col min="12283" max="12283" width="13.28515625" style="2" bestFit="1" customWidth="1"/>
    <col min="12284" max="12535" width="9.140625" style="2"/>
    <col min="12536" max="12536" width="22.7109375" style="2" bestFit="1" customWidth="1"/>
    <col min="12537" max="12537" width="12.140625" style="2" customWidth="1"/>
    <col min="12538" max="12538" width="16.7109375" style="2" customWidth="1"/>
    <col min="12539" max="12539" width="13.28515625" style="2" bestFit="1" customWidth="1"/>
    <col min="12540" max="12791" width="9.140625" style="2"/>
    <col min="12792" max="12792" width="22.7109375" style="2" bestFit="1" customWidth="1"/>
    <col min="12793" max="12793" width="12.140625" style="2" customWidth="1"/>
    <col min="12794" max="12794" width="16.7109375" style="2" customWidth="1"/>
    <col min="12795" max="12795" width="13.28515625" style="2" bestFit="1" customWidth="1"/>
    <col min="12796" max="13047" width="9.140625" style="2"/>
    <col min="13048" max="13048" width="22.7109375" style="2" bestFit="1" customWidth="1"/>
    <col min="13049" max="13049" width="12.140625" style="2" customWidth="1"/>
    <col min="13050" max="13050" width="16.7109375" style="2" customWidth="1"/>
    <col min="13051" max="13051" width="13.28515625" style="2" bestFit="1" customWidth="1"/>
    <col min="13052" max="13303" width="9.140625" style="2"/>
    <col min="13304" max="13304" width="22.7109375" style="2" bestFit="1" customWidth="1"/>
    <col min="13305" max="13305" width="12.140625" style="2" customWidth="1"/>
    <col min="13306" max="13306" width="16.7109375" style="2" customWidth="1"/>
    <col min="13307" max="13307" width="13.28515625" style="2" bestFit="1" customWidth="1"/>
    <col min="13308" max="13559" width="9.140625" style="2"/>
    <col min="13560" max="13560" width="22.7109375" style="2" bestFit="1" customWidth="1"/>
    <col min="13561" max="13561" width="12.140625" style="2" customWidth="1"/>
    <col min="13562" max="13562" width="16.7109375" style="2" customWidth="1"/>
    <col min="13563" max="13563" width="13.28515625" style="2" bestFit="1" customWidth="1"/>
    <col min="13564" max="13815" width="9.140625" style="2"/>
    <col min="13816" max="13816" width="22.7109375" style="2" bestFit="1" customWidth="1"/>
    <col min="13817" max="13817" width="12.140625" style="2" customWidth="1"/>
    <col min="13818" max="13818" width="16.7109375" style="2" customWidth="1"/>
    <col min="13819" max="13819" width="13.28515625" style="2" bestFit="1" customWidth="1"/>
    <col min="13820" max="14071" width="9.140625" style="2"/>
    <col min="14072" max="14072" width="22.7109375" style="2" bestFit="1" customWidth="1"/>
    <col min="14073" max="14073" width="12.140625" style="2" customWidth="1"/>
    <col min="14074" max="14074" width="16.7109375" style="2" customWidth="1"/>
    <col min="14075" max="14075" width="13.28515625" style="2" bestFit="1" customWidth="1"/>
    <col min="14076" max="14327" width="9.140625" style="2"/>
    <col min="14328" max="14328" width="22.7109375" style="2" bestFit="1" customWidth="1"/>
    <col min="14329" max="14329" width="12.140625" style="2" customWidth="1"/>
    <col min="14330" max="14330" width="16.7109375" style="2" customWidth="1"/>
    <col min="14331" max="14331" width="13.28515625" style="2" bestFit="1" customWidth="1"/>
    <col min="14332" max="14583" width="9.140625" style="2"/>
    <col min="14584" max="14584" width="22.7109375" style="2" bestFit="1" customWidth="1"/>
    <col min="14585" max="14585" width="12.140625" style="2" customWidth="1"/>
    <col min="14586" max="14586" width="16.7109375" style="2" customWidth="1"/>
    <col min="14587" max="14587" width="13.28515625" style="2" bestFit="1" customWidth="1"/>
    <col min="14588" max="14839" width="9.140625" style="2"/>
    <col min="14840" max="14840" width="22.7109375" style="2" bestFit="1" customWidth="1"/>
    <col min="14841" max="14841" width="12.140625" style="2" customWidth="1"/>
    <col min="14842" max="14842" width="16.7109375" style="2" customWidth="1"/>
    <col min="14843" max="14843" width="13.28515625" style="2" bestFit="1" customWidth="1"/>
    <col min="14844" max="15095" width="9.140625" style="2"/>
    <col min="15096" max="15096" width="22.7109375" style="2" bestFit="1" customWidth="1"/>
    <col min="15097" max="15097" width="12.140625" style="2" customWidth="1"/>
    <col min="15098" max="15098" width="16.7109375" style="2" customWidth="1"/>
    <col min="15099" max="15099" width="13.28515625" style="2" bestFit="1" customWidth="1"/>
    <col min="15100" max="15351" width="9.140625" style="2"/>
    <col min="15352" max="15352" width="22.7109375" style="2" bestFit="1" customWidth="1"/>
    <col min="15353" max="15353" width="12.140625" style="2" customWidth="1"/>
    <col min="15354" max="15354" width="16.7109375" style="2" customWidth="1"/>
    <col min="15355" max="15355" width="13.28515625" style="2" bestFit="1" customWidth="1"/>
    <col min="15356" max="15607" width="9.140625" style="2"/>
    <col min="15608" max="15608" width="22.7109375" style="2" bestFit="1" customWidth="1"/>
    <col min="15609" max="15609" width="12.140625" style="2" customWidth="1"/>
    <col min="15610" max="15610" width="16.7109375" style="2" customWidth="1"/>
    <col min="15611" max="15611" width="13.28515625" style="2" bestFit="1" customWidth="1"/>
    <col min="15612" max="15863" width="9.140625" style="2"/>
    <col min="15864" max="15864" width="22.7109375" style="2" bestFit="1" customWidth="1"/>
    <col min="15865" max="15865" width="12.140625" style="2" customWidth="1"/>
    <col min="15866" max="15866" width="16.7109375" style="2" customWidth="1"/>
    <col min="15867" max="15867" width="13.28515625" style="2" bestFit="1" customWidth="1"/>
    <col min="15868" max="16119" width="9.140625" style="2"/>
    <col min="16120" max="16120" width="22.7109375" style="2" bestFit="1" customWidth="1"/>
    <col min="16121" max="16121" width="12.140625" style="2" customWidth="1"/>
    <col min="16122" max="16122" width="16.7109375" style="2" customWidth="1"/>
    <col min="16123" max="16123" width="13.28515625" style="2" bestFit="1" customWidth="1"/>
    <col min="16124" max="16384" width="9.140625" style="2"/>
  </cols>
  <sheetData>
    <row r="1" spans="1:19" x14ac:dyDescent="0.2">
      <c r="A1" s="22" t="s">
        <v>73</v>
      </c>
      <c r="B1" s="23" t="s">
        <v>75</v>
      </c>
      <c r="C1" s="25"/>
      <c r="D1" s="25"/>
      <c r="F1" s="41" t="s">
        <v>73</v>
      </c>
      <c r="G1" s="42" t="s">
        <v>75</v>
      </c>
      <c r="K1" s="164" t="s">
        <v>76</v>
      </c>
      <c r="L1" s="164"/>
      <c r="M1" s="44" t="s">
        <v>74</v>
      </c>
      <c r="N1" s="1"/>
    </row>
    <row r="2" spans="1:19" x14ac:dyDescent="0.2">
      <c r="A2" s="25" t="s">
        <v>80</v>
      </c>
      <c r="B2" s="26" t="s">
        <v>100</v>
      </c>
      <c r="C2" s="25"/>
      <c r="D2" s="25"/>
      <c r="F2" s="44" t="s">
        <v>80</v>
      </c>
      <c r="G2" s="45" t="s">
        <v>93</v>
      </c>
      <c r="K2" s="1" t="s">
        <v>80</v>
      </c>
      <c r="L2" s="3"/>
      <c r="M2" s="1" t="s">
        <v>101</v>
      </c>
      <c r="N2" s="1"/>
    </row>
    <row r="3" spans="1:19" ht="15.75" thickBot="1" x14ac:dyDescent="0.35">
      <c r="A3" s="81"/>
      <c r="K3" s="17"/>
    </row>
    <row r="4" spans="1:19" ht="13.5" thickBot="1" x14ac:dyDescent="0.25">
      <c r="A4" s="27"/>
      <c r="B4" s="95" t="s">
        <v>72</v>
      </c>
      <c r="C4" s="82" t="s">
        <v>0</v>
      </c>
      <c r="D4" s="83" t="s">
        <v>3</v>
      </c>
      <c r="F4" s="46"/>
      <c r="G4" s="96" t="s">
        <v>72</v>
      </c>
      <c r="H4" s="47" t="s">
        <v>0</v>
      </c>
      <c r="I4" s="48" t="s">
        <v>3</v>
      </c>
      <c r="K4" s="4"/>
      <c r="L4" s="97" t="s">
        <v>2</v>
      </c>
      <c r="M4" s="18" t="s">
        <v>0</v>
      </c>
      <c r="N4" s="19" t="s">
        <v>3</v>
      </c>
    </row>
    <row r="5" spans="1:19" ht="13.5" thickBot="1" x14ac:dyDescent="0.25">
      <c r="A5" s="27"/>
      <c r="B5" s="123"/>
      <c r="C5" s="123"/>
      <c r="D5" s="123"/>
      <c r="F5" s="46"/>
      <c r="G5" s="123"/>
      <c r="H5" s="123"/>
      <c r="I5" s="123"/>
      <c r="K5" s="4"/>
      <c r="L5" s="169"/>
      <c r="M5" s="169"/>
      <c r="N5" s="169"/>
    </row>
    <row r="6" spans="1:19" ht="13.5" thickBot="1" x14ac:dyDescent="0.25">
      <c r="A6" s="84" t="s">
        <v>1</v>
      </c>
      <c r="B6" s="85">
        <v>1139952</v>
      </c>
      <c r="C6" s="85">
        <v>1123583663.8284817</v>
      </c>
      <c r="D6" s="85">
        <v>788167</v>
      </c>
      <c r="E6" s="20"/>
      <c r="F6" s="50" t="s">
        <v>1</v>
      </c>
      <c r="G6" s="51">
        <v>1099393</v>
      </c>
      <c r="H6" s="51">
        <v>1063712998.7946125</v>
      </c>
      <c r="I6" s="51">
        <v>765737</v>
      </c>
      <c r="K6" s="98" t="s">
        <v>1</v>
      </c>
      <c r="L6" s="99">
        <v>3.6892175955277162E-2</v>
      </c>
      <c r="M6" s="99">
        <v>5.6284604119451354E-2</v>
      </c>
      <c r="N6" s="99">
        <v>2.929204152339504E-2</v>
      </c>
      <c r="P6" s="6"/>
      <c r="Q6" s="6"/>
      <c r="R6" s="6"/>
      <c r="S6" s="6"/>
    </row>
    <row r="7" spans="1:19" ht="12" customHeight="1" thickBot="1" x14ac:dyDescent="0.25">
      <c r="B7" s="37"/>
      <c r="C7" s="37"/>
      <c r="D7" s="37"/>
      <c r="E7" s="20"/>
      <c r="F7" s="52"/>
      <c r="G7" s="53"/>
      <c r="H7" s="53"/>
      <c r="I7" s="53"/>
      <c r="L7" s="100"/>
      <c r="M7" s="100"/>
      <c r="N7" s="100"/>
    </row>
    <row r="8" spans="1:19" ht="13.5" thickBot="1" x14ac:dyDescent="0.25">
      <c r="A8" s="86" t="s">
        <v>4</v>
      </c>
      <c r="B8" s="87">
        <v>117155</v>
      </c>
      <c r="C8" s="87">
        <v>100166345.2643729</v>
      </c>
      <c r="D8" s="87">
        <v>83640</v>
      </c>
      <c r="E8" s="20"/>
      <c r="F8" s="54" t="s">
        <v>4</v>
      </c>
      <c r="G8" s="51">
        <v>108430</v>
      </c>
      <c r="H8" s="51">
        <v>91864728.39723739</v>
      </c>
      <c r="I8" s="55">
        <v>77056</v>
      </c>
      <c r="K8" s="101" t="s">
        <v>4</v>
      </c>
      <c r="L8" s="99">
        <v>8.0466660518306643E-2</v>
      </c>
      <c r="M8" s="99">
        <v>9.0367837710661147E-2</v>
      </c>
      <c r="N8" s="99">
        <v>8.5444352159468329E-2</v>
      </c>
      <c r="P8" s="6"/>
      <c r="Q8" s="6"/>
      <c r="R8" s="6"/>
      <c r="S8" s="6"/>
    </row>
    <row r="9" spans="1:19" ht="13.5" thickBot="1" x14ac:dyDescent="0.25">
      <c r="A9" s="29" t="s">
        <v>5</v>
      </c>
      <c r="B9" s="30">
        <v>7583</v>
      </c>
      <c r="C9" s="30">
        <v>6953818.3016976556</v>
      </c>
      <c r="D9" s="31">
        <v>4925</v>
      </c>
      <c r="E9" s="21"/>
      <c r="F9" s="56" t="s">
        <v>5</v>
      </c>
      <c r="G9" s="57">
        <v>7845</v>
      </c>
      <c r="H9" s="57">
        <v>6551314.7344588339</v>
      </c>
      <c r="I9" s="58">
        <v>5249</v>
      </c>
      <c r="K9" s="7" t="s">
        <v>5</v>
      </c>
      <c r="L9" s="102">
        <v>-3.3397068196303392E-2</v>
      </c>
      <c r="M9" s="102">
        <v>6.1438594168239158E-2</v>
      </c>
      <c r="N9" s="102">
        <v>-6.172604305582019E-2</v>
      </c>
    </row>
    <row r="10" spans="1:19" ht="13.5" thickBot="1" x14ac:dyDescent="0.25">
      <c r="A10" s="32" t="s">
        <v>6</v>
      </c>
      <c r="B10" s="30">
        <v>22799</v>
      </c>
      <c r="C10" s="30">
        <v>15570389.350566592</v>
      </c>
      <c r="D10" s="31">
        <v>19362</v>
      </c>
      <c r="E10" s="20"/>
      <c r="F10" s="59" t="s">
        <v>6</v>
      </c>
      <c r="G10" s="79">
        <v>18734</v>
      </c>
      <c r="H10" s="79">
        <v>14140679.476995878</v>
      </c>
      <c r="I10" s="80">
        <v>15537</v>
      </c>
      <c r="K10" s="8" t="s">
        <v>6</v>
      </c>
      <c r="L10" s="113">
        <v>0.21698516067043871</v>
      </c>
      <c r="M10" s="113">
        <v>0.10110616508185277</v>
      </c>
      <c r="N10" s="115">
        <v>0.2461865224946902</v>
      </c>
    </row>
    <row r="11" spans="1:19" ht="13.5" thickBot="1" x14ac:dyDescent="0.25">
      <c r="A11" s="32" t="s">
        <v>7</v>
      </c>
      <c r="B11" s="30">
        <v>6867</v>
      </c>
      <c r="C11" s="30">
        <v>7375760.7211019974</v>
      </c>
      <c r="D11" s="31">
        <v>4167</v>
      </c>
      <c r="E11" s="20"/>
      <c r="F11" s="59" t="s">
        <v>7</v>
      </c>
      <c r="G11" s="79">
        <v>6679</v>
      </c>
      <c r="H11" s="79">
        <v>6710968.9126761416</v>
      </c>
      <c r="I11" s="80">
        <v>4057</v>
      </c>
      <c r="K11" s="8" t="s">
        <v>7</v>
      </c>
      <c r="L11" s="113">
        <v>2.8147926336277829E-2</v>
      </c>
      <c r="M11" s="113">
        <v>9.9060480994056066E-2</v>
      </c>
      <c r="N11" s="115">
        <v>2.7113630761646634E-2</v>
      </c>
    </row>
    <row r="12" spans="1:19" ht="13.5" thickBot="1" x14ac:dyDescent="0.25">
      <c r="A12" s="32" t="s">
        <v>8</v>
      </c>
      <c r="B12" s="30">
        <v>9540</v>
      </c>
      <c r="C12" s="30">
        <v>8478012.0327780694</v>
      </c>
      <c r="D12" s="31">
        <v>6619</v>
      </c>
      <c r="E12" s="20"/>
      <c r="F12" s="59" t="s">
        <v>8</v>
      </c>
      <c r="G12" s="79">
        <v>10059</v>
      </c>
      <c r="H12" s="79">
        <v>8312696.3794983104</v>
      </c>
      <c r="I12" s="80">
        <v>7840</v>
      </c>
      <c r="K12" s="8" t="s">
        <v>8</v>
      </c>
      <c r="L12" s="113">
        <v>-5.159558604235015E-2</v>
      </c>
      <c r="M12" s="113">
        <v>1.9887127561579065E-2</v>
      </c>
      <c r="N12" s="115">
        <v>-0.1557397959183674</v>
      </c>
    </row>
    <row r="13" spans="1:19" ht="13.5" thickBot="1" x14ac:dyDescent="0.25">
      <c r="A13" s="32" t="s">
        <v>9</v>
      </c>
      <c r="B13" s="30">
        <v>9605</v>
      </c>
      <c r="C13" s="30">
        <v>5095279.8326201234</v>
      </c>
      <c r="D13" s="31">
        <v>7745</v>
      </c>
      <c r="E13" s="20"/>
      <c r="F13" s="59" t="s">
        <v>9</v>
      </c>
      <c r="G13" s="79">
        <v>7477</v>
      </c>
      <c r="H13" s="79">
        <v>4090621.429196625</v>
      </c>
      <c r="I13" s="80">
        <v>5645</v>
      </c>
      <c r="K13" s="8" t="s">
        <v>9</v>
      </c>
      <c r="L13" s="113">
        <v>0.28460612545138431</v>
      </c>
      <c r="M13" s="113">
        <v>0.24560043524262465</v>
      </c>
      <c r="N13" s="115">
        <v>0.37201062887511083</v>
      </c>
    </row>
    <row r="14" spans="1:19" ht="13.5" thickBot="1" x14ac:dyDescent="0.25">
      <c r="A14" s="32" t="s">
        <v>10</v>
      </c>
      <c r="B14" s="30">
        <v>4051</v>
      </c>
      <c r="C14" s="30">
        <v>5061059.1523719858</v>
      </c>
      <c r="D14" s="31">
        <v>2484</v>
      </c>
      <c r="E14" s="20"/>
      <c r="F14" s="59" t="s">
        <v>10</v>
      </c>
      <c r="G14" s="79">
        <v>4448</v>
      </c>
      <c r="H14" s="79">
        <v>4728862.0241243439</v>
      </c>
      <c r="I14" s="80">
        <v>2713</v>
      </c>
      <c r="K14" s="8" t="s">
        <v>10</v>
      </c>
      <c r="L14" s="113">
        <v>-8.9253597122302186E-2</v>
      </c>
      <c r="M14" s="113">
        <v>7.0248851954853864E-2</v>
      </c>
      <c r="N14" s="115">
        <v>-8.4408403980833047E-2</v>
      </c>
    </row>
    <row r="15" spans="1:19" ht="13.5" thickBot="1" x14ac:dyDescent="0.25">
      <c r="A15" s="32" t="s">
        <v>11</v>
      </c>
      <c r="B15" s="30">
        <v>23231</v>
      </c>
      <c r="C15" s="30">
        <v>18101027.894842442</v>
      </c>
      <c r="D15" s="31">
        <v>17079</v>
      </c>
      <c r="E15" s="20"/>
      <c r="F15" s="59" t="s">
        <v>11</v>
      </c>
      <c r="G15" s="79">
        <v>21900</v>
      </c>
      <c r="H15" s="79">
        <v>16715863.222260315</v>
      </c>
      <c r="I15" s="80">
        <v>15328</v>
      </c>
      <c r="K15" s="8" t="s">
        <v>11</v>
      </c>
      <c r="L15" s="113">
        <v>6.0776255707762461E-2</v>
      </c>
      <c r="M15" s="113">
        <v>8.2865279176101314E-2</v>
      </c>
      <c r="N15" s="115">
        <v>0.11423538622129437</v>
      </c>
    </row>
    <row r="16" spans="1:19" ht="13.5" thickBot="1" x14ac:dyDescent="0.25">
      <c r="A16" s="33" t="s">
        <v>12</v>
      </c>
      <c r="B16" s="34">
        <v>33479</v>
      </c>
      <c r="C16" s="34">
        <v>33530997.978394032</v>
      </c>
      <c r="D16" s="35">
        <v>21259</v>
      </c>
      <c r="E16" s="20"/>
      <c r="F16" s="60" t="s">
        <v>12</v>
      </c>
      <c r="G16" s="109">
        <v>31288</v>
      </c>
      <c r="H16" s="109">
        <v>30613722.218026929</v>
      </c>
      <c r="I16" s="110">
        <v>20687</v>
      </c>
      <c r="K16" s="9" t="s">
        <v>12</v>
      </c>
      <c r="L16" s="116">
        <v>7.0026847353618082E-2</v>
      </c>
      <c r="M16" s="116">
        <v>9.5293076078454275E-2</v>
      </c>
      <c r="N16" s="117">
        <v>2.7650215110939236E-2</v>
      </c>
    </row>
    <row r="17" spans="1:19" ht="13.5" thickBot="1" x14ac:dyDescent="0.25">
      <c r="B17" s="36"/>
      <c r="C17" s="36"/>
      <c r="D17" s="36"/>
      <c r="E17" s="20"/>
      <c r="F17" s="63"/>
      <c r="G17" s="64"/>
      <c r="H17" s="64"/>
      <c r="I17" s="64"/>
      <c r="L17" s="106"/>
      <c r="M17" s="106"/>
      <c r="N17" s="106"/>
    </row>
    <row r="18" spans="1:19" ht="13.5" thickBot="1" x14ac:dyDescent="0.25">
      <c r="A18" s="88" t="s">
        <v>13</v>
      </c>
      <c r="B18" s="89">
        <v>46262</v>
      </c>
      <c r="C18" s="89">
        <v>52714009.664280593</v>
      </c>
      <c r="D18" s="89">
        <v>30287</v>
      </c>
      <c r="E18" s="20"/>
      <c r="F18" s="65" t="s">
        <v>13</v>
      </c>
      <c r="G18" s="66">
        <v>52460</v>
      </c>
      <c r="H18" s="66">
        <v>52951384.493290722</v>
      </c>
      <c r="I18" s="67">
        <v>34580</v>
      </c>
      <c r="K18" s="107" t="s">
        <v>13</v>
      </c>
      <c r="L18" s="108">
        <v>-0.11814715974075485</v>
      </c>
      <c r="M18" s="108">
        <v>-4.4828823888487523E-3</v>
      </c>
      <c r="N18" s="120">
        <v>-0.12414690572585307</v>
      </c>
    </row>
    <row r="19" spans="1:19" ht="13.5" thickBot="1" x14ac:dyDescent="0.25">
      <c r="A19" s="38" t="s">
        <v>14</v>
      </c>
      <c r="B19" s="128">
        <v>3892</v>
      </c>
      <c r="C19" s="128">
        <v>5619789.4298390197</v>
      </c>
      <c r="D19" s="129">
        <v>1789</v>
      </c>
      <c r="E19" s="20"/>
      <c r="F19" s="68" t="s">
        <v>14</v>
      </c>
      <c r="G19" s="132">
        <v>3821</v>
      </c>
      <c r="H19" s="132">
        <v>4572610.0507011414</v>
      </c>
      <c r="I19" s="133">
        <v>1927</v>
      </c>
      <c r="K19" s="10" t="s">
        <v>14</v>
      </c>
      <c r="L19" s="137">
        <v>1.8581523161476099E-2</v>
      </c>
      <c r="M19" s="137">
        <v>0.22901130153823401</v>
      </c>
      <c r="N19" s="139">
        <v>-7.1613907628438001E-2</v>
      </c>
    </row>
    <row r="20" spans="1:19" ht="13.5" thickBot="1" x14ac:dyDescent="0.25">
      <c r="A20" s="39" t="s">
        <v>15</v>
      </c>
      <c r="B20" s="128">
        <v>3287</v>
      </c>
      <c r="C20" s="128">
        <v>2680910.9505219045</v>
      </c>
      <c r="D20" s="129">
        <v>2379</v>
      </c>
      <c r="E20" s="20"/>
      <c r="F20" s="68" t="s">
        <v>15</v>
      </c>
      <c r="G20" s="132">
        <v>2948</v>
      </c>
      <c r="H20" s="132">
        <v>2514343.3899999997</v>
      </c>
      <c r="I20" s="133">
        <v>2199</v>
      </c>
      <c r="K20" s="11" t="s">
        <v>15</v>
      </c>
      <c r="L20" s="137">
        <v>0.1149932157394844</v>
      </c>
      <c r="M20" s="137">
        <v>6.6246941919060998E-2</v>
      </c>
      <c r="N20" s="139">
        <v>8.1855388813096841E-2</v>
      </c>
    </row>
    <row r="21" spans="1:19" ht="13.5" thickBot="1" x14ac:dyDescent="0.25">
      <c r="A21" s="40" t="s">
        <v>16</v>
      </c>
      <c r="B21" s="130">
        <v>39083</v>
      </c>
      <c r="C21" s="130">
        <v>44413309.28391967</v>
      </c>
      <c r="D21" s="131">
        <v>26119</v>
      </c>
      <c r="E21" s="20"/>
      <c r="F21" s="69" t="s">
        <v>16</v>
      </c>
      <c r="G21" s="134">
        <v>45691</v>
      </c>
      <c r="H21" s="134">
        <v>45864431.05258958</v>
      </c>
      <c r="I21" s="135">
        <v>30454</v>
      </c>
      <c r="K21" s="12" t="s">
        <v>16</v>
      </c>
      <c r="L21" s="138">
        <v>-0.14462366768072488</v>
      </c>
      <c r="M21" s="138">
        <v>-3.1639371411933737E-2</v>
      </c>
      <c r="N21" s="140">
        <v>-0.14234583305969661</v>
      </c>
    </row>
    <row r="22" spans="1:19" ht="13.5" thickBot="1" x14ac:dyDescent="0.25">
      <c r="B22" s="37"/>
      <c r="C22" s="37"/>
      <c r="D22" s="37"/>
      <c r="E22" s="20"/>
      <c r="F22" s="63"/>
      <c r="G22" s="70"/>
      <c r="H22" s="70"/>
      <c r="I22" s="70"/>
      <c r="L22" s="100"/>
      <c r="M22" s="100"/>
      <c r="N22" s="100"/>
    </row>
    <row r="23" spans="1:19" ht="13.5" thickBot="1" x14ac:dyDescent="0.25">
      <c r="A23" s="90" t="s">
        <v>17</v>
      </c>
      <c r="B23" s="85">
        <v>15397</v>
      </c>
      <c r="C23" s="85">
        <v>18180289.610545799</v>
      </c>
      <c r="D23" s="85">
        <v>9402</v>
      </c>
      <c r="E23" s="20"/>
      <c r="F23" s="54" t="s">
        <v>17</v>
      </c>
      <c r="G23" s="51">
        <v>16265</v>
      </c>
      <c r="H23" s="51">
        <v>18928291.030400492</v>
      </c>
      <c r="I23" s="55">
        <v>9907</v>
      </c>
      <c r="K23" s="101" t="s">
        <v>17</v>
      </c>
      <c r="L23" s="99">
        <v>-5.3366123578235447E-2</v>
      </c>
      <c r="M23" s="99">
        <v>-3.9517641537386461E-2</v>
      </c>
      <c r="N23" s="99">
        <v>-5.0974058746340978E-2</v>
      </c>
      <c r="P23" s="6"/>
      <c r="Q23" s="6"/>
      <c r="R23" s="6"/>
      <c r="S23" s="6"/>
    </row>
    <row r="24" spans="1:19" ht="13.5" thickBot="1" x14ac:dyDescent="0.25">
      <c r="A24" s="91" t="s">
        <v>18</v>
      </c>
      <c r="B24" s="34">
        <v>15397</v>
      </c>
      <c r="C24" s="34">
        <v>18180289.610545799</v>
      </c>
      <c r="D24" s="35">
        <v>9402</v>
      </c>
      <c r="E24" s="20"/>
      <c r="F24" s="71" t="s">
        <v>18</v>
      </c>
      <c r="G24" s="61">
        <v>16265</v>
      </c>
      <c r="H24" s="61">
        <v>18928291.030400492</v>
      </c>
      <c r="I24" s="62">
        <v>9907</v>
      </c>
      <c r="K24" s="13" t="s">
        <v>18</v>
      </c>
      <c r="L24" s="104">
        <v>-5.3366123578235447E-2</v>
      </c>
      <c r="M24" s="104">
        <v>-3.9517641537386461E-2</v>
      </c>
      <c r="N24" s="105">
        <v>-5.0974058746340978E-2</v>
      </c>
    </row>
    <row r="25" spans="1:19" ht="13.5" thickBot="1" x14ac:dyDescent="0.25">
      <c r="B25" s="37"/>
      <c r="C25" s="37"/>
      <c r="D25" s="37"/>
      <c r="E25" s="20"/>
      <c r="F25" s="63"/>
      <c r="G25" s="70"/>
      <c r="H25" s="70"/>
      <c r="I25" s="70"/>
      <c r="L25" s="100"/>
      <c r="M25" s="100"/>
      <c r="N25" s="100"/>
    </row>
    <row r="26" spans="1:19" ht="13.5" thickBot="1" x14ac:dyDescent="0.25">
      <c r="A26" s="84" t="s">
        <v>19</v>
      </c>
      <c r="B26" s="85">
        <v>12591</v>
      </c>
      <c r="C26" s="85">
        <v>6457543.6403964171</v>
      </c>
      <c r="D26" s="85">
        <v>10949</v>
      </c>
      <c r="E26" s="20"/>
      <c r="F26" s="50" t="s">
        <v>19</v>
      </c>
      <c r="G26" s="51">
        <v>10758</v>
      </c>
      <c r="H26" s="51">
        <v>5457854.0117731374</v>
      </c>
      <c r="I26" s="55">
        <v>9331</v>
      </c>
      <c r="K26" s="98" t="s">
        <v>19</v>
      </c>
      <c r="L26" s="99">
        <v>0.17038482989403225</v>
      </c>
      <c r="M26" s="99">
        <v>0.1831653295355371</v>
      </c>
      <c r="N26" s="99">
        <v>0.17340049298038784</v>
      </c>
      <c r="P26" s="6"/>
      <c r="Q26" s="6"/>
      <c r="R26" s="6"/>
      <c r="S26" s="6"/>
    </row>
    <row r="27" spans="1:19" ht="13.5" thickBot="1" x14ac:dyDescent="0.25">
      <c r="A27" s="92" t="s">
        <v>20</v>
      </c>
      <c r="B27" s="34">
        <v>12591</v>
      </c>
      <c r="C27" s="34">
        <v>6457543.6403964171</v>
      </c>
      <c r="D27" s="35">
        <v>10949</v>
      </c>
      <c r="E27" s="20"/>
      <c r="F27" s="72" t="s">
        <v>20</v>
      </c>
      <c r="G27" s="61">
        <v>10758</v>
      </c>
      <c r="H27" s="61">
        <v>5457854.0117731374</v>
      </c>
      <c r="I27" s="62">
        <v>9331</v>
      </c>
      <c r="K27" s="14" t="s">
        <v>20</v>
      </c>
      <c r="L27" s="104">
        <v>0.17038482989403225</v>
      </c>
      <c r="M27" s="104">
        <v>0.1831653295355371</v>
      </c>
      <c r="N27" s="105">
        <v>0.17340049298038784</v>
      </c>
    </row>
    <row r="28" spans="1:19" ht="13.5" thickBot="1" x14ac:dyDescent="0.25">
      <c r="B28" s="37"/>
      <c r="C28" s="37"/>
      <c r="D28" s="37"/>
      <c r="E28" s="20"/>
      <c r="F28" s="63"/>
      <c r="G28" s="70"/>
      <c r="H28" s="70"/>
      <c r="I28" s="70"/>
      <c r="L28" s="100"/>
      <c r="M28" s="100"/>
      <c r="N28" s="100"/>
    </row>
    <row r="29" spans="1:19" ht="13.5" thickBot="1" x14ac:dyDescent="0.25">
      <c r="A29" s="84" t="s">
        <v>21</v>
      </c>
      <c r="B29" s="85">
        <v>50063</v>
      </c>
      <c r="C29" s="85">
        <v>28416803.060250875</v>
      </c>
      <c r="D29" s="85">
        <v>39519</v>
      </c>
      <c r="E29" s="20"/>
      <c r="F29" s="50" t="s">
        <v>21</v>
      </c>
      <c r="G29" s="51">
        <v>46351</v>
      </c>
      <c r="H29" s="51">
        <v>27424156.561325561</v>
      </c>
      <c r="I29" s="55">
        <v>35715</v>
      </c>
      <c r="K29" s="98" t="s">
        <v>21</v>
      </c>
      <c r="L29" s="99">
        <v>8.008457206964259E-2</v>
      </c>
      <c r="M29" s="99">
        <v>3.6196063011293411E-2</v>
      </c>
      <c r="N29" s="99">
        <v>0.10650986980260391</v>
      </c>
      <c r="P29" s="6"/>
      <c r="Q29" s="6"/>
      <c r="R29" s="6"/>
      <c r="S29" s="6"/>
    </row>
    <row r="30" spans="1:19" ht="13.5" thickBot="1" x14ac:dyDescent="0.25">
      <c r="A30" s="93" t="s">
        <v>22</v>
      </c>
      <c r="B30" s="30">
        <v>20996</v>
      </c>
      <c r="C30" s="30">
        <v>13360951.323695265</v>
      </c>
      <c r="D30" s="31">
        <v>16262</v>
      </c>
      <c r="E30" s="20"/>
      <c r="F30" s="73" t="s">
        <v>22</v>
      </c>
      <c r="G30" s="57">
        <v>20151</v>
      </c>
      <c r="H30" s="57">
        <v>13500514.585994394</v>
      </c>
      <c r="I30" s="58">
        <v>14995</v>
      </c>
      <c r="K30" s="15" t="s">
        <v>22</v>
      </c>
      <c r="L30" s="102">
        <v>4.1933402808793652E-2</v>
      </c>
      <c r="M30" s="102">
        <v>-1.0337625385325233E-2</v>
      </c>
      <c r="N30" s="103">
        <v>8.4494831610536947E-2</v>
      </c>
    </row>
    <row r="31" spans="1:19" ht="13.5" thickBot="1" x14ac:dyDescent="0.25">
      <c r="A31" s="94" t="s">
        <v>23</v>
      </c>
      <c r="B31" s="34">
        <v>29067</v>
      </c>
      <c r="C31" s="34">
        <v>15055851.73655561</v>
      </c>
      <c r="D31" s="35">
        <v>23257</v>
      </c>
      <c r="E31" s="20"/>
      <c r="F31" s="73" t="s">
        <v>23</v>
      </c>
      <c r="G31" s="74">
        <v>26200</v>
      </c>
      <c r="H31" s="74">
        <v>13923641.975331167</v>
      </c>
      <c r="I31" s="75">
        <v>20720</v>
      </c>
      <c r="K31" s="16" t="s">
        <v>23</v>
      </c>
      <c r="L31" s="104">
        <v>0.1094274809160305</v>
      </c>
      <c r="M31" s="104">
        <v>8.1315633024061196E-2</v>
      </c>
      <c r="N31" s="105">
        <v>0.12244208494208486</v>
      </c>
    </row>
    <row r="32" spans="1:19" ht="13.5" thickBot="1" x14ac:dyDescent="0.25">
      <c r="B32" s="37"/>
      <c r="C32" s="37"/>
      <c r="D32" s="37"/>
      <c r="E32" s="20"/>
      <c r="F32" s="63"/>
      <c r="G32" s="70"/>
      <c r="H32" s="70"/>
      <c r="I32" s="70"/>
      <c r="L32" s="100"/>
      <c r="M32" s="100"/>
      <c r="N32" s="100"/>
    </row>
    <row r="33" spans="1:19" ht="13.5" thickBot="1" x14ac:dyDescent="0.25">
      <c r="A33" s="90" t="s">
        <v>24</v>
      </c>
      <c r="B33" s="85">
        <v>29800</v>
      </c>
      <c r="C33" s="85">
        <v>27623901.247679852</v>
      </c>
      <c r="D33" s="85">
        <v>19301</v>
      </c>
      <c r="E33" s="20"/>
      <c r="F33" s="54" t="s">
        <v>24</v>
      </c>
      <c r="G33" s="51">
        <v>27605</v>
      </c>
      <c r="H33" s="51">
        <v>26544361.32594043</v>
      </c>
      <c r="I33" s="55">
        <v>18194</v>
      </c>
      <c r="K33" s="101" t="s">
        <v>24</v>
      </c>
      <c r="L33" s="99">
        <v>7.9514580691903536E-2</v>
      </c>
      <c r="M33" s="99">
        <v>4.0669274671319533E-2</v>
      </c>
      <c r="N33" s="99">
        <v>6.0844234362976701E-2</v>
      </c>
      <c r="P33" s="6"/>
      <c r="Q33" s="6"/>
      <c r="R33" s="6"/>
      <c r="S33" s="6"/>
    </row>
    <row r="34" spans="1:19" ht="13.5" thickBot="1" x14ac:dyDescent="0.25">
      <c r="A34" s="91" t="s">
        <v>25</v>
      </c>
      <c r="B34" s="34">
        <v>29800</v>
      </c>
      <c r="C34" s="34">
        <v>27623901.247679852</v>
      </c>
      <c r="D34" s="35">
        <v>19301</v>
      </c>
      <c r="E34" s="20"/>
      <c r="F34" s="71" t="s">
        <v>25</v>
      </c>
      <c r="G34" s="61">
        <v>27605</v>
      </c>
      <c r="H34" s="61">
        <v>26544361.32594043</v>
      </c>
      <c r="I34" s="62">
        <v>18194</v>
      </c>
      <c r="K34" s="13" t="s">
        <v>25</v>
      </c>
      <c r="L34" s="104">
        <v>7.9514580691903536E-2</v>
      </c>
      <c r="M34" s="104">
        <v>4.0669274671319533E-2</v>
      </c>
      <c r="N34" s="105">
        <v>6.0844234362976701E-2</v>
      </c>
    </row>
    <row r="35" spans="1:19" ht="13.5" thickBot="1" x14ac:dyDescent="0.25">
      <c r="B35" s="37"/>
      <c r="C35" s="37"/>
      <c r="D35" s="37"/>
      <c r="E35" s="20"/>
      <c r="F35" s="63"/>
      <c r="G35" s="70"/>
      <c r="H35" s="70"/>
      <c r="I35" s="70"/>
      <c r="L35" s="100"/>
      <c r="M35" s="100"/>
      <c r="N35" s="100"/>
    </row>
    <row r="36" spans="1:19" ht="13.5" thickBot="1" x14ac:dyDescent="0.25">
      <c r="A36" s="84" t="s">
        <v>26</v>
      </c>
      <c r="B36" s="85">
        <v>52165</v>
      </c>
      <c r="C36" s="85">
        <v>53545356.95236221</v>
      </c>
      <c r="D36" s="85">
        <v>36004</v>
      </c>
      <c r="E36" s="20"/>
      <c r="F36" s="50" t="s">
        <v>26</v>
      </c>
      <c r="G36" s="51">
        <v>46201</v>
      </c>
      <c r="H36" s="51">
        <v>46273735.11250788</v>
      </c>
      <c r="I36" s="55">
        <v>30628</v>
      </c>
      <c r="K36" s="98" t="s">
        <v>26</v>
      </c>
      <c r="L36" s="99">
        <v>0.12908811497586625</v>
      </c>
      <c r="M36" s="99">
        <v>0.15714361121215825</v>
      </c>
      <c r="N36" s="114">
        <v>0.17552566279221637</v>
      </c>
    </row>
    <row r="37" spans="1:19" ht="13.5" thickBot="1" x14ac:dyDescent="0.25">
      <c r="A37" s="38" t="s">
        <v>27</v>
      </c>
      <c r="B37" s="34">
        <v>7675</v>
      </c>
      <c r="C37" s="34">
        <v>4497443.9412065558</v>
      </c>
      <c r="D37" s="34">
        <v>5732</v>
      </c>
      <c r="E37" s="20"/>
      <c r="F37" s="73" t="s">
        <v>27</v>
      </c>
      <c r="G37" s="112">
        <v>6758</v>
      </c>
      <c r="H37" s="112">
        <v>4909290.5274575939</v>
      </c>
      <c r="I37" s="112">
        <v>4551</v>
      </c>
      <c r="K37" s="10" t="s">
        <v>27</v>
      </c>
      <c r="L37" s="102">
        <v>0.13569103284995565</v>
      </c>
      <c r="M37" s="102">
        <v>-8.3891263706555086E-2</v>
      </c>
      <c r="N37" s="103">
        <v>0.25950340584486931</v>
      </c>
    </row>
    <row r="38" spans="1:19" ht="13.5" thickBot="1" x14ac:dyDescent="0.25">
      <c r="A38" s="39" t="s">
        <v>28</v>
      </c>
      <c r="B38" s="34">
        <v>4895</v>
      </c>
      <c r="C38" s="34">
        <v>6615578.3365717605</v>
      </c>
      <c r="D38" s="34">
        <v>2475</v>
      </c>
      <c r="E38" s="20"/>
      <c r="F38" s="68" t="s">
        <v>28</v>
      </c>
      <c r="G38" s="112">
        <v>3720</v>
      </c>
      <c r="H38" s="112">
        <v>5073731.6778212152</v>
      </c>
      <c r="I38" s="112">
        <v>1511</v>
      </c>
      <c r="K38" s="11" t="s">
        <v>28</v>
      </c>
      <c r="L38" s="113">
        <v>0.31586021505376349</v>
      </c>
      <c r="M38" s="113">
        <v>0.30388809591378552</v>
      </c>
      <c r="N38" s="115">
        <v>0.63798808735936463</v>
      </c>
    </row>
    <row r="39" spans="1:19" ht="13.5" thickBot="1" x14ac:dyDescent="0.25">
      <c r="A39" s="39" t="s">
        <v>29</v>
      </c>
      <c r="B39" s="34">
        <v>3357</v>
      </c>
      <c r="C39" s="34">
        <v>3755579.0180246974</v>
      </c>
      <c r="D39" s="34">
        <v>2345</v>
      </c>
      <c r="E39" s="20"/>
      <c r="F39" s="68" t="s">
        <v>29</v>
      </c>
      <c r="G39" s="112">
        <v>3110</v>
      </c>
      <c r="H39" s="112">
        <v>3654570.6687466428</v>
      </c>
      <c r="I39" s="112">
        <v>2039</v>
      </c>
      <c r="K39" s="11" t="s">
        <v>29</v>
      </c>
      <c r="L39" s="113">
        <v>7.9421221864951708E-2</v>
      </c>
      <c r="M39" s="113">
        <v>2.7638909856597671E-2</v>
      </c>
      <c r="N39" s="115">
        <v>0.15007356547327122</v>
      </c>
    </row>
    <row r="40" spans="1:19" ht="13.5" thickBot="1" x14ac:dyDescent="0.25">
      <c r="A40" s="39" t="s">
        <v>30</v>
      </c>
      <c r="B40" s="34">
        <v>21087</v>
      </c>
      <c r="C40" s="34">
        <v>22131410.785805531</v>
      </c>
      <c r="D40" s="34">
        <v>15285</v>
      </c>
      <c r="E40" s="20"/>
      <c r="F40" s="68" t="s">
        <v>30</v>
      </c>
      <c r="G40" s="112">
        <v>21839</v>
      </c>
      <c r="H40" s="112">
        <v>22252409.129263669</v>
      </c>
      <c r="I40" s="112">
        <v>14779</v>
      </c>
      <c r="K40" s="11" t="s">
        <v>30</v>
      </c>
      <c r="L40" s="113">
        <v>-3.4433811071935549E-2</v>
      </c>
      <c r="M40" s="113">
        <v>-5.4375390437620963E-3</v>
      </c>
      <c r="N40" s="115">
        <v>3.423776980851212E-2</v>
      </c>
    </row>
    <row r="41" spans="1:19" ht="13.5" thickBot="1" x14ac:dyDescent="0.25">
      <c r="A41" s="40" t="s">
        <v>31</v>
      </c>
      <c r="B41" s="34">
        <v>15151</v>
      </c>
      <c r="C41" s="34">
        <v>16545344.870753661</v>
      </c>
      <c r="D41" s="34">
        <v>10167</v>
      </c>
      <c r="E41" s="20"/>
      <c r="F41" s="69" t="s">
        <v>31</v>
      </c>
      <c r="G41" s="112">
        <v>10774</v>
      </c>
      <c r="H41" s="112">
        <v>10383733.109218763</v>
      </c>
      <c r="I41" s="112">
        <v>7748</v>
      </c>
      <c r="K41" s="12" t="s">
        <v>31</v>
      </c>
      <c r="L41" s="118">
        <v>0.40625580100241332</v>
      </c>
      <c r="M41" s="118">
        <v>0.59339080624718377</v>
      </c>
      <c r="N41" s="119">
        <v>0.31220960247805896</v>
      </c>
    </row>
    <row r="42" spans="1:19" ht="13.5" thickBot="1" x14ac:dyDescent="0.25">
      <c r="B42" s="37"/>
      <c r="C42" s="37"/>
      <c r="D42" s="37"/>
      <c r="E42" s="20"/>
      <c r="F42" s="63"/>
      <c r="G42" s="70"/>
      <c r="H42" s="70"/>
      <c r="I42" s="70"/>
      <c r="L42" s="100"/>
      <c r="M42" s="100"/>
      <c r="N42" s="100"/>
    </row>
    <row r="43" spans="1:19" ht="13.5" thickBot="1" x14ac:dyDescent="0.25">
      <c r="A43" s="84" t="s">
        <v>32</v>
      </c>
      <c r="B43" s="85">
        <v>74613</v>
      </c>
      <c r="C43" s="85">
        <v>68952671.506849945</v>
      </c>
      <c r="D43" s="85">
        <v>54345</v>
      </c>
      <c r="E43" s="20"/>
      <c r="F43" s="50" t="s">
        <v>32</v>
      </c>
      <c r="G43" s="51">
        <v>68746</v>
      </c>
      <c r="H43" s="51">
        <v>64324508.459801614</v>
      </c>
      <c r="I43" s="55">
        <v>48421</v>
      </c>
      <c r="K43" s="98" t="s">
        <v>32</v>
      </c>
      <c r="L43" s="99">
        <v>8.5343147237657568E-2</v>
      </c>
      <c r="M43" s="99">
        <v>7.1950227959232782E-2</v>
      </c>
      <c r="N43" s="99">
        <v>0.12234361124305559</v>
      </c>
    </row>
    <row r="44" spans="1:19" ht="13.5" thickBot="1" x14ac:dyDescent="0.25">
      <c r="A44" s="38" t="s">
        <v>33</v>
      </c>
      <c r="B44" s="30">
        <v>3780</v>
      </c>
      <c r="C44" s="30">
        <v>2856884.9328999999</v>
      </c>
      <c r="D44" s="31">
        <v>3119</v>
      </c>
      <c r="E44" s="20"/>
      <c r="F44" s="76" t="s">
        <v>33</v>
      </c>
      <c r="G44" s="112">
        <v>3049</v>
      </c>
      <c r="H44" s="112">
        <v>1986742.5304</v>
      </c>
      <c r="I44" s="112">
        <v>2301</v>
      </c>
      <c r="K44" s="10" t="s">
        <v>33</v>
      </c>
      <c r="L44" s="113">
        <v>0.23975073794686774</v>
      </c>
      <c r="M44" s="113">
        <v>0.43797441751287725</v>
      </c>
      <c r="N44" s="115">
        <v>0.35549760973489786</v>
      </c>
    </row>
    <row r="45" spans="1:19" ht="13.5" thickBot="1" x14ac:dyDescent="0.25">
      <c r="A45" s="39" t="s">
        <v>34</v>
      </c>
      <c r="B45" s="30">
        <v>10781</v>
      </c>
      <c r="C45" s="30">
        <v>13040690.830547133</v>
      </c>
      <c r="D45" s="31">
        <v>7125</v>
      </c>
      <c r="E45" s="20"/>
      <c r="F45" s="77" t="s">
        <v>34</v>
      </c>
      <c r="G45" s="112">
        <v>10811</v>
      </c>
      <c r="H45" s="112">
        <v>12299390.58963448</v>
      </c>
      <c r="I45" s="112">
        <v>7125</v>
      </c>
      <c r="K45" s="11" t="s">
        <v>34</v>
      </c>
      <c r="L45" s="113">
        <v>-2.7749514383498264E-3</v>
      </c>
      <c r="M45" s="113">
        <v>6.0271298444444676E-2</v>
      </c>
      <c r="N45" s="115">
        <v>0</v>
      </c>
    </row>
    <row r="46" spans="1:19" ht="13.5" thickBot="1" x14ac:dyDescent="0.25">
      <c r="A46" s="39" t="s">
        <v>35</v>
      </c>
      <c r="B46" s="30">
        <v>3986</v>
      </c>
      <c r="C46" s="30">
        <v>2781395.3178658057</v>
      </c>
      <c r="D46" s="31">
        <v>2998</v>
      </c>
      <c r="E46" s="20"/>
      <c r="F46" s="77" t="s">
        <v>35</v>
      </c>
      <c r="G46" s="112">
        <v>3067</v>
      </c>
      <c r="H46" s="112">
        <v>2119529.0912494999</v>
      </c>
      <c r="I46" s="112">
        <v>2186</v>
      </c>
      <c r="K46" s="11" t="s">
        <v>35</v>
      </c>
      <c r="L46" s="113">
        <v>0.29964134333224646</v>
      </c>
      <c r="M46" s="113">
        <v>0.31227041390883858</v>
      </c>
      <c r="N46" s="115">
        <v>0.37145471180237877</v>
      </c>
    </row>
    <row r="47" spans="1:19" ht="13.5" thickBot="1" x14ac:dyDescent="0.25">
      <c r="A47" s="39" t="s">
        <v>36</v>
      </c>
      <c r="B47" s="30">
        <v>18134</v>
      </c>
      <c r="C47" s="30">
        <v>16256406.323166411</v>
      </c>
      <c r="D47" s="31">
        <v>13854</v>
      </c>
      <c r="E47" s="20"/>
      <c r="F47" s="77" t="s">
        <v>36</v>
      </c>
      <c r="G47" s="112">
        <v>15991</v>
      </c>
      <c r="H47" s="112">
        <v>14879338.53700098</v>
      </c>
      <c r="I47" s="112">
        <v>12211</v>
      </c>
      <c r="K47" s="11" t="s">
        <v>36</v>
      </c>
      <c r="L47" s="113">
        <v>0.13401288224626362</v>
      </c>
      <c r="M47" s="113">
        <v>9.2548992197537983E-2</v>
      </c>
      <c r="N47" s="115">
        <v>0.13455081483907949</v>
      </c>
    </row>
    <row r="48" spans="1:19" ht="13.5" thickBot="1" x14ac:dyDescent="0.25">
      <c r="A48" s="39" t="s">
        <v>37</v>
      </c>
      <c r="B48" s="30">
        <v>4834</v>
      </c>
      <c r="C48" s="30">
        <v>5079748.141747633</v>
      </c>
      <c r="D48" s="31">
        <v>3093</v>
      </c>
      <c r="E48" s="20"/>
      <c r="F48" s="77" t="s">
        <v>37</v>
      </c>
      <c r="G48" s="112">
        <v>4823</v>
      </c>
      <c r="H48" s="112">
        <v>4595883.3157748608</v>
      </c>
      <c r="I48" s="112">
        <v>2914</v>
      </c>
      <c r="K48" s="11" t="s">
        <v>37</v>
      </c>
      <c r="L48" s="113">
        <v>2.2807381297946794E-3</v>
      </c>
      <c r="M48" s="113">
        <v>0.10528222601125647</v>
      </c>
      <c r="N48" s="115">
        <v>6.1427590940288157E-2</v>
      </c>
    </row>
    <row r="49" spans="1:19" ht="13.5" thickBot="1" x14ac:dyDescent="0.25">
      <c r="A49" s="39" t="s">
        <v>38</v>
      </c>
      <c r="B49" s="30">
        <v>8054</v>
      </c>
      <c r="C49" s="30">
        <v>5876107.5065097101</v>
      </c>
      <c r="D49" s="31">
        <v>6361</v>
      </c>
      <c r="E49" s="20"/>
      <c r="F49" s="77" t="s">
        <v>38</v>
      </c>
      <c r="G49" s="112">
        <v>7519</v>
      </c>
      <c r="H49" s="112">
        <v>6195507.9196914285</v>
      </c>
      <c r="I49" s="112">
        <v>5571</v>
      </c>
      <c r="K49" s="11" t="s">
        <v>38</v>
      </c>
      <c r="L49" s="113">
        <v>7.1153078866870612E-2</v>
      </c>
      <c r="M49" s="113">
        <v>-5.1553547719074833E-2</v>
      </c>
      <c r="N49" s="115">
        <v>0.14180577993178956</v>
      </c>
    </row>
    <row r="50" spans="1:19" ht="13.5" thickBot="1" x14ac:dyDescent="0.25">
      <c r="A50" s="39" t="s">
        <v>39</v>
      </c>
      <c r="B50" s="30">
        <v>2359</v>
      </c>
      <c r="C50" s="30">
        <v>3788170.2346724705</v>
      </c>
      <c r="D50" s="31">
        <v>1156</v>
      </c>
      <c r="E50" s="20"/>
      <c r="F50" s="77" t="s">
        <v>39</v>
      </c>
      <c r="G50" s="112">
        <v>1948</v>
      </c>
      <c r="H50" s="112">
        <v>2981200.4998826692</v>
      </c>
      <c r="I50" s="112">
        <v>973</v>
      </c>
      <c r="K50" s="11" t="s">
        <v>39</v>
      </c>
      <c r="L50" s="113">
        <v>0.21098562628336759</v>
      </c>
      <c r="M50" s="113">
        <v>0.27068616646936738</v>
      </c>
      <c r="N50" s="115">
        <v>0.1880781089414183</v>
      </c>
    </row>
    <row r="51" spans="1:19" ht="13.5" thickBot="1" x14ac:dyDescent="0.25">
      <c r="A51" s="39" t="s">
        <v>40</v>
      </c>
      <c r="B51" s="30">
        <v>19080</v>
      </c>
      <c r="C51" s="30">
        <v>15959671.405363118</v>
      </c>
      <c r="D51" s="31">
        <v>13983</v>
      </c>
      <c r="E51" s="20"/>
      <c r="F51" s="77" t="s">
        <v>40</v>
      </c>
      <c r="G51" s="112">
        <v>18234</v>
      </c>
      <c r="H51" s="112">
        <v>16306419.193667699</v>
      </c>
      <c r="I51" s="112">
        <v>12831</v>
      </c>
      <c r="K51" s="11" t="s">
        <v>40</v>
      </c>
      <c r="L51" s="113">
        <v>4.6396841066140171E-2</v>
      </c>
      <c r="M51" s="113">
        <v>-2.1264496158619139E-2</v>
      </c>
      <c r="N51" s="115">
        <v>8.9782557867664314E-2</v>
      </c>
    </row>
    <row r="52" spans="1:19" ht="13.5" thickBot="1" x14ac:dyDescent="0.25">
      <c r="A52" s="40" t="s">
        <v>41</v>
      </c>
      <c r="B52" s="34">
        <v>3605</v>
      </c>
      <c r="C52" s="34">
        <v>3313596.8140776511</v>
      </c>
      <c r="D52" s="35">
        <v>2656</v>
      </c>
      <c r="E52" s="20"/>
      <c r="F52" s="78" t="s">
        <v>41</v>
      </c>
      <c r="G52" s="112">
        <v>3304</v>
      </c>
      <c r="H52" s="112">
        <v>2960496.7824999997</v>
      </c>
      <c r="I52" s="112">
        <v>2309</v>
      </c>
      <c r="K52" s="12" t="s">
        <v>41</v>
      </c>
      <c r="L52" s="113">
        <v>9.1101694915254328E-2</v>
      </c>
      <c r="M52" s="113">
        <v>0.11927053380530106</v>
      </c>
      <c r="N52" s="115">
        <v>0.15028150714595068</v>
      </c>
    </row>
    <row r="53" spans="1:19" ht="13.5" thickBot="1" x14ac:dyDescent="0.25">
      <c r="B53" s="37"/>
      <c r="C53" s="37"/>
      <c r="D53" s="37"/>
      <c r="E53" s="20"/>
      <c r="F53" s="63"/>
      <c r="G53" s="70"/>
      <c r="H53" s="70"/>
      <c r="I53" s="70"/>
      <c r="L53" s="100"/>
      <c r="M53" s="100"/>
      <c r="N53" s="100"/>
    </row>
    <row r="54" spans="1:19" ht="13.5" thickBot="1" x14ac:dyDescent="0.25">
      <c r="A54" s="84" t="s">
        <v>42</v>
      </c>
      <c r="B54" s="85">
        <v>228040</v>
      </c>
      <c r="C54" s="85">
        <v>263192723.70743877</v>
      </c>
      <c r="D54" s="85">
        <v>145394</v>
      </c>
      <c r="E54" s="20"/>
      <c r="F54" s="50" t="s">
        <v>42</v>
      </c>
      <c r="G54" s="51">
        <v>225705</v>
      </c>
      <c r="H54" s="51">
        <v>251907769.33209991</v>
      </c>
      <c r="I54" s="55">
        <v>145369</v>
      </c>
      <c r="K54" s="98" t="s">
        <v>42</v>
      </c>
      <c r="L54" s="99">
        <v>1.0345362309208905E-2</v>
      </c>
      <c r="M54" s="99">
        <v>4.4797960798348635E-2</v>
      </c>
      <c r="N54" s="99">
        <v>1.7197614346931012E-4</v>
      </c>
      <c r="P54" s="6"/>
      <c r="Q54" s="6"/>
      <c r="R54" s="6"/>
      <c r="S54" s="6"/>
    </row>
    <row r="55" spans="1:19" ht="13.5" thickBot="1" x14ac:dyDescent="0.25">
      <c r="A55" s="38" t="s">
        <v>43</v>
      </c>
      <c r="B55" s="30">
        <v>179921</v>
      </c>
      <c r="C55" s="30">
        <v>212186542.17858714</v>
      </c>
      <c r="D55" s="31">
        <v>114906</v>
      </c>
      <c r="E55" s="20"/>
      <c r="F55" s="73" t="s">
        <v>43</v>
      </c>
      <c r="G55" s="57">
        <v>178412</v>
      </c>
      <c r="H55" s="57">
        <v>200100997.52777988</v>
      </c>
      <c r="I55" s="58">
        <v>115585</v>
      </c>
      <c r="K55" s="10" t="s">
        <v>43</v>
      </c>
      <c r="L55" s="102">
        <v>8.4579512588838224E-3</v>
      </c>
      <c r="M55" s="102">
        <v>6.0397223402794076E-2</v>
      </c>
      <c r="N55" s="103">
        <v>-5.8744646796730082E-3</v>
      </c>
    </row>
    <row r="56" spans="1:19" ht="13.5" thickBot="1" x14ac:dyDescent="0.25">
      <c r="A56" s="39" t="s">
        <v>44</v>
      </c>
      <c r="B56" s="30">
        <v>12272</v>
      </c>
      <c r="C56" s="30">
        <v>12567048.885508321</v>
      </c>
      <c r="D56" s="31">
        <v>8416</v>
      </c>
      <c r="E56" s="20"/>
      <c r="F56" s="68" t="s">
        <v>44</v>
      </c>
      <c r="G56" s="79">
        <v>11390</v>
      </c>
      <c r="H56" s="79">
        <v>12401943.28579573</v>
      </c>
      <c r="I56" s="80">
        <v>7438</v>
      </c>
      <c r="K56" s="11" t="s">
        <v>44</v>
      </c>
      <c r="L56" s="102">
        <v>7.7436347673397687E-2</v>
      </c>
      <c r="M56" s="102">
        <v>1.3312881369300422E-2</v>
      </c>
      <c r="N56" s="103">
        <v>0.13148695885990858</v>
      </c>
    </row>
    <row r="57" spans="1:19" ht="13.5" thickBot="1" x14ac:dyDescent="0.25">
      <c r="A57" s="39" t="s">
        <v>45</v>
      </c>
      <c r="B57" s="30">
        <v>10369</v>
      </c>
      <c r="C57" s="30">
        <v>10482484.693781968</v>
      </c>
      <c r="D57" s="31">
        <v>5371</v>
      </c>
      <c r="E57" s="20"/>
      <c r="F57" s="68" t="s">
        <v>45</v>
      </c>
      <c r="G57" s="79">
        <v>9900</v>
      </c>
      <c r="H57" s="79">
        <v>10236057.453809869</v>
      </c>
      <c r="I57" s="80">
        <v>5511</v>
      </c>
      <c r="K57" s="11" t="s">
        <v>45</v>
      </c>
      <c r="L57" s="102">
        <v>4.737373737373729E-2</v>
      </c>
      <c r="M57" s="102">
        <v>2.4074429152444843E-2</v>
      </c>
      <c r="N57" s="103">
        <v>-2.5403737978588303E-2</v>
      </c>
    </row>
    <row r="58" spans="1:19" ht="13.5" thickBot="1" x14ac:dyDescent="0.25">
      <c r="A58" s="40" t="s">
        <v>46</v>
      </c>
      <c r="B58" s="34">
        <v>25478</v>
      </c>
      <c r="C58" s="34">
        <v>27956647.94956132</v>
      </c>
      <c r="D58" s="35">
        <v>16701</v>
      </c>
      <c r="E58" s="20"/>
      <c r="F58" s="69" t="s">
        <v>46</v>
      </c>
      <c r="G58" s="74">
        <v>26003</v>
      </c>
      <c r="H58" s="74">
        <v>29168771.064714462</v>
      </c>
      <c r="I58" s="75">
        <v>16835</v>
      </c>
      <c r="K58" s="12" t="s">
        <v>46</v>
      </c>
      <c r="L58" s="104">
        <v>-2.0189978079452331E-2</v>
      </c>
      <c r="M58" s="104">
        <v>-4.1555508542471586E-2</v>
      </c>
      <c r="N58" s="105">
        <v>-7.9596079596079283E-3</v>
      </c>
    </row>
    <row r="59" spans="1:19" ht="13.5" thickBot="1" x14ac:dyDescent="0.25">
      <c r="B59" s="37"/>
      <c r="C59" s="37"/>
      <c r="D59" s="37"/>
      <c r="E59" s="20"/>
      <c r="F59" s="63"/>
      <c r="G59" s="70"/>
      <c r="H59" s="70"/>
      <c r="I59" s="70"/>
      <c r="L59" s="100"/>
      <c r="M59" s="100"/>
      <c r="N59" s="100"/>
    </row>
    <row r="60" spans="1:19" ht="13.5" thickBot="1" x14ac:dyDescent="0.25">
      <c r="A60" s="84" t="s">
        <v>47</v>
      </c>
      <c r="B60" s="85">
        <v>113953</v>
      </c>
      <c r="C60" s="85">
        <v>91322843.276362926</v>
      </c>
      <c r="D60" s="85">
        <v>87054</v>
      </c>
      <c r="E60" s="20"/>
      <c r="F60" s="50" t="s">
        <v>47</v>
      </c>
      <c r="G60" s="51">
        <v>115682</v>
      </c>
      <c r="H60" s="51">
        <v>90712531.248793751</v>
      </c>
      <c r="I60" s="55">
        <v>90396</v>
      </c>
      <c r="K60" s="98" t="s">
        <v>47</v>
      </c>
      <c r="L60" s="99">
        <v>-1.4946145467747751E-2</v>
      </c>
      <c r="M60" s="99">
        <v>6.7279792457262122E-3</v>
      </c>
      <c r="N60" s="99">
        <v>-3.6970662418691069E-2</v>
      </c>
      <c r="P60" s="6"/>
      <c r="Q60" s="6"/>
      <c r="R60" s="6"/>
      <c r="S60" s="6"/>
    </row>
    <row r="61" spans="1:19" ht="13.5" thickBot="1" x14ac:dyDescent="0.25">
      <c r="A61" s="38" t="s">
        <v>48</v>
      </c>
      <c r="B61" s="30">
        <v>17490</v>
      </c>
      <c r="C61" s="30">
        <v>14676377.712567341</v>
      </c>
      <c r="D61" s="31">
        <v>13377</v>
      </c>
      <c r="E61" s="20"/>
      <c r="F61" s="73" t="s">
        <v>48</v>
      </c>
      <c r="G61" s="57">
        <v>16097</v>
      </c>
      <c r="H61" s="57">
        <v>12888650.350105744</v>
      </c>
      <c r="I61" s="58">
        <v>12422</v>
      </c>
      <c r="K61" s="10" t="s">
        <v>48</v>
      </c>
      <c r="L61" s="102">
        <v>8.6537864198297898E-2</v>
      </c>
      <c r="M61" s="102">
        <v>0.13870555208652458</v>
      </c>
      <c r="N61" s="103">
        <v>7.6879729512155937E-2</v>
      </c>
    </row>
    <row r="62" spans="1:19" ht="13.5" thickBot="1" x14ac:dyDescent="0.25">
      <c r="A62" s="39" t="s">
        <v>49</v>
      </c>
      <c r="B62" s="30">
        <v>9496</v>
      </c>
      <c r="C62" s="30">
        <v>11114430.72014345</v>
      </c>
      <c r="D62" s="31">
        <v>5454</v>
      </c>
      <c r="E62" s="20"/>
      <c r="F62" s="68" t="s">
        <v>49</v>
      </c>
      <c r="G62" s="79">
        <v>11281</v>
      </c>
      <c r="H62" s="79">
        <v>14095097.669268556</v>
      </c>
      <c r="I62" s="80">
        <v>7036</v>
      </c>
      <c r="K62" s="11" t="s">
        <v>49</v>
      </c>
      <c r="L62" s="102">
        <v>-0.15823065331087671</v>
      </c>
      <c r="M62" s="102">
        <v>-0.21146834304127127</v>
      </c>
      <c r="N62" s="103">
        <v>-0.22484366117111998</v>
      </c>
    </row>
    <row r="63" spans="1:19" ht="13.5" thickBot="1" x14ac:dyDescent="0.25">
      <c r="A63" s="40" t="s">
        <v>50</v>
      </c>
      <c r="B63" s="34">
        <v>86967</v>
      </c>
      <c r="C63" s="34">
        <v>65532034.843652144</v>
      </c>
      <c r="D63" s="35">
        <v>68223</v>
      </c>
      <c r="E63" s="20"/>
      <c r="F63" s="69" t="s">
        <v>50</v>
      </c>
      <c r="G63" s="74">
        <v>88304</v>
      </c>
      <c r="H63" s="74">
        <v>63728783.229419455</v>
      </c>
      <c r="I63" s="75">
        <v>70938</v>
      </c>
      <c r="K63" s="12" t="s">
        <v>50</v>
      </c>
      <c r="L63" s="104">
        <v>-1.5140876970465622E-2</v>
      </c>
      <c r="M63" s="104">
        <v>2.8295716987740027E-2</v>
      </c>
      <c r="N63" s="105">
        <v>-3.8272857988666198E-2</v>
      </c>
    </row>
    <row r="64" spans="1:19" ht="13.5" thickBot="1" x14ac:dyDescent="0.25">
      <c r="B64" s="37"/>
      <c r="C64" s="37"/>
      <c r="D64" s="37"/>
      <c r="E64" s="20"/>
      <c r="F64" s="63"/>
      <c r="G64" s="70"/>
      <c r="H64" s="70"/>
      <c r="I64" s="70"/>
      <c r="L64" s="100"/>
      <c r="M64" s="100"/>
      <c r="N64" s="100"/>
    </row>
    <row r="65" spans="1:19" ht="13.5" thickBot="1" x14ac:dyDescent="0.25">
      <c r="A65" s="84" t="s">
        <v>51</v>
      </c>
      <c r="B65" s="85">
        <v>8843</v>
      </c>
      <c r="C65" s="85">
        <v>10169701.414018355</v>
      </c>
      <c r="D65" s="85">
        <v>4759</v>
      </c>
      <c r="E65" s="20"/>
      <c r="F65" s="50" t="s">
        <v>51</v>
      </c>
      <c r="G65" s="51">
        <v>7780</v>
      </c>
      <c r="H65" s="51">
        <v>8746907.7240203917</v>
      </c>
      <c r="I65" s="55">
        <v>4192</v>
      </c>
      <c r="K65" s="98" t="s">
        <v>51</v>
      </c>
      <c r="L65" s="99">
        <v>0.13663239074550138</v>
      </c>
      <c r="M65" s="99">
        <v>0.16266247854550331</v>
      </c>
      <c r="N65" s="99">
        <v>0.1352576335877862</v>
      </c>
      <c r="P65" s="6"/>
      <c r="Q65" s="6"/>
      <c r="R65" s="6"/>
      <c r="S65" s="6"/>
    </row>
    <row r="66" spans="1:19" ht="13.5" thickBot="1" x14ac:dyDescent="0.25">
      <c r="A66" s="38" t="s">
        <v>52</v>
      </c>
      <c r="B66" s="30">
        <v>5280</v>
      </c>
      <c r="C66" s="30">
        <v>5420434.0184910316</v>
      </c>
      <c r="D66" s="31">
        <v>2805</v>
      </c>
      <c r="E66" s="20"/>
      <c r="F66" s="73" t="s">
        <v>52</v>
      </c>
      <c r="G66" s="57">
        <v>4747</v>
      </c>
      <c r="H66" s="57">
        <v>5472820.1071448429</v>
      </c>
      <c r="I66" s="58">
        <v>2296</v>
      </c>
      <c r="K66" s="10" t="s">
        <v>52</v>
      </c>
      <c r="L66" s="102">
        <v>0.11228144091004855</v>
      </c>
      <c r="M66" s="102">
        <v>-9.5720465186532877E-3</v>
      </c>
      <c r="N66" s="103">
        <v>0.2216898954703832</v>
      </c>
    </row>
    <row r="67" spans="1:19" ht="13.5" thickBot="1" x14ac:dyDescent="0.25">
      <c r="A67" s="40" t="s">
        <v>53</v>
      </c>
      <c r="B67" s="34">
        <v>3563</v>
      </c>
      <c r="C67" s="34">
        <v>4749267.3955273228</v>
      </c>
      <c r="D67" s="35">
        <v>1954</v>
      </c>
      <c r="E67" s="20"/>
      <c r="F67" s="69" t="s">
        <v>53</v>
      </c>
      <c r="G67" s="74">
        <v>3033</v>
      </c>
      <c r="H67" s="74">
        <v>3274087.6168755493</v>
      </c>
      <c r="I67" s="75">
        <v>1896</v>
      </c>
      <c r="K67" s="12" t="s">
        <v>53</v>
      </c>
      <c r="L67" s="104">
        <v>0.17474447741510057</v>
      </c>
      <c r="M67" s="104">
        <v>0.45056209584871532</v>
      </c>
      <c r="N67" s="105">
        <v>3.0590717299578074E-2</v>
      </c>
    </row>
    <row r="68" spans="1:19" ht="13.5" thickBot="1" x14ac:dyDescent="0.25">
      <c r="B68" s="37"/>
      <c r="C68" s="37"/>
      <c r="D68" s="37"/>
      <c r="E68" s="20"/>
      <c r="F68" s="63"/>
      <c r="G68" s="70"/>
      <c r="H68" s="70"/>
      <c r="I68" s="70"/>
      <c r="L68" s="100"/>
      <c r="M68" s="100"/>
      <c r="N68" s="100"/>
    </row>
    <row r="69" spans="1:19" ht="13.5" thickBot="1" x14ac:dyDescent="0.25">
      <c r="A69" s="84" t="s">
        <v>54</v>
      </c>
      <c r="B69" s="85">
        <v>62004</v>
      </c>
      <c r="C69" s="85">
        <v>54956078.287107296</v>
      </c>
      <c r="D69" s="85">
        <v>42695</v>
      </c>
      <c r="E69" s="20"/>
      <c r="F69" s="50" t="s">
        <v>54</v>
      </c>
      <c r="G69" s="51">
        <v>61577</v>
      </c>
      <c r="H69" s="51">
        <v>56137697.581099525</v>
      </c>
      <c r="I69" s="55">
        <v>41298</v>
      </c>
      <c r="K69" s="98" t="s">
        <v>54</v>
      </c>
      <c r="L69" s="99">
        <v>6.9344073274111295E-3</v>
      </c>
      <c r="M69" s="99">
        <v>-2.104858846918678E-2</v>
      </c>
      <c r="N69" s="99">
        <v>3.3827303985665136E-2</v>
      </c>
      <c r="P69" s="6"/>
      <c r="Q69" s="6"/>
      <c r="R69" s="6"/>
      <c r="S69" s="6"/>
    </row>
    <row r="70" spans="1:19" ht="13.5" thickBot="1" x14ac:dyDescent="0.25">
      <c r="A70" s="38" t="s">
        <v>55</v>
      </c>
      <c r="B70" s="30">
        <v>27206</v>
      </c>
      <c r="C70" s="30">
        <v>21528336.737788148</v>
      </c>
      <c r="D70" s="31">
        <v>19704</v>
      </c>
      <c r="E70" s="20"/>
      <c r="F70" s="73" t="s">
        <v>55</v>
      </c>
      <c r="G70" s="57">
        <v>25627</v>
      </c>
      <c r="H70" s="57">
        <v>20533386.579320185</v>
      </c>
      <c r="I70" s="58">
        <v>19286</v>
      </c>
      <c r="K70" s="10" t="s">
        <v>55</v>
      </c>
      <c r="L70" s="102">
        <v>6.1614703242673707E-2</v>
      </c>
      <c r="M70" s="102">
        <v>4.8455239208811784E-2</v>
      </c>
      <c r="N70" s="103">
        <v>2.1673752981437255E-2</v>
      </c>
    </row>
    <row r="71" spans="1:19" ht="13.5" thickBot="1" x14ac:dyDescent="0.25">
      <c r="A71" s="39" t="s">
        <v>56</v>
      </c>
      <c r="B71" s="30">
        <v>3787</v>
      </c>
      <c r="C71" s="30">
        <v>3941118.8252454037</v>
      </c>
      <c r="D71" s="31">
        <v>2148</v>
      </c>
      <c r="E71" s="20"/>
      <c r="F71" s="68" t="s">
        <v>56</v>
      </c>
      <c r="G71" s="79">
        <v>3245</v>
      </c>
      <c r="H71" s="79">
        <v>3891037.4880031729</v>
      </c>
      <c r="I71" s="80">
        <v>1568</v>
      </c>
      <c r="K71" s="11" t="s">
        <v>56</v>
      </c>
      <c r="L71" s="102">
        <v>0.1670261941448381</v>
      </c>
      <c r="M71" s="102">
        <v>1.287094698949609E-2</v>
      </c>
      <c r="N71" s="103">
        <v>0.36989795918367352</v>
      </c>
    </row>
    <row r="72" spans="1:19" ht="13.5" thickBot="1" x14ac:dyDescent="0.25">
      <c r="A72" s="39" t="s">
        <v>57</v>
      </c>
      <c r="B72" s="30">
        <v>3835</v>
      </c>
      <c r="C72" s="30">
        <v>2845260.5551178688</v>
      </c>
      <c r="D72" s="31">
        <v>2792</v>
      </c>
      <c r="E72" s="20"/>
      <c r="F72" s="68" t="s">
        <v>57</v>
      </c>
      <c r="G72" s="79">
        <v>3716</v>
      </c>
      <c r="H72" s="79">
        <v>3078351.6520948163</v>
      </c>
      <c r="I72" s="80">
        <v>2316</v>
      </c>
      <c r="K72" s="11" t="s">
        <v>57</v>
      </c>
      <c r="L72" s="102">
        <v>3.202368137782563E-2</v>
      </c>
      <c r="M72" s="102">
        <v>-7.5719450966015955E-2</v>
      </c>
      <c r="N72" s="103">
        <v>0.20552677029360966</v>
      </c>
    </row>
    <row r="73" spans="1:19" ht="13.5" thickBot="1" x14ac:dyDescent="0.25">
      <c r="A73" s="40" t="s">
        <v>58</v>
      </c>
      <c r="B73" s="34">
        <v>27176</v>
      </c>
      <c r="C73" s="34">
        <v>26641362.168955877</v>
      </c>
      <c r="D73" s="35">
        <v>18051</v>
      </c>
      <c r="E73" s="20"/>
      <c r="F73" s="69" t="s">
        <v>58</v>
      </c>
      <c r="G73" s="74">
        <v>28989</v>
      </c>
      <c r="H73" s="74">
        <v>28634921.861681357</v>
      </c>
      <c r="I73" s="75">
        <v>18128</v>
      </c>
      <c r="K73" s="12" t="s">
        <v>58</v>
      </c>
      <c r="L73" s="104">
        <v>-6.2540963813860428E-2</v>
      </c>
      <c r="M73" s="104">
        <v>-6.9619875421878419E-2</v>
      </c>
      <c r="N73" s="105">
        <v>-4.2475728155340065E-3</v>
      </c>
    </row>
    <row r="74" spans="1:19" ht="13.5" thickBot="1" x14ac:dyDescent="0.25">
      <c r="B74" s="37"/>
      <c r="C74" s="37"/>
      <c r="D74" s="37"/>
      <c r="E74" s="20"/>
      <c r="F74" s="63"/>
      <c r="G74" s="70"/>
      <c r="H74" s="70"/>
      <c r="I74" s="70"/>
      <c r="L74" s="100"/>
      <c r="M74" s="100"/>
      <c r="N74" s="100"/>
    </row>
    <row r="75" spans="1:19" ht="13.5" thickBot="1" x14ac:dyDescent="0.25">
      <c r="A75" s="84" t="s">
        <v>59</v>
      </c>
      <c r="B75" s="85">
        <v>164576</v>
      </c>
      <c r="C75" s="85">
        <v>180940116.35950202</v>
      </c>
      <c r="D75" s="85">
        <v>111138</v>
      </c>
      <c r="E75" s="20"/>
      <c r="F75" s="50" t="s">
        <v>59</v>
      </c>
      <c r="G75" s="51">
        <v>155397</v>
      </c>
      <c r="H75" s="51">
        <v>164232336.7032133</v>
      </c>
      <c r="I75" s="55">
        <v>100747</v>
      </c>
      <c r="K75" s="98" t="s">
        <v>59</v>
      </c>
      <c r="L75" s="99">
        <v>5.9068064377047147E-2</v>
      </c>
      <c r="M75" s="99">
        <v>0.10173258197307145</v>
      </c>
      <c r="N75" s="99">
        <v>0.10313954757958044</v>
      </c>
      <c r="P75" s="6"/>
      <c r="Q75" s="6"/>
      <c r="R75" s="6"/>
      <c r="S75" s="6"/>
    </row>
    <row r="76" spans="1:19" ht="13.5" thickBot="1" x14ac:dyDescent="0.25">
      <c r="A76" s="92" t="s">
        <v>60</v>
      </c>
      <c r="B76" s="34">
        <v>164576</v>
      </c>
      <c r="C76" s="34">
        <v>180940116.35950202</v>
      </c>
      <c r="D76" s="35">
        <v>111138</v>
      </c>
      <c r="E76" s="20"/>
      <c r="F76" s="72" t="s">
        <v>60</v>
      </c>
      <c r="G76" s="61">
        <v>155397</v>
      </c>
      <c r="H76" s="61">
        <v>164232336.7032133</v>
      </c>
      <c r="I76" s="62">
        <v>100747</v>
      </c>
      <c r="K76" s="14" t="s">
        <v>60</v>
      </c>
      <c r="L76" s="104">
        <v>5.9068064377047147E-2</v>
      </c>
      <c r="M76" s="104">
        <v>0.10173258197307145</v>
      </c>
      <c r="N76" s="105">
        <v>0.10313954757958044</v>
      </c>
    </row>
    <row r="77" spans="1:19" ht="13.5" thickBot="1" x14ac:dyDescent="0.25">
      <c r="B77" s="37"/>
      <c r="C77" s="37"/>
      <c r="D77" s="37"/>
      <c r="E77" s="20"/>
      <c r="F77" s="63"/>
      <c r="G77" s="70"/>
      <c r="H77" s="70"/>
      <c r="I77" s="70"/>
      <c r="L77" s="100"/>
      <c r="M77" s="100"/>
      <c r="N77" s="100"/>
    </row>
    <row r="78" spans="1:19" ht="13.5" thickBot="1" x14ac:dyDescent="0.25">
      <c r="A78" s="84" t="s">
        <v>61</v>
      </c>
      <c r="B78" s="85">
        <v>67200</v>
      </c>
      <c r="C78" s="85">
        <v>67266700.546515629</v>
      </c>
      <c r="D78" s="85">
        <v>43701</v>
      </c>
      <c r="E78" s="20"/>
      <c r="F78" s="50" t="s">
        <v>61</v>
      </c>
      <c r="G78" s="51">
        <v>64559</v>
      </c>
      <c r="H78" s="51">
        <v>62618681.133289516</v>
      </c>
      <c r="I78" s="55">
        <v>54629</v>
      </c>
      <c r="K78" s="98" t="s">
        <v>61</v>
      </c>
      <c r="L78" s="99">
        <v>4.090831642373649E-2</v>
      </c>
      <c r="M78" s="99">
        <v>7.4227360415534571E-2</v>
      </c>
      <c r="N78" s="99">
        <v>-0.20004027165058846</v>
      </c>
      <c r="P78" s="6"/>
      <c r="Q78" s="6"/>
      <c r="R78" s="6"/>
      <c r="S78" s="6"/>
    </row>
    <row r="79" spans="1:19" ht="13.5" thickBot="1" x14ac:dyDescent="0.25">
      <c r="A79" s="92" t="s">
        <v>62</v>
      </c>
      <c r="B79" s="34">
        <v>67200</v>
      </c>
      <c r="C79" s="34">
        <v>67266700.546515629</v>
      </c>
      <c r="D79" s="35">
        <v>43701</v>
      </c>
      <c r="E79" s="20"/>
      <c r="F79" s="72" t="s">
        <v>62</v>
      </c>
      <c r="G79" s="61">
        <v>64559</v>
      </c>
      <c r="H79" s="61">
        <v>62618681.133289516</v>
      </c>
      <c r="I79" s="62">
        <v>54629</v>
      </c>
      <c r="K79" s="14" t="s">
        <v>62</v>
      </c>
      <c r="L79" s="104">
        <v>4.090831642373649E-2</v>
      </c>
      <c r="M79" s="104">
        <v>7.4227360415534571E-2</v>
      </c>
      <c r="N79" s="105">
        <v>-0.20004027165058846</v>
      </c>
    </row>
    <row r="80" spans="1:19" ht="13.5" thickBot="1" x14ac:dyDescent="0.25">
      <c r="B80" s="37"/>
      <c r="C80" s="37"/>
      <c r="D80" s="37"/>
      <c r="E80" s="20"/>
      <c r="F80" s="63"/>
      <c r="G80" s="70"/>
      <c r="H80" s="70"/>
      <c r="I80" s="70"/>
      <c r="L80" s="100"/>
      <c r="M80" s="100"/>
      <c r="N80" s="100"/>
    </row>
    <row r="81" spans="1:19" ht="13.5" thickBot="1" x14ac:dyDescent="0.25">
      <c r="A81" s="84" t="s">
        <v>63</v>
      </c>
      <c r="B81" s="85">
        <v>32859</v>
      </c>
      <c r="C81" s="85">
        <v>38308833.453842402</v>
      </c>
      <c r="D81" s="85">
        <v>21760</v>
      </c>
      <c r="E81" s="20"/>
      <c r="F81" s="50" t="s">
        <v>63</v>
      </c>
      <c r="G81" s="51">
        <v>30456</v>
      </c>
      <c r="H81" s="51">
        <v>34514780.16466181</v>
      </c>
      <c r="I81" s="55">
        <v>20153</v>
      </c>
      <c r="K81" s="98" t="s">
        <v>63</v>
      </c>
      <c r="L81" s="99">
        <v>7.8900709219858145E-2</v>
      </c>
      <c r="M81" s="99">
        <v>0.10992546587520091</v>
      </c>
      <c r="N81" s="99">
        <v>7.9739989083511098E-2</v>
      </c>
      <c r="P81" s="6"/>
      <c r="Q81" s="6"/>
      <c r="R81" s="6"/>
      <c r="S81" s="6"/>
    </row>
    <row r="82" spans="1:19" ht="13.5" thickBot="1" x14ac:dyDescent="0.25">
      <c r="A82" s="92" t="s">
        <v>64</v>
      </c>
      <c r="B82" s="34">
        <v>32859</v>
      </c>
      <c r="C82" s="34">
        <v>38308833.453842402</v>
      </c>
      <c r="D82" s="35">
        <v>21760</v>
      </c>
      <c r="E82" s="20"/>
      <c r="F82" s="72" t="s">
        <v>64</v>
      </c>
      <c r="G82" s="61">
        <v>30456</v>
      </c>
      <c r="H82" s="61">
        <v>34514780.16466181</v>
      </c>
      <c r="I82" s="62">
        <v>20153</v>
      </c>
      <c r="K82" s="14" t="s">
        <v>64</v>
      </c>
      <c r="L82" s="104">
        <v>7.8900709219858145E-2</v>
      </c>
      <c r="M82" s="104">
        <v>0.10992546587520091</v>
      </c>
      <c r="N82" s="105">
        <v>7.9739989083511098E-2</v>
      </c>
    </row>
    <row r="83" spans="1:19" ht="13.5" thickBot="1" x14ac:dyDescent="0.25">
      <c r="B83" s="37"/>
      <c r="C83" s="37"/>
      <c r="D83" s="37"/>
      <c r="E83" s="20"/>
      <c r="F83" s="63"/>
      <c r="G83" s="70"/>
      <c r="H83" s="70"/>
      <c r="I83" s="70"/>
      <c r="L83" s="100"/>
      <c r="M83" s="100"/>
      <c r="N83" s="100"/>
    </row>
    <row r="84" spans="1:19" ht="13.5" thickBot="1" x14ac:dyDescent="0.25">
      <c r="A84" s="84" t="s">
        <v>65</v>
      </c>
      <c r="B84" s="85">
        <v>53757</v>
      </c>
      <c r="C84" s="85">
        <v>50560429.562097371</v>
      </c>
      <c r="D84" s="85">
        <v>40741</v>
      </c>
      <c r="E84" s="20"/>
      <c r="F84" s="50" t="s">
        <v>65</v>
      </c>
      <c r="G84" s="51">
        <v>52065</v>
      </c>
      <c r="H84" s="51">
        <v>51653662.860855393</v>
      </c>
      <c r="I84" s="55">
        <v>38488</v>
      </c>
      <c r="K84" s="98" t="s">
        <v>65</v>
      </c>
      <c r="L84" s="99">
        <v>3.2497839239412185E-2</v>
      </c>
      <c r="M84" s="99">
        <v>-2.1164681035359956E-2</v>
      </c>
      <c r="N84" s="99">
        <v>5.8537726044481486E-2</v>
      </c>
      <c r="P84" s="6"/>
      <c r="Q84" s="6"/>
      <c r="R84" s="6"/>
      <c r="S84" s="6"/>
    </row>
    <row r="85" spans="1:19" ht="13.5" thickBot="1" x14ac:dyDescent="0.25">
      <c r="A85" s="38" t="s">
        <v>66</v>
      </c>
      <c r="B85" s="30">
        <v>10825</v>
      </c>
      <c r="C85" s="30">
        <v>11920193.61434035</v>
      </c>
      <c r="D85" s="31">
        <v>7490</v>
      </c>
      <c r="E85" s="20"/>
      <c r="F85" s="73" t="s">
        <v>66</v>
      </c>
      <c r="G85" s="57">
        <v>12766</v>
      </c>
      <c r="H85" s="57">
        <v>12969654.840779997</v>
      </c>
      <c r="I85" s="58">
        <v>8745</v>
      </c>
      <c r="K85" s="10" t="s">
        <v>66</v>
      </c>
      <c r="L85" s="102">
        <v>-0.15204449318502267</v>
      </c>
      <c r="M85" s="102">
        <v>-8.0916665811326394E-2</v>
      </c>
      <c r="N85" s="103">
        <v>-0.14351057747284157</v>
      </c>
    </row>
    <row r="86" spans="1:19" ht="13.5" thickBot="1" x14ac:dyDescent="0.25">
      <c r="A86" s="39" t="s">
        <v>67</v>
      </c>
      <c r="B86" s="30">
        <v>10845</v>
      </c>
      <c r="C86" s="30">
        <v>9118428.1347310431</v>
      </c>
      <c r="D86" s="31">
        <v>8493</v>
      </c>
      <c r="E86" s="20"/>
      <c r="F86" s="68" t="s">
        <v>67</v>
      </c>
      <c r="G86" s="79">
        <v>9778</v>
      </c>
      <c r="H86" s="79">
        <v>9553532.6885041855</v>
      </c>
      <c r="I86" s="80">
        <v>7504</v>
      </c>
      <c r="K86" s="11" t="s">
        <v>67</v>
      </c>
      <c r="L86" s="102">
        <v>0.10912251994272859</v>
      </c>
      <c r="M86" s="102">
        <v>-4.554383890858571E-2</v>
      </c>
      <c r="N86" s="103">
        <v>0.13179637526652455</v>
      </c>
    </row>
    <row r="87" spans="1:19" ht="13.5" thickBot="1" x14ac:dyDescent="0.25">
      <c r="A87" s="40" t="s">
        <v>68</v>
      </c>
      <c r="B87" s="34">
        <v>32087</v>
      </c>
      <c r="C87" s="34">
        <v>29521807.813025974</v>
      </c>
      <c r="D87" s="35">
        <v>24758</v>
      </c>
      <c r="E87" s="20"/>
      <c r="F87" s="69" t="s">
        <v>68</v>
      </c>
      <c r="G87" s="74">
        <v>29521</v>
      </c>
      <c r="H87" s="74">
        <v>29130475.33157121</v>
      </c>
      <c r="I87" s="75">
        <v>22239</v>
      </c>
      <c r="K87" s="12" t="s">
        <v>68</v>
      </c>
      <c r="L87" s="104">
        <v>8.6921174756952713E-2</v>
      </c>
      <c r="M87" s="104">
        <v>1.3433782902630531E-2</v>
      </c>
      <c r="N87" s="105">
        <v>0.11326948154143612</v>
      </c>
    </row>
    <row r="88" spans="1:19" ht="13.5" thickBot="1" x14ac:dyDescent="0.25">
      <c r="B88" s="37"/>
      <c r="C88" s="37"/>
      <c r="D88" s="37"/>
      <c r="E88" s="20"/>
      <c r="F88" s="63"/>
      <c r="G88" s="70"/>
      <c r="H88" s="70"/>
      <c r="I88" s="70"/>
      <c r="L88" s="100"/>
      <c r="M88" s="100"/>
      <c r="N88" s="100"/>
    </row>
    <row r="89" spans="1:19" ht="13.5" thickBot="1" x14ac:dyDescent="0.25">
      <c r="A89" s="90" t="s">
        <v>69</v>
      </c>
      <c r="B89" s="85">
        <v>10674</v>
      </c>
      <c r="C89" s="85">
        <v>10809316.27485821</v>
      </c>
      <c r="D89" s="85">
        <v>7478</v>
      </c>
      <c r="E89" s="20"/>
      <c r="F89" s="54" t="s">
        <v>69</v>
      </c>
      <c r="G89" s="51">
        <v>9356</v>
      </c>
      <c r="H89" s="51">
        <v>9419612.6543018408</v>
      </c>
      <c r="I89" s="55">
        <v>6633</v>
      </c>
      <c r="K89" s="101" t="s">
        <v>69</v>
      </c>
      <c r="L89" s="99">
        <v>0.14087216759298848</v>
      </c>
      <c r="M89" s="99">
        <v>0.14753299010885601</v>
      </c>
      <c r="N89" s="99">
        <v>0.1273933363485602</v>
      </c>
      <c r="P89" s="6"/>
      <c r="Q89" s="6"/>
      <c r="R89" s="6"/>
      <c r="S89" s="6"/>
    </row>
    <row r="90" spans="1:19" ht="13.5" thickBot="1" x14ac:dyDescent="0.25">
      <c r="A90" s="91" t="s">
        <v>70</v>
      </c>
      <c r="B90" s="34">
        <v>10674</v>
      </c>
      <c r="C90" s="34">
        <v>10809316.27485821</v>
      </c>
      <c r="D90" s="35">
        <v>7478</v>
      </c>
      <c r="E90" s="20"/>
      <c r="F90" s="71" t="s">
        <v>70</v>
      </c>
      <c r="G90" s="61">
        <v>9356</v>
      </c>
      <c r="H90" s="61">
        <v>9419612.6543018408</v>
      </c>
      <c r="I90" s="62">
        <v>6633</v>
      </c>
      <c r="K90" s="13" t="s">
        <v>70</v>
      </c>
      <c r="L90" s="104">
        <v>0.14087216759298848</v>
      </c>
      <c r="M90" s="104">
        <v>0.14753299010885601</v>
      </c>
      <c r="N90" s="105">
        <v>0.1273933363485602</v>
      </c>
    </row>
    <row r="91" spans="1:19" ht="13.5" thickBot="1" x14ac:dyDescent="0.25">
      <c r="B91" s="37"/>
      <c r="C91" s="37"/>
      <c r="D91" s="37"/>
      <c r="E91" s="20"/>
      <c r="F91" s="63"/>
      <c r="G91" s="70"/>
      <c r="H91" s="70"/>
      <c r="I91" s="70"/>
      <c r="L91" s="100"/>
      <c r="M91" s="100"/>
      <c r="N91" s="100"/>
    </row>
    <row r="92" spans="1:19" ht="13.5" thickBot="1" x14ac:dyDescent="0.25">
      <c r="A92" s="92" t="s">
        <v>71</v>
      </c>
      <c r="B92" s="125"/>
      <c r="C92" s="125"/>
      <c r="D92" s="126"/>
      <c r="E92" s="20"/>
      <c r="F92" s="72" t="s">
        <v>71</v>
      </c>
      <c r="G92" s="125"/>
      <c r="H92" s="125"/>
      <c r="I92" s="126"/>
      <c r="K92" s="14" t="s">
        <v>71</v>
      </c>
      <c r="L92" s="125"/>
      <c r="M92" s="125"/>
      <c r="N92" s="126"/>
    </row>
  </sheetData>
  <mergeCells count="1">
    <mergeCell ref="K1:L1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/>
  <dimension ref="A1:S92"/>
  <sheetViews>
    <sheetView workbookViewId="0">
      <selection sqref="A1:XFD1048576"/>
    </sheetView>
  </sheetViews>
  <sheetFormatPr baseColWidth="10" defaultColWidth="9.140625" defaultRowHeight="12.75" x14ac:dyDescent="0.2"/>
  <cols>
    <col min="1" max="1" width="26.28515625" style="24" bestFit="1" customWidth="1"/>
    <col min="2" max="2" width="12.42578125" style="24" bestFit="1" customWidth="1"/>
    <col min="3" max="3" width="14.42578125" style="24" bestFit="1" customWidth="1"/>
    <col min="4" max="4" width="9.140625" style="24"/>
    <col min="5" max="5" width="9.140625" style="2"/>
    <col min="6" max="6" width="26.28515625" style="43" bestFit="1" customWidth="1"/>
    <col min="7" max="7" width="12.42578125" style="43" bestFit="1" customWidth="1"/>
    <col min="8" max="8" width="14.42578125" style="43" bestFit="1" customWidth="1"/>
    <col min="9" max="9" width="11.5703125" style="43" customWidth="1"/>
    <col min="10" max="10" width="9.140625" style="2"/>
    <col min="11" max="11" width="26.28515625" style="2" bestFit="1" customWidth="1"/>
    <col min="12" max="12" width="12.140625" style="2" bestFit="1" customWidth="1"/>
    <col min="13" max="13" width="16.42578125" style="2" customWidth="1"/>
    <col min="14" max="14" width="14.140625" style="2" customWidth="1"/>
    <col min="15" max="247" width="9.140625" style="2"/>
    <col min="248" max="248" width="22.7109375" style="2" bestFit="1" customWidth="1"/>
    <col min="249" max="249" width="12.140625" style="2" customWidth="1"/>
    <col min="250" max="250" width="16.7109375" style="2" customWidth="1"/>
    <col min="251" max="251" width="13.28515625" style="2" bestFit="1" customWidth="1"/>
    <col min="252" max="503" width="9.140625" style="2"/>
    <col min="504" max="504" width="22.7109375" style="2" bestFit="1" customWidth="1"/>
    <col min="505" max="505" width="12.140625" style="2" customWidth="1"/>
    <col min="506" max="506" width="16.7109375" style="2" customWidth="1"/>
    <col min="507" max="507" width="13.28515625" style="2" bestFit="1" customWidth="1"/>
    <col min="508" max="759" width="9.140625" style="2"/>
    <col min="760" max="760" width="22.7109375" style="2" bestFit="1" customWidth="1"/>
    <col min="761" max="761" width="12.140625" style="2" customWidth="1"/>
    <col min="762" max="762" width="16.7109375" style="2" customWidth="1"/>
    <col min="763" max="763" width="13.28515625" style="2" bestFit="1" customWidth="1"/>
    <col min="764" max="1015" width="9.140625" style="2"/>
    <col min="1016" max="1016" width="22.7109375" style="2" bestFit="1" customWidth="1"/>
    <col min="1017" max="1017" width="12.140625" style="2" customWidth="1"/>
    <col min="1018" max="1018" width="16.7109375" style="2" customWidth="1"/>
    <col min="1019" max="1019" width="13.28515625" style="2" bestFit="1" customWidth="1"/>
    <col min="1020" max="1271" width="9.140625" style="2"/>
    <col min="1272" max="1272" width="22.7109375" style="2" bestFit="1" customWidth="1"/>
    <col min="1273" max="1273" width="12.140625" style="2" customWidth="1"/>
    <col min="1274" max="1274" width="16.7109375" style="2" customWidth="1"/>
    <col min="1275" max="1275" width="13.28515625" style="2" bestFit="1" customWidth="1"/>
    <col min="1276" max="1527" width="9.140625" style="2"/>
    <col min="1528" max="1528" width="22.7109375" style="2" bestFit="1" customWidth="1"/>
    <col min="1529" max="1529" width="12.140625" style="2" customWidth="1"/>
    <col min="1530" max="1530" width="16.7109375" style="2" customWidth="1"/>
    <col min="1531" max="1531" width="13.28515625" style="2" bestFit="1" customWidth="1"/>
    <col min="1532" max="1783" width="9.140625" style="2"/>
    <col min="1784" max="1784" width="22.7109375" style="2" bestFit="1" customWidth="1"/>
    <col min="1785" max="1785" width="12.140625" style="2" customWidth="1"/>
    <col min="1786" max="1786" width="16.7109375" style="2" customWidth="1"/>
    <col min="1787" max="1787" width="13.28515625" style="2" bestFit="1" customWidth="1"/>
    <col min="1788" max="2039" width="9.140625" style="2"/>
    <col min="2040" max="2040" width="22.7109375" style="2" bestFit="1" customWidth="1"/>
    <col min="2041" max="2041" width="12.140625" style="2" customWidth="1"/>
    <col min="2042" max="2042" width="16.7109375" style="2" customWidth="1"/>
    <col min="2043" max="2043" width="13.28515625" style="2" bestFit="1" customWidth="1"/>
    <col min="2044" max="2295" width="9.140625" style="2"/>
    <col min="2296" max="2296" width="22.7109375" style="2" bestFit="1" customWidth="1"/>
    <col min="2297" max="2297" width="12.140625" style="2" customWidth="1"/>
    <col min="2298" max="2298" width="16.7109375" style="2" customWidth="1"/>
    <col min="2299" max="2299" width="13.28515625" style="2" bestFit="1" customWidth="1"/>
    <col min="2300" max="2551" width="9.140625" style="2"/>
    <col min="2552" max="2552" width="22.7109375" style="2" bestFit="1" customWidth="1"/>
    <col min="2553" max="2553" width="12.140625" style="2" customWidth="1"/>
    <col min="2554" max="2554" width="16.7109375" style="2" customWidth="1"/>
    <col min="2555" max="2555" width="13.28515625" style="2" bestFit="1" customWidth="1"/>
    <col min="2556" max="2807" width="9.140625" style="2"/>
    <col min="2808" max="2808" width="22.7109375" style="2" bestFit="1" customWidth="1"/>
    <col min="2809" max="2809" width="12.140625" style="2" customWidth="1"/>
    <col min="2810" max="2810" width="16.7109375" style="2" customWidth="1"/>
    <col min="2811" max="2811" width="13.28515625" style="2" bestFit="1" customWidth="1"/>
    <col min="2812" max="3063" width="9.140625" style="2"/>
    <col min="3064" max="3064" width="22.7109375" style="2" bestFit="1" customWidth="1"/>
    <col min="3065" max="3065" width="12.140625" style="2" customWidth="1"/>
    <col min="3066" max="3066" width="16.7109375" style="2" customWidth="1"/>
    <col min="3067" max="3067" width="13.28515625" style="2" bestFit="1" customWidth="1"/>
    <col min="3068" max="3319" width="9.140625" style="2"/>
    <col min="3320" max="3320" width="22.7109375" style="2" bestFit="1" customWidth="1"/>
    <col min="3321" max="3321" width="12.140625" style="2" customWidth="1"/>
    <col min="3322" max="3322" width="16.7109375" style="2" customWidth="1"/>
    <col min="3323" max="3323" width="13.28515625" style="2" bestFit="1" customWidth="1"/>
    <col min="3324" max="3575" width="9.140625" style="2"/>
    <col min="3576" max="3576" width="22.7109375" style="2" bestFit="1" customWidth="1"/>
    <col min="3577" max="3577" width="12.140625" style="2" customWidth="1"/>
    <col min="3578" max="3578" width="16.7109375" style="2" customWidth="1"/>
    <col min="3579" max="3579" width="13.28515625" style="2" bestFit="1" customWidth="1"/>
    <col min="3580" max="3831" width="9.140625" style="2"/>
    <col min="3832" max="3832" width="22.7109375" style="2" bestFit="1" customWidth="1"/>
    <col min="3833" max="3833" width="12.140625" style="2" customWidth="1"/>
    <col min="3834" max="3834" width="16.7109375" style="2" customWidth="1"/>
    <col min="3835" max="3835" width="13.28515625" style="2" bestFit="1" customWidth="1"/>
    <col min="3836" max="4087" width="9.140625" style="2"/>
    <col min="4088" max="4088" width="22.7109375" style="2" bestFit="1" customWidth="1"/>
    <col min="4089" max="4089" width="12.140625" style="2" customWidth="1"/>
    <col min="4090" max="4090" width="16.7109375" style="2" customWidth="1"/>
    <col min="4091" max="4091" width="13.28515625" style="2" bestFit="1" customWidth="1"/>
    <col min="4092" max="4343" width="9.140625" style="2"/>
    <col min="4344" max="4344" width="22.7109375" style="2" bestFit="1" customWidth="1"/>
    <col min="4345" max="4345" width="12.140625" style="2" customWidth="1"/>
    <col min="4346" max="4346" width="16.7109375" style="2" customWidth="1"/>
    <col min="4347" max="4347" width="13.28515625" style="2" bestFit="1" customWidth="1"/>
    <col min="4348" max="4599" width="9.140625" style="2"/>
    <col min="4600" max="4600" width="22.7109375" style="2" bestFit="1" customWidth="1"/>
    <col min="4601" max="4601" width="12.140625" style="2" customWidth="1"/>
    <col min="4602" max="4602" width="16.7109375" style="2" customWidth="1"/>
    <col min="4603" max="4603" width="13.28515625" style="2" bestFit="1" customWidth="1"/>
    <col min="4604" max="4855" width="9.140625" style="2"/>
    <col min="4856" max="4856" width="22.7109375" style="2" bestFit="1" customWidth="1"/>
    <col min="4857" max="4857" width="12.140625" style="2" customWidth="1"/>
    <col min="4858" max="4858" width="16.7109375" style="2" customWidth="1"/>
    <col min="4859" max="4859" width="13.28515625" style="2" bestFit="1" customWidth="1"/>
    <col min="4860" max="5111" width="9.140625" style="2"/>
    <col min="5112" max="5112" width="22.7109375" style="2" bestFit="1" customWidth="1"/>
    <col min="5113" max="5113" width="12.140625" style="2" customWidth="1"/>
    <col min="5114" max="5114" width="16.7109375" style="2" customWidth="1"/>
    <col min="5115" max="5115" width="13.28515625" style="2" bestFit="1" customWidth="1"/>
    <col min="5116" max="5367" width="9.140625" style="2"/>
    <col min="5368" max="5368" width="22.7109375" style="2" bestFit="1" customWidth="1"/>
    <col min="5369" max="5369" width="12.140625" style="2" customWidth="1"/>
    <col min="5370" max="5370" width="16.7109375" style="2" customWidth="1"/>
    <col min="5371" max="5371" width="13.28515625" style="2" bestFit="1" customWidth="1"/>
    <col min="5372" max="5623" width="9.140625" style="2"/>
    <col min="5624" max="5624" width="22.7109375" style="2" bestFit="1" customWidth="1"/>
    <col min="5625" max="5625" width="12.140625" style="2" customWidth="1"/>
    <col min="5626" max="5626" width="16.7109375" style="2" customWidth="1"/>
    <col min="5627" max="5627" width="13.28515625" style="2" bestFit="1" customWidth="1"/>
    <col min="5628" max="5879" width="9.140625" style="2"/>
    <col min="5880" max="5880" width="22.7109375" style="2" bestFit="1" customWidth="1"/>
    <col min="5881" max="5881" width="12.140625" style="2" customWidth="1"/>
    <col min="5882" max="5882" width="16.7109375" style="2" customWidth="1"/>
    <col min="5883" max="5883" width="13.28515625" style="2" bestFit="1" customWidth="1"/>
    <col min="5884" max="6135" width="9.140625" style="2"/>
    <col min="6136" max="6136" width="22.7109375" style="2" bestFit="1" customWidth="1"/>
    <col min="6137" max="6137" width="12.140625" style="2" customWidth="1"/>
    <col min="6138" max="6138" width="16.7109375" style="2" customWidth="1"/>
    <col min="6139" max="6139" width="13.28515625" style="2" bestFit="1" customWidth="1"/>
    <col min="6140" max="6391" width="9.140625" style="2"/>
    <col min="6392" max="6392" width="22.7109375" style="2" bestFit="1" customWidth="1"/>
    <col min="6393" max="6393" width="12.140625" style="2" customWidth="1"/>
    <col min="6394" max="6394" width="16.7109375" style="2" customWidth="1"/>
    <col min="6395" max="6395" width="13.28515625" style="2" bestFit="1" customWidth="1"/>
    <col min="6396" max="6647" width="9.140625" style="2"/>
    <col min="6648" max="6648" width="22.7109375" style="2" bestFit="1" customWidth="1"/>
    <col min="6649" max="6649" width="12.140625" style="2" customWidth="1"/>
    <col min="6650" max="6650" width="16.7109375" style="2" customWidth="1"/>
    <col min="6651" max="6651" width="13.28515625" style="2" bestFit="1" customWidth="1"/>
    <col min="6652" max="6903" width="9.140625" style="2"/>
    <col min="6904" max="6904" width="22.7109375" style="2" bestFit="1" customWidth="1"/>
    <col min="6905" max="6905" width="12.140625" style="2" customWidth="1"/>
    <col min="6906" max="6906" width="16.7109375" style="2" customWidth="1"/>
    <col min="6907" max="6907" width="13.28515625" style="2" bestFit="1" customWidth="1"/>
    <col min="6908" max="7159" width="9.140625" style="2"/>
    <col min="7160" max="7160" width="22.7109375" style="2" bestFit="1" customWidth="1"/>
    <col min="7161" max="7161" width="12.140625" style="2" customWidth="1"/>
    <col min="7162" max="7162" width="16.7109375" style="2" customWidth="1"/>
    <col min="7163" max="7163" width="13.28515625" style="2" bestFit="1" customWidth="1"/>
    <col min="7164" max="7415" width="9.140625" style="2"/>
    <col min="7416" max="7416" width="22.7109375" style="2" bestFit="1" customWidth="1"/>
    <col min="7417" max="7417" width="12.140625" style="2" customWidth="1"/>
    <col min="7418" max="7418" width="16.7109375" style="2" customWidth="1"/>
    <col min="7419" max="7419" width="13.28515625" style="2" bestFit="1" customWidth="1"/>
    <col min="7420" max="7671" width="9.140625" style="2"/>
    <col min="7672" max="7672" width="22.7109375" style="2" bestFit="1" customWidth="1"/>
    <col min="7673" max="7673" width="12.140625" style="2" customWidth="1"/>
    <col min="7674" max="7674" width="16.7109375" style="2" customWidth="1"/>
    <col min="7675" max="7675" width="13.28515625" style="2" bestFit="1" customWidth="1"/>
    <col min="7676" max="7927" width="9.140625" style="2"/>
    <col min="7928" max="7928" width="22.7109375" style="2" bestFit="1" customWidth="1"/>
    <col min="7929" max="7929" width="12.140625" style="2" customWidth="1"/>
    <col min="7930" max="7930" width="16.7109375" style="2" customWidth="1"/>
    <col min="7931" max="7931" width="13.28515625" style="2" bestFit="1" customWidth="1"/>
    <col min="7932" max="8183" width="9.140625" style="2"/>
    <col min="8184" max="8184" width="22.7109375" style="2" bestFit="1" customWidth="1"/>
    <col min="8185" max="8185" width="12.140625" style="2" customWidth="1"/>
    <col min="8186" max="8186" width="16.7109375" style="2" customWidth="1"/>
    <col min="8187" max="8187" width="13.28515625" style="2" bestFit="1" customWidth="1"/>
    <col min="8188" max="8439" width="9.140625" style="2"/>
    <col min="8440" max="8440" width="22.7109375" style="2" bestFit="1" customWidth="1"/>
    <col min="8441" max="8441" width="12.140625" style="2" customWidth="1"/>
    <col min="8442" max="8442" width="16.7109375" style="2" customWidth="1"/>
    <col min="8443" max="8443" width="13.28515625" style="2" bestFit="1" customWidth="1"/>
    <col min="8444" max="8695" width="9.140625" style="2"/>
    <col min="8696" max="8696" width="22.7109375" style="2" bestFit="1" customWidth="1"/>
    <col min="8697" max="8697" width="12.140625" style="2" customWidth="1"/>
    <col min="8698" max="8698" width="16.7109375" style="2" customWidth="1"/>
    <col min="8699" max="8699" width="13.28515625" style="2" bestFit="1" customWidth="1"/>
    <col min="8700" max="8951" width="9.140625" style="2"/>
    <col min="8952" max="8952" width="22.7109375" style="2" bestFit="1" customWidth="1"/>
    <col min="8953" max="8953" width="12.140625" style="2" customWidth="1"/>
    <col min="8954" max="8954" width="16.7109375" style="2" customWidth="1"/>
    <col min="8955" max="8955" width="13.28515625" style="2" bestFit="1" customWidth="1"/>
    <col min="8956" max="9207" width="9.140625" style="2"/>
    <col min="9208" max="9208" width="22.7109375" style="2" bestFit="1" customWidth="1"/>
    <col min="9209" max="9209" width="12.140625" style="2" customWidth="1"/>
    <col min="9210" max="9210" width="16.7109375" style="2" customWidth="1"/>
    <col min="9211" max="9211" width="13.28515625" style="2" bestFit="1" customWidth="1"/>
    <col min="9212" max="9463" width="9.140625" style="2"/>
    <col min="9464" max="9464" width="22.7109375" style="2" bestFit="1" customWidth="1"/>
    <col min="9465" max="9465" width="12.140625" style="2" customWidth="1"/>
    <col min="9466" max="9466" width="16.7109375" style="2" customWidth="1"/>
    <col min="9467" max="9467" width="13.28515625" style="2" bestFit="1" customWidth="1"/>
    <col min="9468" max="9719" width="9.140625" style="2"/>
    <col min="9720" max="9720" width="22.7109375" style="2" bestFit="1" customWidth="1"/>
    <col min="9721" max="9721" width="12.140625" style="2" customWidth="1"/>
    <col min="9722" max="9722" width="16.7109375" style="2" customWidth="1"/>
    <col min="9723" max="9723" width="13.28515625" style="2" bestFit="1" customWidth="1"/>
    <col min="9724" max="9975" width="9.140625" style="2"/>
    <col min="9976" max="9976" width="22.7109375" style="2" bestFit="1" customWidth="1"/>
    <col min="9977" max="9977" width="12.140625" style="2" customWidth="1"/>
    <col min="9978" max="9978" width="16.7109375" style="2" customWidth="1"/>
    <col min="9979" max="9979" width="13.28515625" style="2" bestFit="1" customWidth="1"/>
    <col min="9980" max="10231" width="9.140625" style="2"/>
    <col min="10232" max="10232" width="22.7109375" style="2" bestFit="1" customWidth="1"/>
    <col min="10233" max="10233" width="12.140625" style="2" customWidth="1"/>
    <col min="10234" max="10234" width="16.7109375" style="2" customWidth="1"/>
    <col min="10235" max="10235" width="13.28515625" style="2" bestFit="1" customWidth="1"/>
    <col min="10236" max="10487" width="9.140625" style="2"/>
    <col min="10488" max="10488" width="22.7109375" style="2" bestFit="1" customWidth="1"/>
    <col min="10489" max="10489" width="12.140625" style="2" customWidth="1"/>
    <col min="10490" max="10490" width="16.7109375" style="2" customWidth="1"/>
    <col min="10491" max="10491" width="13.28515625" style="2" bestFit="1" customWidth="1"/>
    <col min="10492" max="10743" width="9.140625" style="2"/>
    <col min="10744" max="10744" width="22.7109375" style="2" bestFit="1" customWidth="1"/>
    <col min="10745" max="10745" width="12.140625" style="2" customWidth="1"/>
    <col min="10746" max="10746" width="16.7109375" style="2" customWidth="1"/>
    <col min="10747" max="10747" width="13.28515625" style="2" bestFit="1" customWidth="1"/>
    <col min="10748" max="10999" width="9.140625" style="2"/>
    <col min="11000" max="11000" width="22.7109375" style="2" bestFit="1" customWidth="1"/>
    <col min="11001" max="11001" width="12.140625" style="2" customWidth="1"/>
    <col min="11002" max="11002" width="16.7109375" style="2" customWidth="1"/>
    <col min="11003" max="11003" width="13.28515625" style="2" bestFit="1" customWidth="1"/>
    <col min="11004" max="11255" width="9.140625" style="2"/>
    <col min="11256" max="11256" width="22.7109375" style="2" bestFit="1" customWidth="1"/>
    <col min="11257" max="11257" width="12.140625" style="2" customWidth="1"/>
    <col min="11258" max="11258" width="16.7109375" style="2" customWidth="1"/>
    <col min="11259" max="11259" width="13.28515625" style="2" bestFit="1" customWidth="1"/>
    <col min="11260" max="11511" width="9.140625" style="2"/>
    <col min="11512" max="11512" width="22.7109375" style="2" bestFit="1" customWidth="1"/>
    <col min="11513" max="11513" width="12.140625" style="2" customWidth="1"/>
    <col min="11514" max="11514" width="16.7109375" style="2" customWidth="1"/>
    <col min="11515" max="11515" width="13.28515625" style="2" bestFit="1" customWidth="1"/>
    <col min="11516" max="11767" width="9.140625" style="2"/>
    <col min="11768" max="11768" width="22.7109375" style="2" bestFit="1" customWidth="1"/>
    <col min="11769" max="11769" width="12.140625" style="2" customWidth="1"/>
    <col min="11770" max="11770" width="16.7109375" style="2" customWidth="1"/>
    <col min="11771" max="11771" width="13.28515625" style="2" bestFit="1" customWidth="1"/>
    <col min="11772" max="12023" width="9.140625" style="2"/>
    <col min="12024" max="12024" width="22.7109375" style="2" bestFit="1" customWidth="1"/>
    <col min="12025" max="12025" width="12.140625" style="2" customWidth="1"/>
    <col min="12026" max="12026" width="16.7109375" style="2" customWidth="1"/>
    <col min="12027" max="12027" width="13.28515625" style="2" bestFit="1" customWidth="1"/>
    <col min="12028" max="12279" width="9.140625" style="2"/>
    <col min="12280" max="12280" width="22.7109375" style="2" bestFit="1" customWidth="1"/>
    <col min="12281" max="12281" width="12.140625" style="2" customWidth="1"/>
    <col min="12282" max="12282" width="16.7109375" style="2" customWidth="1"/>
    <col min="12283" max="12283" width="13.28515625" style="2" bestFit="1" customWidth="1"/>
    <col min="12284" max="12535" width="9.140625" style="2"/>
    <col min="12536" max="12536" width="22.7109375" style="2" bestFit="1" customWidth="1"/>
    <col min="12537" max="12537" width="12.140625" style="2" customWidth="1"/>
    <col min="12538" max="12538" width="16.7109375" style="2" customWidth="1"/>
    <col min="12539" max="12539" width="13.28515625" style="2" bestFit="1" customWidth="1"/>
    <col min="12540" max="12791" width="9.140625" style="2"/>
    <col min="12792" max="12792" width="22.7109375" style="2" bestFit="1" customWidth="1"/>
    <col min="12793" max="12793" width="12.140625" style="2" customWidth="1"/>
    <col min="12794" max="12794" width="16.7109375" style="2" customWidth="1"/>
    <col min="12795" max="12795" width="13.28515625" style="2" bestFit="1" customWidth="1"/>
    <col min="12796" max="13047" width="9.140625" style="2"/>
    <col min="13048" max="13048" width="22.7109375" style="2" bestFit="1" customWidth="1"/>
    <col min="13049" max="13049" width="12.140625" style="2" customWidth="1"/>
    <col min="13050" max="13050" width="16.7109375" style="2" customWidth="1"/>
    <col min="13051" max="13051" width="13.28515625" style="2" bestFit="1" customWidth="1"/>
    <col min="13052" max="13303" width="9.140625" style="2"/>
    <col min="13304" max="13304" width="22.7109375" style="2" bestFit="1" customWidth="1"/>
    <col min="13305" max="13305" width="12.140625" style="2" customWidth="1"/>
    <col min="13306" max="13306" width="16.7109375" style="2" customWidth="1"/>
    <col min="13307" max="13307" width="13.28515625" style="2" bestFit="1" customWidth="1"/>
    <col min="13308" max="13559" width="9.140625" style="2"/>
    <col min="13560" max="13560" width="22.7109375" style="2" bestFit="1" customWidth="1"/>
    <col min="13561" max="13561" width="12.140625" style="2" customWidth="1"/>
    <col min="13562" max="13562" width="16.7109375" style="2" customWidth="1"/>
    <col min="13563" max="13563" width="13.28515625" style="2" bestFit="1" customWidth="1"/>
    <col min="13564" max="13815" width="9.140625" style="2"/>
    <col min="13816" max="13816" width="22.7109375" style="2" bestFit="1" customWidth="1"/>
    <col min="13817" max="13817" width="12.140625" style="2" customWidth="1"/>
    <col min="13818" max="13818" width="16.7109375" style="2" customWidth="1"/>
    <col min="13819" max="13819" width="13.28515625" style="2" bestFit="1" customWidth="1"/>
    <col min="13820" max="14071" width="9.140625" style="2"/>
    <col min="14072" max="14072" width="22.7109375" style="2" bestFit="1" customWidth="1"/>
    <col min="14073" max="14073" width="12.140625" style="2" customWidth="1"/>
    <col min="14074" max="14074" width="16.7109375" style="2" customWidth="1"/>
    <col min="14075" max="14075" width="13.28515625" style="2" bestFit="1" customWidth="1"/>
    <col min="14076" max="14327" width="9.140625" style="2"/>
    <col min="14328" max="14328" width="22.7109375" style="2" bestFit="1" customWidth="1"/>
    <col min="14329" max="14329" width="12.140625" style="2" customWidth="1"/>
    <col min="14330" max="14330" width="16.7109375" style="2" customWidth="1"/>
    <col min="14331" max="14331" width="13.28515625" style="2" bestFit="1" customWidth="1"/>
    <col min="14332" max="14583" width="9.140625" style="2"/>
    <col min="14584" max="14584" width="22.7109375" style="2" bestFit="1" customWidth="1"/>
    <col min="14585" max="14585" width="12.140625" style="2" customWidth="1"/>
    <col min="14586" max="14586" width="16.7109375" style="2" customWidth="1"/>
    <col min="14587" max="14587" width="13.28515625" style="2" bestFit="1" customWidth="1"/>
    <col min="14588" max="14839" width="9.140625" style="2"/>
    <col min="14840" max="14840" width="22.7109375" style="2" bestFit="1" customWidth="1"/>
    <col min="14841" max="14841" width="12.140625" style="2" customWidth="1"/>
    <col min="14842" max="14842" width="16.7109375" style="2" customWidth="1"/>
    <col min="14843" max="14843" width="13.28515625" style="2" bestFit="1" customWidth="1"/>
    <col min="14844" max="15095" width="9.140625" style="2"/>
    <col min="15096" max="15096" width="22.7109375" style="2" bestFit="1" customWidth="1"/>
    <col min="15097" max="15097" width="12.140625" style="2" customWidth="1"/>
    <col min="15098" max="15098" width="16.7109375" style="2" customWidth="1"/>
    <col min="15099" max="15099" width="13.28515625" style="2" bestFit="1" customWidth="1"/>
    <col min="15100" max="15351" width="9.140625" style="2"/>
    <col min="15352" max="15352" width="22.7109375" style="2" bestFit="1" customWidth="1"/>
    <col min="15353" max="15353" width="12.140625" style="2" customWidth="1"/>
    <col min="15354" max="15354" width="16.7109375" style="2" customWidth="1"/>
    <col min="15355" max="15355" width="13.28515625" style="2" bestFit="1" customWidth="1"/>
    <col min="15356" max="15607" width="9.140625" style="2"/>
    <col min="15608" max="15608" width="22.7109375" style="2" bestFit="1" customWidth="1"/>
    <col min="15609" max="15609" width="12.140625" style="2" customWidth="1"/>
    <col min="15610" max="15610" width="16.7109375" style="2" customWidth="1"/>
    <col min="15611" max="15611" width="13.28515625" style="2" bestFit="1" customWidth="1"/>
    <col min="15612" max="15863" width="9.140625" style="2"/>
    <col min="15864" max="15864" width="22.7109375" style="2" bestFit="1" customWidth="1"/>
    <col min="15865" max="15865" width="12.140625" style="2" customWidth="1"/>
    <col min="15866" max="15866" width="16.7109375" style="2" customWidth="1"/>
    <col min="15867" max="15867" width="13.28515625" style="2" bestFit="1" customWidth="1"/>
    <col min="15868" max="16119" width="9.140625" style="2"/>
    <col min="16120" max="16120" width="22.7109375" style="2" bestFit="1" customWidth="1"/>
    <col min="16121" max="16121" width="12.140625" style="2" customWidth="1"/>
    <col min="16122" max="16122" width="16.7109375" style="2" customWidth="1"/>
    <col min="16123" max="16123" width="13.28515625" style="2" bestFit="1" customWidth="1"/>
    <col min="16124" max="16384" width="9.140625" style="2"/>
  </cols>
  <sheetData>
    <row r="1" spans="1:19" x14ac:dyDescent="0.2">
      <c r="A1" s="22" t="s">
        <v>73</v>
      </c>
      <c r="B1" s="23" t="s">
        <v>75</v>
      </c>
      <c r="C1" s="25"/>
      <c r="D1" s="25"/>
      <c r="F1" s="41" t="s">
        <v>73</v>
      </c>
      <c r="G1" s="42" t="s">
        <v>75</v>
      </c>
      <c r="K1" s="164" t="s">
        <v>76</v>
      </c>
      <c r="L1" s="164"/>
      <c r="M1" s="44" t="s">
        <v>74</v>
      </c>
      <c r="N1" s="1"/>
    </row>
    <row r="2" spans="1:19" x14ac:dyDescent="0.2">
      <c r="A2" s="25" t="s">
        <v>87</v>
      </c>
      <c r="B2" s="26">
        <v>2019</v>
      </c>
      <c r="C2" s="25"/>
      <c r="D2" s="25"/>
      <c r="F2" s="44" t="s">
        <v>87</v>
      </c>
      <c r="G2" s="45">
        <v>2018</v>
      </c>
      <c r="K2" s="1" t="s">
        <v>87</v>
      </c>
      <c r="L2" s="3"/>
      <c r="M2" s="1" t="s">
        <v>95</v>
      </c>
      <c r="N2" s="1"/>
    </row>
    <row r="3" spans="1:19" ht="15.75" thickBot="1" x14ac:dyDescent="0.35">
      <c r="A3" s="81"/>
      <c r="K3" s="17"/>
    </row>
    <row r="4" spans="1:19" ht="13.5" thickBot="1" x14ac:dyDescent="0.25">
      <c r="A4" s="27"/>
      <c r="B4" s="95" t="s">
        <v>72</v>
      </c>
      <c r="C4" s="82" t="s">
        <v>0</v>
      </c>
      <c r="D4" s="83" t="s">
        <v>3</v>
      </c>
      <c r="F4" s="46"/>
      <c r="G4" s="96" t="s">
        <v>72</v>
      </c>
      <c r="H4" s="47" t="s">
        <v>0</v>
      </c>
      <c r="I4" s="48" t="s">
        <v>3</v>
      </c>
      <c r="K4" s="4"/>
      <c r="L4" s="97" t="s">
        <v>2</v>
      </c>
      <c r="M4" s="18" t="s">
        <v>0</v>
      </c>
      <c r="N4" s="19" t="s">
        <v>3</v>
      </c>
    </row>
    <row r="5" spans="1:19" ht="13.5" thickBot="1" x14ac:dyDescent="0.25">
      <c r="A5" s="27"/>
      <c r="B5" s="123"/>
      <c r="C5" s="123"/>
      <c r="D5" s="123"/>
      <c r="F5" s="46"/>
      <c r="G5" s="123"/>
      <c r="H5" s="123"/>
      <c r="I5" s="123"/>
      <c r="K5" s="4"/>
      <c r="L5" s="169"/>
      <c r="M5" s="169"/>
      <c r="N5" s="169"/>
    </row>
    <row r="6" spans="1:19" ht="13.5" thickBot="1" x14ac:dyDescent="0.25">
      <c r="A6" s="84" t="s">
        <v>1</v>
      </c>
      <c r="B6" s="85"/>
      <c r="C6" s="85"/>
      <c r="D6" s="85"/>
      <c r="E6" s="20"/>
      <c r="F6" s="50" t="s">
        <v>1</v>
      </c>
      <c r="G6" s="51"/>
      <c r="H6" s="51"/>
      <c r="I6" s="51"/>
      <c r="K6" s="98" t="s">
        <v>1</v>
      </c>
      <c r="L6" s="99"/>
      <c r="M6" s="99"/>
      <c r="N6" s="99"/>
      <c r="P6" s="6"/>
      <c r="Q6" s="6"/>
      <c r="R6" s="6"/>
      <c r="S6" s="6"/>
    </row>
    <row r="7" spans="1:19" ht="12" customHeight="1" thickBot="1" x14ac:dyDescent="0.25">
      <c r="B7" s="37"/>
      <c r="C7" s="37"/>
      <c r="D7" s="37"/>
      <c r="E7" s="20"/>
      <c r="F7" s="52"/>
      <c r="G7" s="53"/>
      <c r="H7" s="53"/>
      <c r="I7" s="53"/>
      <c r="L7" s="100"/>
      <c r="M7" s="100"/>
      <c r="N7" s="100"/>
    </row>
    <row r="8" spans="1:19" ht="13.5" thickBot="1" x14ac:dyDescent="0.25">
      <c r="A8" s="86" t="s">
        <v>4</v>
      </c>
      <c r="B8" s="87"/>
      <c r="C8" s="87"/>
      <c r="D8" s="87"/>
      <c r="E8" s="20"/>
      <c r="F8" s="54" t="s">
        <v>4</v>
      </c>
      <c r="G8" s="51"/>
      <c r="H8" s="51"/>
      <c r="I8" s="55"/>
      <c r="K8" s="101" t="s">
        <v>4</v>
      </c>
      <c r="L8" s="99"/>
      <c r="M8" s="99"/>
      <c r="N8" s="99"/>
      <c r="P8" s="6"/>
      <c r="Q8" s="6"/>
      <c r="R8" s="6"/>
      <c r="S8" s="6"/>
    </row>
    <row r="9" spans="1:19" ht="13.5" thickBot="1" x14ac:dyDescent="0.25">
      <c r="A9" s="29" t="s">
        <v>5</v>
      </c>
      <c r="B9" s="30"/>
      <c r="C9" s="30"/>
      <c r="D9" s="31"/>
      <c r="E9" s="21"/>
      <c r="F9" s="56" t="s">
        <v>5</v>
      </c>
      <c r="G9" s="57"/>
      <c r="H9" s="57"/>
      <c r="I9" s="58"/>
      <c r="K9" s="7" t="s">
        <v>5</v>
      </c>
      <c r="L9" s="102"/>
      <c r="M9" s="102"/>
      <c r="N9" s="102"/>
    </row>
    <row r="10" spans="1:19" ht="13.5" thickBot="1" x14ac:dyDescent="0.25">
      <c r="A10" s="32" t="s">
        <v>6</v>
      </c>
      <c r="B10" s="30"/>
      <c r="C10" s="30"/>
      <c r="D10" s="31"/>
      <c r="E10" s="20"/>
      <c r="F10" s="59" t="s">
        <v>6</v>
      </c>
      <c r="G10" s="79"/>
      <c r="H10" s="79"/>
      <c r="I10" s="80"/>
      <c r="K10" s="8" t="s">
        <v>6</v>
      </c>
      <c r="L10" s="113"/>
      <c r="M10" s="113"/>
      <c r="N10" s="115"/>
    </row>
    <row r="11" spans="1:19" ht="13.5" thickBot="1" x14ac:dyDescent="0.25">
      <c r="A11" s="32" t="s">
        <v>7</v>
      </c>
      <c r="B11" s="30"/>
      <c r="C11" s="30"/>
      <c r="D11" s="31"/>
      <c r="E11" s="20"/>
      <c r="F11" s="59" t="s">
        <v>7</v>
      </c>
      <c r="G11" s="79"/>
      <c r="H11" s="79"/>
      <c r="I11" s="80"/>
      <c r="K11" s="8" t="s">
        <v>7</v>
      </c>
      <c r="L11" s="113"/>
      <c r="M11" s="113"/>
      <c r="N11" s="115"/>
    </row>
    <row r="12" spans="1:19" ht="13.5" thickBot="1" x14ac:dyDescent="0.25">
      <c r="A12" s="32" t="s">
        <v>8</v>
      </c>
      <c r="B12" s="30"/>
      <c r="C12" s="30"/>
      <c r="D12" s="31"/>
      <c r="E12" s="20"/>
      <c r="F12" s="59" t="s">
        <v>8</v>
      </c>
      <c r="G12" s="79"/>
      <c r="H12" s="79"/>
      <c r="I12" s="80"/>
      <c r="K12" s="8" t="s">
        <v>8</v>
      </c>
      <c r="L12" s="113"/>
      <c r="M12" s="113"/>
      <c r="N12" s="115"/>
    </row>
    <row r="13" spans="1:19" ht="13.5" thickBot="1" x14ac:dyDescent="0.25">
      <c r="A13" s="32" t="s">
        <v>9</v>
      </c>
      <c r="B13" s="30"/>
      <c r="C13" s="30"/>
      <c r="D13" s="31"/>
      <c r="E13" s="20"/>
      <c r="F13" s="59" t="s">
        <v>9</v>
      </c>
      <c r="G13" s="79"/>
      <c r="H13" s="79"/>
      <c r="I13" s="80"/>
      <c r="K13" s="8" t="s">
        <v>9</v>
      </c>
      <c r="L13" s="113"/>
      <c r="M13" s="113"/>
      <c r="N13" s="115"/>
    </row>
    <row r="14" spans="1:19" ht="13.5" thickBot="1" x14ac:dyDescent="0.25">
      <c r="A14" s="32" t="s">
        <v>10</v>
      </c>
      <c r="B14" s="30"/>
      <c r="C14" s="30"/>
      <c r="D14" s="31"/>
      <c r="E14" s="20"/>
      <c r="F14" s="59" t="s">
        <v>10</v>
      </c>
      <c r="G14" s="79"/>
      <c r="H14" s="79"/>
      <c r="I14" s="80"/>
      <c r="K14" s="8" t="s">
        <v>10</v>
      </c>
      <c r="L14" s="113"/>
      <c r="M14" s="113"/>
      <c r="N14" s="115"/>
    </row>
    <row r="15" spans="1:19" ht="13.5" thickBot="1" x14ac:dyDescent="0.25">
      <c r="A15" s="32" t="s">
        <v>11</v>
      </c>
      <c r="B15" s="30"/>
      <c r="C15" s="30"/>
      <c r="D15" s="31"/>
      <c r="E15" s="20"/>
      <c r="F15" s="59" t="s">
        <v>11</v>
      </c>
      <c r="G15" s="79"/>
      <c r="H15" s="79"/>
      <c r="I15" s="80"/>
      <c r="K15" s="8" t="s">
        <v>11</v>
      </c>
      <c r="L15" s="113"/>
      <c r="M15" s="113"/>
      <c r="N15" s="115"/>
    </row>
    <row r="16" spans="1:19" ht="13.5" thickBot="1" x14ac:dyDescent="0.25">
      <c r="A16" s="33" t="s">
        <v>12</v>
      </c>
      <c r="B16" s="34"/>
      <c r="C16" s="34"/>
      <c r="D16" s="35"/>
      <c r="E16" s="20"/>
      <c r="F16" s="60" t="s">
        <v>12</v>
      </c>
      <c r="G16" s="109"/>
      <c r="H16" s="109"/>
      <c r="I16" s="110"/>
      <c r="K16" s="9" t="s">
        <v>12</v>
      </c>
      <c r="L16" s="116"/>
      <c r="M16" s="116"/>
      <c r="N16" s="117"/>
    </row>
    <row r="17" spans="1:19" ht="13.5" thickBot="1" x14ac:dyDescent="0.25">
      <c r="B17" s="36"/>
      <c r="C17" s="36"/>
      <c r="D17" s="36"/>
      <c r="E17" s="20"/>
      <c r="F17" s="63"/>
      <c r="G17" s="64"/>
      <c r="H17" s="64"/>
      <c r="I17" s="64"/>
      <c r="L17" s="106"/>
      <c r="M17" s="106"/>
      <c r="N17" s="106"/>
    </row>
    <row r="18" spans="1:19" ht="13.5" thickBot="1" x14ac:dyDescent="0.25">
      <c r="A18" s="88" t="s">
        <v>13</v>
      </c>
      <c r="B18" s="89"/>
      <c r="C18" s="89"/>
      <c r="D18" s="89"/>
      <c r="E18" s="20"/>
      <c r="F18" s="65" t="s">
        <v>13</v>
      </c>
      <c r="G18" s="66"/>
      <c r="H18" s="66"/>
      <c r="I18" s="67"/>
      <c r="K18" s="107" t="s">
        <v>13</v>
      </c>
      <c r="L18" s="108"/>
      <c r="M18" s="108"/>
      <c r="N18" s="120"/>
    </row>
    <row r="19" spans="1:19" ht="13.5" thickBot="1" x14ac:dyDescent="0.25">
      <c r="A19" s="38" t="s">
        <v>14</v>
      </c>
      <c r="B19" s="128"/>
      <c r="C19" s="128"/>
      <c r="D19" s="129"/>
      <c r="E19" s="20"/>
      <c r="F19" s="68" t="s">
        <v>14</v>
      </c>
      <c r="G19" s="132"/>
      <c r="H19" s="132"/>
      <c r="I19" s="133"/>
      <c r="K19" s="10" t="s">
        <v>14</v>
      </c>
      <c r="L19" s="137"/>
      <c r="M19" s="137"/>
      <c r="N19" s="139"/>
    </row>
    <row r="20" spans="1:19" ht="13.5" thickBot="1" x14ac:dyDescent="0.25">
      <c r="A20" s="39" t="s">
        <v>15</v>
      </c>
      <c r="B20" s="128"/>
      <c r="C20" s="128"/>
      <c r="D20" s="129"/>
      <c r="E20" s="20"/>
      <c r="F20" s="68" t="s">
        <v>15</v>
      </c>
      <c r="G20" s="132"/>
      <c r="H20" s="132"/>
      <c r="I20" s="133"/>
      <c r="K20" s="11" t="s">
        <v>15</v>
      </c>
      <c r="L20" s="137"/>
      <c r="M20" s="137"/>
      <c r="N20" s="139"/>
    </row>
    <row r="21" spans="1:19" ht="13.5" thickBot="1" x14ac:dyDescent="0.25">
      <c r="A21" s="40" t="s">
        <v>16</v>
      </c>
      <c r="B21" s="130"/>
      <c r="C21" s="130"/>
      <c r="D21" s="131"/>
      <c r="E21" s="20"/>
      <c r="F21" s="69" t="s">
        <v>16</v>
      </c>
      <c r="G21" s="134"/>
      <c r="H21" s="134"/>
      <c r="I21" s="135"/>
      <c r="K21" s="12" t="s">
        <v>16</v>
      </c>
      <c r="L21" s="138"/>
      <c r="M21" s="138"/>
      <c r="N21" s="140"/>
    </row>
    <row r="22" spans="1:19" ht="13.5" thickBot="1" x14ac:dyDescent="0.25">
      <c r="B22" s="37"/>
      <c r="C22" s="37"/>
      <c r="D22" s="37"/>
      <c r="E22" s="20"/>
      <c r="F22" s="63"/>
      <c r="G22" s="70"/>
      <c r="H22" s="70"/>
      <c r="I22" s="70"/>
      <c r="L22" s="100"/>
      <c r="M22" s="100"/>
      <c r="N22" s="100"/>
    </row>
    <row r="23" spans="1:19" ht="13.5" thickBot="1" x14ac:dyDescent="0.25">
      <c r="A23" s="90" t="s">
        <v>17</v>
      </c>
      <c r="B23" s="85"/>
      <c r="C23" s="85"/>
      <c r="D23" s="85"/>
      <c r="E23" s="20"/>
      <c r="F23" s="54" t="s">
        <v>17</v>
      </c>
      <c r="G23" s="51"/>
      <c r="H23" s="51"/>
      <c r="I23" s="55"/>
      <c r="K23" s="101" t="s">
        <v>17</v>
      </c>
      <c r="L23" s="99"/>
      <c r="M23" s="99"/>
      <c r="N23" s="99"/>
      <c r="P23" s="6"/>
      <c r="Q23" s="6"/>
      <c r="R23" s="6"/>
      <c r="S23" s="6"/>
    </row>
    <row r="24" spans="1:19" ht="13.5" thickBot="1" x14ac:dyDescent="0.25">
      <c r="A24" s="91" t="s">
        <v>18</v>
      </c>
      <c r="B24" s="34"/>
      <c r="C24" s="34"/>
      <c r="D24" s="35"/>
      <c r="E24" s="20"/>
      <c r="F24" s="71" t="s">
        <v>18</v>
      </c>
      <c r="G24" s="61"/>
      <c r="H24" s="61"/>
      <c r="I24" s="62"/>
      <c r="K24" s="13" t="s">
        <v>18</v>
      </c>
      <c r="L24" s="104"/>
      <c r="M24" s="104"/>
      <c r="N24" s="105"/>
    </row>
    <row r="25" spans="1:19" ht="13.5" thickBot="1" x14ac:dyDescent="0.25">
      <c r="B25" s="37"/>
      <c r="C25" s="37"/>
      <c r="D25" s="37"/>
      <c r="E25" s="20"/>
      <c r="F25" s="63"/>
      <c r="G25" s="70"/>
      <c r="H25" s="70"/>
      <c r="I25" s="70"/>
      <c r="L25" s="100"/>
      <c r="M25" s="100"/>
      <c r="N25" s="100"/>
    </row>
    <row r="26" spans="1:19" ht="13.5" thickBot="1" x14ac:dyDescent="0.25">
      <c r="A26" s="84" t="s">
        <v>19</v>
      </c>
      <c r="B26" s="85"/>
      <c r="C26" s="85"/>
      <c r="D26" s="85"/>
      <c r="E26" s="20"/>
      <c r="F26" s="50" t="s">
        <v>19</v>
      </c>
      <c r="G26" s="51"/>
      <c r="H26" s="51"/>
      <c r="I26" s="55"/>
      <c r="K26" s="98" t="s">
        <v>19</v>
      </c>
      <c r="L26" s="99"/>
      <c r="M26" s="99"/>
      <c r="N26" s="99"/>
      <c r="P26" s="6"/>
      <c r="Q26" s="6"/>
      <c r="R26" s="6"/>
      <c r="S26" s="6"/>
    </row>
    <row r="27" spans="1:19" ht="13.5" thickBot="1" x14ac:dyDescent="0.25">
      <c r="A27" s="92" t="s">
        <v>20</v>
      </c>
      <c r="B27" s="34"/>
      <c r="C27" s="34"/>
      <c r="D27" s="35"/>
      <c r="E27" s="20"/>
      <c r="F27" s="72" t="s">
        <v>20</v>
      </c>
      <c r="G27" s="61"/>
      <c r="H27" s="61"/>
      <c r="I27" s="62"/>
      <c r="K27" s="14" t="s">
        <v>20</v>
      </c>
      <c r="L27" s="104"/>
      <c r="M27" s="104"/>
      <c r="N27" s="105"/>
    </row>
    <row r="28" spans="1:19" ht="13.5" thickBot="1" x14ac:dyDescent="0.25">
      <c r="B28" s="37"/>
      <c r="C28" s="37"/>
      <c r="D28" s="37"/>
      <c r="E28" s="20"/>
      <c r="F28" s="63"/>
      <c r="G28" s="70"/>
      <c r="H28" s="70"/>
      <c r="I28" s="70"/>
      <c r="L28" s="100"/>
      <c r="M28" s="100"/>
      <c r="N28" s="100"/>
    </row>
    <row r="29" spans="1:19" ht="13.5" thickBot="1" x14ac:dyDescent="0.25">
      <c r="A29" s="84" t="s">
        <v>21</v>
      </c>
      <c r="B29" s="85"/>
      <c r="C29" s="85"/>
      <c r="D29" s="85"/>
      <c r="E29" s="20"/>
      <c r="F29" s="50" t="s">
        <v>21</v>
      </c>
      <c r="G29" s="51"/>
      <c r="H29" s="51"/>
      <c r="I29" s="55"/>
      <c r="K29" s="98" t="s">
        <v>21</v>
      </c>
      <c r="L29" s="99"/>
      <c r="M29" s="99"/>
      <c r="N29" s="99"/>
      <c r="P29" s="6"/>
      <c r="Q29" s="6"/>
      <c r="R29" s="6"/>
      <c r="S29" s="6"/>
    </row>
    <row r="30" spans="1:19" ht="13.5" thickBot="1" x14ac:dyDescent="0.25">
      <c r="A30" s="93" t="s">
        <v>22</v>
      </c>
      <c r="B30" s="30"/>
      <c r="C30" s="30"/>
      <c r="D30" s="31"/>
      <c r="E30" s="20"/>
      <c r="F30" s="73" t="s">
        <v>22</v>
      </c>
      <c r="G30" s="57"/>
      <c r="H30" s="57"/>
      <c r="I30" s="58"/>
      <c r="K30" s="15" t="s">
        <v>22</v>
      </c>
      <c r="L30" s="102"/>
      <c r="M30" s="102"/>
      <c r="N30" s="103"/>
    </row>
    <row r="31" spans="1:19" ht="13.5" thickBot="1" x14ac:dyDescent="0.25">
      <c r="A31" s="94" t="s">
        <v>23</v>
      </c>
      <c r="B31" s="34"/>
      <c r="C31" s="34"/>
      <c r="D31" s="35"/>
      <c r="E31" s="20"/>
      <c r="F31" s="73" t="s">
        <v>23</v>
      </c>
      <c r="G31" s="74"/>
      <c r="H31" s="74"/>
      <c r="I31" s="75"/>
      <c r="K31" s="16" t="s">
        <v>23</v>
      </c>
      <c r="L31" s="104"/>
      <c r="M31" s="104"/>
      <c r="N31" s="105"/>
    </row>
    <row r="32" spans="1:19" ht="13.5" thickBot="1" x14ac:dyDescent="0.25">
      <c r="B32" s="37"/>
      <c r="C32" s="37"/>
      <c r="D32" s="37"/>
      <c r="E32" s="20"/>
      <c r="F32" s="63"/>
      <c r="G32" s="70"/>
      <c r="H32" s="70"/>
      <c r="I32" s="70"/>
      <c r="L32" s="100"/>
      <c r="M32" s="100"/>
      <c r="N32" s="100"/>
    </row>
    <row r="33" spans="1:19" ht="13.5" thickBot="1" x14ac:dyDescent="0.25">
      <c r="A33" s="90" t="s">
        <v>24</v>
      </c>
      <c r="B33" s="85"/>
      <c r="C33" s="85"/>
      <c r="D33" s="85"/>
      <c r="E33" s="20"/>
      <c r="F33" s="54" t="s">
        <v>24</v>
      </c>
      <c r="G33" s="51"/>
      <c r="H33" s="51"/>
      <c r="I33" s="55"/>
      <c r="K33" s="101" t="s">
        <v>24</v>
      </c>
      <c r="L33" s="99"/>
      <c r="M33" s="99"/>
      <c r="N33" s="99"/>
      <c r="P33" s="6"/>
      <c r="Q33" s="6"/>
      <c r="R33" s="6"/>
      <c r="S33" s="6"/>
    </row>
    <row r="34" spans="1:19" ht="13.5" thickBot="1" x14ac:dyDescent="0.25">
      <c r="A34" s="91" t="s">
        <v>25</v>
      </c>
      <c r="B34" s="34"/>
      <c r="C34" s="34"/>
      <c r="D34" s="35"/>
      <c r="E34" s="20"/>
      <c r="F34" s="71" t="s">
        <v>25</v>
      </c>
      <c r="G34" s="61"/>
      <c r="H34" s="61"/>
      <c r="I34" s="62"/>
      <c r="K34" s="13" t="s">
        <v>25</v>
      </c>
      <c r="L34" s="104"/>
      <c r="M34" s="104"/>
      <c r="N34" s="105"/>
    </row>
    <row r="35" spans="1:19" ht="13.5" thickBot="1" x14ac:dyDescent="0.25">
      <c r="B35" s="37"/>
      <c r="C35" s="37"/>
      <c r="D35" s="37"/>
      <c r="E35" s="20"/>
      <c r="F35" s="63"/>
      <c r="G35" s="70"/>
      <c r="H35" s="70"/>
      <c r="I35" s="70"/>
      <c r="L35" s="100"/>
      <c r="M35" s="100"/>
      <c r="N35" s="100"/>
    </row>
    <row r="36" spans="1:19" ht="13.5" thickBot="1" x14ac:dyDescent="0.25">
      <c r="A36" s="84" t="s">
        <v>26</v>
      </c>
      <c r="B36" s="85"/>
      <c r="C36" s="85"/>
      <c r="D36" s="85"/>
      <c r="E36" s="20"/>
      <c r="F36" s="50" t="s">
        <v>26</v>
      </c>
      <c r="G36" s="51"/>
      <c r="H36" s="51"/>
      <c r="I36" s="55"/>
      <c r="K36" s="98" t="s">
        <v>26</v>
      </c>
      <c r="L36" s="99"/>
      <c r="M36" s="99"/>
      <c r="N36" s="114"/>
    </row>
    <row r="37" spans="1:19" ht="13.5" thickBot="1" x14ac:dyDescent="0.25">
      <c r="A37" s="38" t="s">
        <v>27</v>
      </c>
      <c r="B37" s="34"/>
      <c r="C37" s="34"/>
      <c r="D37" s="34"/>
      <c r="E37" s="20"/>
      <c r="F37" s="73" t="s">
        <v>27</v>
      </c>
      <c r="G37" s="112"/>
      <c r="H37" s="112"/>
      <c r="I37" s="112"/>
      <c r="K37" s="10" t="s">
        <v>27</v>
      </c>
      <c r="L37" s="102"/>
      <c r="M37" s="102"/>
      <c r="N37" s="103"/>
    </row>
    <row r="38" spans="1:19" ht="13.5" thickBot="1" x14ac:dyDescent="0.25">
      <c r="A38" s="39" t="s">
        <v>28</v>
      </c>
      <c r="B38" s="34"/>
      <c r="C38" s="34"/>
      <c r="D38" s="34"/>
      <c r="E38" s="20"/>
      <c r="F38" s="68" t="s">
        <v>28</v>
      </c>
      <c r="G38" s="112"/>
      <c r="H38" s="112"/>
      <c r="I38" s="112"/>
      <c r="K38" s="11" t="s">
        <v>28</v>
      </c>
      <c r="L38" s="113"/>
      <c r="M38" s="113"/>
      <c r="N38" s="115"/>
    </row>
    <row r="39" spans="1:19" ht="13.5" thickBot="1" x14ac:dyDescent="0.25">
      <c r="A39" s="39" t="s">
        <v>29</v>
      </c>
      <c r="B39" s="34"/>
      <c r="C39" s="34"/>
      <c r="D39" s="34"/>
      <c r="E39" s="20"/>
      <c r="F39" s="68" t="s">
        <v>29</v>
      </c>
      <c r="G39" s="112"/>
      <c r="H39" s="112"/>
      <c r="I39" s="112"/>
      <c r="K39" s="11" t="s">
        <v>29</v>
      </c>
      <c r="L39" s="113"/>
      <c r="M39" s="113"/>
      <c r="N39" s="115"/>
    </row>
    <row r="40" spans="1:19" ht="13.5" thickBot="1" x14ac:dyDescent="0.25">
      <c r="A40" s="39" t="s">
        <v>30</v>
      </c>
      <c r="B40" s="34"/>
      <c r="C40" s="34"/>
      <c r="D40" s="34"/>
      <c r="E40" s="20"/>
      <c r="F40" s="68" t="s">
        <v>30</v>
      </c>
      <c r="G40" s="112"/>
      <c r="H40" s="112"/>
      <c r="I40" s="112"/>
      <c r="K40" s="11" t="s">
        <v>30</v>
      </c>
      <c r="L40" s="113"/>
      <c r="M40" s="113"/>
      <c r="N40" s="115"/>
    </row>
    <row r="41" spans="1:19" ht="13.5" thickBot="1" x14ac:dyDescent="0.25">
      <c r="A41" s="40" t="s">
        <v>31</v>
      </c>
      <c r="B41" s="34"/>
      <c r="C41" s="34"/>
      <c r="D41" s="34"/>
      <c r="E41" s="20"/>
      <c r="F41" s="69" t="s">
        <v>31</v>
      </c>
      <c r="G41" s="112"/>
      <c r="H41" s="112"/>
      <c r="I41" s="112"/>
      <c r="K41" s="12" t="s">
        <v>31</v>
      </c>
      <c r="L41" s="118"/>
      <c r="M41" s="118"/>
      <c r="N41" s="119"/>
    </row>
    <row r="42" spans="1:19" ht="13.5" thickBot="1" x14ac:dyDescent="0.25">
      <c r="B42" s="37"/>
      <c r="C42" s="37"/>
      <c r="D42" s="37"/>
      <c r="E42" s="20"/>
      <c r="F42" s="63"/>
      <c r="G42" s="70"/>
      <c r="H42" s="70"/>
      <c r="I42" s="70"/>
      <c r="L42" s="100"/>
      <c r="M42" s="100"/>
      <c r="N42" s="100"/>
    </row>
    <row r="43" spans="1:19" ht="13.5" thickBot="1" x14ac:dyDescent="0.25">
      <c r="A43" s="84" t="s">
        <v>32</v>
      </c>
      <c r="B43" s="85"/>
      <c r="C43" s="85"/>
      <c r="D43" s="85"/>
      <c r="E43" s="20"/>
      <c r="F43" s="50" t="s">
        <v>32</v>
      </c>
      <c r="G43" s="51"/>
      <c r="H43" s="51"/>
      <c r="I43" s="55"/>
      <c r="K43" s="98" t="s">
        <v>32</v>
      </c>
      <c r="L43" s="99"/>
      <c r="M43" s="99"/>
      <c r="N43" s="99"/>
    </row>
    <row r="44" spans="1:19" ht="13.5" thickBot="1" x14ac:dyDescent="0.25">
      <c r="A44" s="38" t="s">
        <v>33</v>
      </c>
      <c r="B44" s="30"/>
      <c r="C44" s="30"/>
      <c r="D44" s="31"/>
      <c r="E44" s="20"/>
      <c r="F44" s="76" t="s">
        <v>33</v>
      </c>
      <c r="G44" s="112"/>
      <c r="H44" s="112"/>
      <c r="I44" s="112"/>
      <c r="K44" s="10" t="s">
        <v>33</v>
      </c>
      <c r="L44" s="113"/>
      <c r="M44" s="113"/>
      <c r="N44" s="115"/>
    </row>
    <row r="45" spans="1:19" ht="13.5" thickBot="1" x14ac:dyDescent="0.25">
      <c r="A45" s="39" t="s">
        <v>34</v>
      </c>
      <c r="B45" s="30"/>
      <c r="C45" s="30"/>
      <c r="D45" s="31"/>
      <c r="E45" s="20"/>
      <c r="F45" s="77" t="s">
        <v>34</v>
      </c>
      <c r="G45" s="112"/>
      <c r="H45" s="112"/>
      <c r="I45" s="112"/>
      <c r="K45" s="11" t="s">
        <v>34</v>
      </c>
      <c r="L45" s="113"/>
      <c r="M45" s="113"/>
      <c r="N45" s="115"/>
    </row>
    <row r="46" spans="1:19" ht="13.5" thickBot="1" x14ac:dyDescent="0.25">
      <c r="A46" s="39" t="s">
        <v>35</v>
      </c>
      <c r="B46" s="30"/>
      <c r="C46" s="30"/>
      <c r="D46" s="31"/>
      <c r="E46" s="20"/>
      <c r="F46" s="77" t="s">
        <v>35</v>
      </c>
      <c r="G46" s="112"/>
      <c r="H46" s="112"/>
      <c r="I46" s="112"/>
      <c r="K46" s="11" t="s">
        <v>35</v>
      </c>
      <c r="L46" s="113"/>
      <c r="M46" s="113"/>
      <c r="N46" s="115"/>
    </row>
    <row r="47" spans="1:19" ht="13.5" thickBot="1" x14ac:dyDescent="0.25">
      <c r="A47" s="39" t="s">
        <v>36</v>
      </c>
      <c r="B47" s="30"/>
      <c r="C47" s="30"/>
      <c r="D47" s="31"/>
      <c r="E47" s="20"/>
      <c r="F47" s="77" t="s">
        <v>36</v>
      </c>
      <c r="G47" s="112"/>
      <c r="H47" s="112"/>
      <c r="I47" s="112"/>
      <c r="K47" s="11" t="s">
        <v>36</v>
      </c>
      <c r="L47" s="113"/>
      <c r="M47" s="113"/>
      <c r="N47" s="115"/>
    </row>
    <row r="48" spans="1:19" ht="13.5" thickBot="1" x14ac:dyDescent="0.25">
      <c r="A48" s="39" t="s">
        <v>37</v>
      </c>
      <c r="B48" s="30"/>
      <c r="C48" s="30"/>
      <c r="D48" s="31"/>
      <c r="E48" s="20"/>
      <c r="F48" s="77" t="s">
        <v>37</v>
      </c>
      <c r="G48" s="112"/>
      <c r="H48" s="112"/>
      <c r="I48" s="112"/>
      <c r="K48" s="11" t="s">
        <v>37</v>
      </c>
      <c r="L48" s="113"/>
      <c r="M48" s="113"/>
      <c r="N48" s="115"/>
    </row>
    <row r="49" spans="1:19" ht="13.5" thickBot="1" x14ac:dyDescent="0.25">
      <c r="A49" s="39" t="s">
        <v>38</v>
      </c>
      <c r="B49" s="30"/>
      <c r="C49" s="30"/>
      <c r="D49" s="31"/>
      <c r="E49" s="20"/>
      <c r="F49" s="77" t="s">
        <v>38</v>
      </c>
      <c r="G49" s="112"/>
      <c r="H49" s="112"/>
      <c r="I49" s="112"/>
      <c r="K49" s="11" t="s">
        <v>38</v>
      </c>
      <c r="L49" s="113"/>
      <c r="M49" s="113"/>
      <c r="N49" s="115"/>
    </row>
    <row r="50" spans="1:19" ht="13.5" thickBot="1" x14ac:dyDescent="0.25">
      <c r="A50" s="39" t="s">
        <v>39</v>
      </c>
      <c r="B50" s="30"/>
      <c r="C50" s="30"/>
      <c r="D50" s="31"/>
      <c r="E50" s="20"/>
      <c r="F50" s="77" t="s">
        <v>39</v>
      </c>
      <c r="G50" s="112"/>
      <c r="H50" s="112"/>
      <c r="I50" s="112"/>
      <c r="K50" s="11" t="s">
        <v>39</v>
      </c>
      <c r="L50" s="113"/>
      <c r="M50" s="113"/>
      <c r="N50" s="115"/>
    </row>
    <row r="51" spans="1:19" ht="13.5" thickBot="1" x14ac:dyDescent="0.25">
      <c r="A51" s="39" t="s">
        <v>40</v>
      </c>
      <c r="B51" s="30"/>
      <c r="C51" s="30"/>
      <c r="D51" s="31"/>
      <c r="E51" s="20"/>
      <c r="F51" s="77" t="s">
        <v>40</v>
      </c>
      <c r="G51" s="112"/>
      <c r="H51" s="112"/>
      <c r="I51" s="112"/>
      <c r="K51" s="11" t="s">
        <v>40</v>
      </c>
      <c r="L51" s="113"/>
      <c r="M51" s="113"/>
      <c r="N51" s="115"/>
    </row>
    <row r="52" spans="1:19" ht="13.5" thickBot="1" x14ac:dyDescent="0.25">
      <c r="A52" s="40" t="s">
        <v>41</v>
      </c>
      <c r="B52" s="34"/>
      <c r="C52" s="34"/>
      <c r="D52" s="35"/>
      <c r="E52" s="20"/>
      <c r="F52" s="78" t="s">
        <v>41</v>
      </c>
      <c r="G52" s="112"/>
      <c r="H52" s="112"/>
      <c r="I52" s="112"/>
      <c r="K52" s="12" t="s">
        <v>41</v>
      </c>
      <c r="L52" s="113"/>
      <c r="M52" s="113"/>
      <c r="N52" s="115"/>
    </row>
    <row r="53" spans="1:19" ht="13.5" thickBot="1" x14ac:dyDescent="0.25">
      <c r="B53" s="37"/>
      <c r="C53" s="37"/>
      <c r="D53" s="37"/>
      <c r="E53" s="20"/>
      <c r="F53" s="63"/>
      <c r="G53" s="70"/>
      <c r="H53" s="70"/>
      <c r="I53" s="70"/>
      <c r="L53" s="100"/>
      <c r="M53" s="100"/>
      <c r="N53" s="100"/>
    </row>
    <row r="54" spans="1:19" ht="13.5" thickBot="1" x14ac:dyDescent="0.25">
      <c r="A54" s="84" t="s">
        <v>42</v>
      </c>
      <c r="B54" s="85"/>
      <c r="C54" s="85"/>
      <c r="D54" s="85"/>
      <c r="E54" s="20"/>
      <c r="F54" s="50" t="s">
        <v>42</v>
      </c>
      <c r="G54" s="51"/>
      <c r="H54" s="51"/>
      <c r="I54" s="55"/>
      <c r="K54" s="98" t="s">
        <v>42</v>
      </c>
      <c r="L54" s="99"/>
      <c r="M54" s="99"/>
      <c r="N54" s="99"/>
      <c r="P54" s="6"/>
      <c r="Q54" s="6"/>
      <c r="R54" s="6"/>
      <c r="S54" s="6"/>
    </row>
    <row r="55" spans="1:19" ht="13.5" thickBot="1" x14ac:dyDescent="0.25">
      <c r="A55" s="38" t="s">
        <v>43</v>
      </c>
      <c r="B55" s="30"/>
      <c r="C55" s="30"/>
      <c r="D55" s="31"/>
      <c r="E55" s="20"/>
      <c r="F55" s="73" t="s">
        <v>43</v>
      </c>
      <c r="G55" s="57"/>
      <c r="H55" s="57"/>
      <c r="I55" s="58"/>
      <c r="K55" s="10" t="s">
        <v>43</v>
      </c>
      <c r="L55" s="102"/>
      <c r="M55" s="102"/>
      <c r="N55" s="103"/>
    </row>
    <row r="56" spans="1:19" ht="13.5" thickBot="1" x14ac:dyDescent="0.25">
      <c r="A56" s="39" t="s">
        <v>44</v>
      </c>
      <c r="B56" s="30"/>
      <c r="C56" s="30"/>
      <c r="D56" s="31"/>
      <c r="E56" s="20"/>
      <c r="F56" s="68" t="s">
        <v>44</v>
      </c>
      <c r="G56" s="79"/>
      <c r="H56" s="79"/>
      <c r="I56" s="80"/>
      <c r="K56" s="11" t="s">
        <v>44</v>
      </c>
      <c r="L56" s="102"/>
      <c r="M56" s="102"/>
      <c r="N56" s="103"/>
    </row>
    <row r="57" spans="1:19" ht="13.5" thickBot="1" x14ac:dyDescent="0.25">
      <c r="A57" s="39" t="s">
        <v>45</v>
      </c>
      <c r="B57" s="30"/>
      <c r="C57" s="30"/>
      <c r="D57" s="31"/>
      <c r="E57" s="20"/>
      <c r="F57" s="68" t="s">
        <v>45</v>
      </c>
      <c r="G57" s="79"/>
      <c r="H57" s="79"/>
      <c r="I57" s="80"/>
      <c r="K57" s="11" t="s">
        <v>45</v>
      </c>
      <c r="L57" s="102"/>
      <c r="M57" s="102"/>
      <c r="N57" s="103"/>
    </row>
    <row r="58" spans="1:19" ht="13.5" thickBot="1" x14ac:dyDescent="0.25">
      <c r="A58" s="40" t="s">
        <v>46</v>
      </c>
      <c r="B58" s="34"/>
      <c r="C58" s="34"/>
      <c r="D58" s="35"/>
      <c r="E58" s="20"/>
      <c r="F58" s="69" t="s">
        <v>46</v>
      </c>
      <c r="G58" s="74"/>
      <c r="H58" s="74"/>
      <c r="I58" s="75"/>
      <c r="K58" s="12" t="s">
        <v>46</v>
      </c>
      <c r="L58" s="104"/>
      <c r="M58" s="104"/>
      <c r="N58" s="105"/>
    </row>
    <row r="59" spans="1:19" ht="13.5" thickBot="1" x14ac:dyDescent="0.25">
      <c r="B59" s="37"/>
      <c r="C59" s="37"/>
      <c r="D59" s="37"/>
      <c r="E59" s="20"/>
      <c r="F59" s="63"/>
      <c r="G59" s="70"/>
      <c r="H59" s="70"/>
      <c r="I59" s="70"/>
      <c r="L59" s="100"/>
      <c r="M59" s="100"/>
      <c r="N59" s="100"/>
    </row>
    <row r="60" spans="1:19" ht="13.5" thickBot="1" x14ac:dyDescent="0.25">
      <c r="A60" s="84" t="s">
        <v>47</v>
      </c>
      <c r="B60" s="85"/>
      <c r="C60" s="85"/>
      <c r="D60" s="85"/>
      <c r="E60" s="20"/>
      <c r="F60" s="50" t="s">
        <v>47</v>
      </c>
      <c r="G60" s="51"/>
      <c r="H60" s="51"/>
      <c r="I60" s="55"/>
      <c r="K60" s="98" t="s">
        <v>47</v>
      </c>
      <c r="L60" s="99"/>
      <c r="M60" s="99"/>
      <c r="N60" s="99"/>
      <c r="P60" s="6"/>
      <c r="Q60" s="6"/>
      <c r="R60" s="6"/>
      <c r="S60" s="6"/>
    </row>
    <row r="61" spans="1:19" ht="13.5" thickBot="1" x14ac:dyDescent="0.25">
      <c r="A61" s="38" t="s">
        <v>48</v>
      </c>
      <c r="B61" s="30"/>
      <c r="C61" s="30"/>
      <c r="D61" s="31"/>
      <c r="E61" s="20"/>
      <c r="F61" s="73" t="s">
        <v>48</v>
      </c>
      <c r="G61" s="57"/>
      <c r="H61" s="57"/>
      <c r="I61" s="58"/>
      <c r="K61" s="10" t="s">
        <v>48</v>
      </c>
      <c r="L61" s="102"/>
      <c r="M61" s="102"/>
      <c r="N61" s="103"/>
    </row>
    <row r="62" spans="1:19" ht="13.5" thickBot="1" x14ac:dyDescent="0.25">
      <c r="A62" s="39" t="s">
        <v>49</v>
      </c>
      <c r="B62" s="30"/>
      <c r="C62" s="30"/>
      <c r="D62" s="31"/>
      <c r="E62" s="20"/>
      <c r="F62" s="68" t="s">
        <v>49</v>
      </c>
      <c r="G62" s="79"/>
      <c r="H62" s="79"/>
      <c r="I62" s="80"/>
      <c r="K62" s="11" t="s">
        <v>49</v>
      </c>
      <c r="L62" s="102"/>
      <c r="M62" s="102"/>
      <c r="N62" s="103"/>
    </row>
    <row r="63" spans="1:19" ht="13.5" thickBot="1" x14ac:dyDescent="0.25">
      <c r="A63" s="40" t="s">
        <v>50</v>
      </c>
      <c r="B63" s="34"/>
      <c r="C63" s="34"/>
      <c r="D63" s="35"/>
      <c r="E63" s="20"/>
      <c r="F63" s="69" t="s">
        <v>50</v>
      </c>
      <c r="G63" s="74"/>
      <c r="H63" s="74"/>
      <c r="I63" s="75"/>
      <c r="K63" s="12" t="s">
        <v>50</v>
      </c>
      <c r="L63" s="104"/>
      <c r="M63" s="104"/>
      <c r="N63" s="105"/>
    </row>
    <row r="64" spans="1:19" ht="13.5" thickBot="1" x14ac:dyDescent="0.25">
      <c r="B64" s="37"/>
      <c r="C64" s="37"/>
      <c r="D64" s="37"/>
      <c r="E64" s="20"/>
      <c r="F64" s="63"/>
      <c r="G64" s="70"/>
      <c r="H64" s="70"/>
      <c r="I64" s="70"/>
      <c r="L64" s="100"/>
      <c r="M64" s="100"/>
      <c r="N64" s="100"/>
    </row>
    <row r="65" spans="1:19" ht="13.5" thickBot="1" x14ac:dyDescent="0.25">
      <c r="A65" s="84" t="s">
        <v>51</v>
      </c>
      <c r="B65" s="85"/>
      <c r="C65" s="85"/>
      <c r="D65" s="85"/>
      <c r="E65" s="20"/>
      <c r="F65" s="50" t="s">
        <v>51</v>
      </c>
      <c r="G65" s="51"/>
      <c r="H65" s="51"/>
      <c r="I65" s="55"/>
      <c r="K65" s="98" t="s">
        <v>51</v>
      </c>
      <c r="L65" s="99"/>
      <c r="M65" s="99"/>
      <c r="N65" s="99"/>
      <c r="P65" s="6"/>
      <c r="Q65" s="6"/>
      <c r="R65" s="6"/>
      <c r="S65" s="6"/>
    </row>
    <row r="66" spans="1:19" ht="13.5" thickBot="1" x14ac:dyDescent="0.25">
      <c r="A66" s="38" t="s">
        <v>52</v>
      </c>
      <c r="B66" s="30"/>
      <c r="C66" s="30"/>
      <c r="D66" s="31"/>
      <c r="E66" s="20"/>
      <c r="F66" s="73" t="s">
        <v>52</v>
      </c>
      <c r="G66" s="57"/>
      <c r="H66" s="57"/>
      <c r="I66" s="58"/>
      <c r="K66" s="10" t="s">
        <v>52</v>
      </c>
      <c r="L66" s="102"/>
      <c r="M66" s="102"/>
      <c r="N66" s="103"/>
    </row>
    <row r="67" spans="1:19" ht="13.5" thickBot="1" x14ac:dyDescent="0.25">
      <c r="A67" s="40" t="s">
        <v>53</v>
      </c>
      <c r="B67" s="34"/>
      <c r="C67" s="34"/>
      <c r="D67" s="35"/>
      <c r="E67" s="20"/>
      <c r="F67" s="69" t="s">
        <v>53</v>
      </c>
      <c r="G67" s="74"/>
      <c r="H67" s="74"/>
      <c r="I67" s="75"/>
      <c r="K67" s="12" t="s">
        <v>53</v>
      </c>
      <c r="L67" s="104"/>
      <c r="M67" s="104"/>
      <c r="N67" s="105"/>
    </row>
    <row r="68" spans="1:19" ht="13.5" thickBot="1" x14ac:dyDescent="0.25">
      <c r="B68" s="37"/>
      <c r="C68" s="37"/>
      <c r="D68" s="37"/>
      <c r="E68" s="20"/>
      <c r="F68" s="63"/>
      <c r="G68" s="70"/>
      <c r="H68" s="70"/>
      <c r="I68" s="70"/>
      <c r="L68" s="100"/>
      <c r="M68" s="100"/>
      <c r="N68" s="100"/>
    </row>
    <row r="69" spans="1:19" ht="13.5" thickBot="1" x14ac:dyDescent="0.25">
      <c r="A69" s="84" t="s">
        <v>54</v>
      </c>
      <c r="B69" s="85"/>
      <c r="C69" s="85"/>
      <c r="D69" s="85"/>
      <c r="E69" s="20"/>
      <c r="F69" s="50" t="s">
        <v>54</v>
      </c>
      <c r="G69" s="51"/>
      <c r="H69" s="51"/>
      <c r="I69" s="55"/>
      <c r="K69" s="98" t="s">
        <v>54</v>
      </c>
      <c r="L69" s="99"/>
      <c r="M69" s="99"/>
      <c r="N69" s="99"/>
      <c r="P69" s="6"/>
      <c r="Q69" s="6"/>
      <c r="R69" s="6"/>
      <c r="S69" s="6"/>
    </row>
    <row r="70" spans="1:19" ht="13.5" thickBot="1" x14ac:dyDescent="0.25">
      <c r="A70" s="38" t="s">
        <v>55</v>
      </c>
      <c r="B70" s="30"/>
      <c r="C70" s="30"/>
      <c r="D70" s="31"/>
      <c r="E70" s="20"/>
      <c r="F70" s="73" t="s">
        <v>55</v>
      </c>
      <c r="G70" s="57"/>
      <c r="H70" s="57"/>
      <c r="I70" s="58"/>
      <c r="K70" s="10" t="s">
        <v>55</v>
      </c>
      <c r="L70" s="102"/>
      <c r="M70" s="102"/>
      <c r="N70" s="103"/>
    </row>
    <row r="71" spans="1:19" ht="13.5" thickBot="1" x14ac:dyDescent="0.25">
      <c r="A71" s="39" t="s">
        <v>56</v>
      </c>
      <c r="B71" s="30"/>
      <c r="C71" s="30"/>
      <c r="D71" s="31"/>
      <c r="E71" s="20"/>
      <c r="F71" s="68" t="s">
        <v>56</v>
      </c>
      <c r="G71" s="79"/>
      <c r="H71" s="79"/>
      <c r="I71" s="80"/>
      <c r="K71" s="11" t="s">
        <v>56</v>
      </c>
      <c r="L71" s="102"/>
      <c r="M71" s="102"/>
      <c r="N71" s="103"/>
    </row>
    <row r="72" spans="1:19" ht="13.5" thickBot="1" x14ac:dyDescent="0.25">
      <c r="A72" s="39" t="s">
        <v>57</v>
      </c>
      <c r="B72" s="30"/>
      <c r="C72" s="30"/>
      <c r="D72" s="31"/>
      <c r="E72" s="20"/>
      <c r="F72" s="68" t="s">
        <v>57</v>
      </c>
      <c r="G72" s="79"/>
      <c r="H72" s="79"/>
      <c r="I72" s="80"/>
      <c r="K72" s="11" t="s">
        <v>57</v>
      </c>
      <c r="L72" s="102"/>
      <c r="M72" s="102"/>
      <c r="N72" s="103"/>
    </row>
    <row r="73" spans="1:19" ht="13.5" thickBot="1" x14ac:dyDescent="0.25">
      <c r="A73" s="40" t="s">
        <v>58</v>
      </c>
      <c r="B73" s="34"/>
      <c r="C73" s="34"/>
      <c r="D73" s="35"/>
      <c r="E73" s="20"/>
      <c r="F73" s="69" t="s">
        <v>58</v>
      </c>
      <c r="G73" s="74"/>
      <c r="H73" s="74"/>
      <c r="I73" s="75"/>
      <c r="K73" s="12" t="s">
        <v>58</v>
      </c>
      <c r="L73" s="104"/>
      <c r="M73" s="104"/>
      <c r="N73" s="105"/>
    </row>
    <row r="74" spans="1:19" ht="13.5" thickBot="1" x14ac:dyDescent="0.25">
      <c r="B74" s="37"/>
      <c r="C74" s="37"/>
      <c r="D74" s="37"/>
      <c r="E74" s="20"/>
      <c r="F74" s="63"/>
      <c r="G74" s="70"/>
      <c r="H74" s="70"/>
      <c r="I74" s="70"/>
      <c r="L74" s="100"/>
      <c r="M74" s="100"/>
      <c r="N74" s="100"/>
    </row>
    <row r="75" spans="1:19" ht="13.5" thickBot="1" x14ac:dyDescent="0.25">
      <c r="A75" s="84" t="s">
        <v>59</v>
      </c>
      <c r="B75" s="85"/>
      <c r="C75" s="85"/>
      <c r="D75" s="85"/>
      <c r="E75" s="20"/>
      <c r="F75" s="50" t="s">
        <v>59</v>
      </c>
      <c r="G75" s="51"/>
      <c r="H75" s="51"/>
      <c r="I75" s="55"/>
      <c r="K75" s="98" t="s">
        <v>59</v>
      </c>
      <c r="L75" s="99"/>
      <c r="M75" s="99"/>
      <c r="N75" s="99"/>
      <c r="P75" s="6"/>
      <c r="Q75" s="6"/>
      <c r="R75" s="6"/>
      <c r="S75" s="6"/>
    </row>
    <row r="76" spans="1:19" ht="13.5" thickBot="1" x14ac:dyDescent="0.25">
      <c r="A76" s="92" t="s">
        <v>60</v>
      </c>
      <c r="B76" s="34"/>
      <c r="C76" s="34"/>
      <c r="D76" s="35"/>
      <c r="E76" s="20"/>
      <c r="F76" s="72" t="s">
        <v>60</v>
      </c>
      <c r="G76" s="61"/>
      <c r="H76" s="61"/>
      <c r="I76" s="62"/>
      <c r="K76" s="14" t="s">
        <v>60</v>
      </c>
      <c r="L76" s="104"/>
      <c r="M76" s="104"/>
      <c r="N76" s="105"/>
    </row>
    <row r="77" spans="1:19" ht="13.5" thickBot="1" x14ac:dyDescent="0.25">
      <c r="B77" s="37"/>
      <c r="C77" s="37"/>
      <c r="D77" s="37"/>
      <c r="E77" s="20"/>
      <c r="F77" s="63"/>
      <c r="G77" s="70"/>
      <c r="H77" s="70"/>
      <c r="I77" s="70"/>
      <c r="L77" s="100"/>
      <c r="M77" s="100"/>
      <c r="N77" s="100"/>
    </row>
    <row r="78" spans="1:19" ht="13.5" thickBot="1" x14ac:dyDescent="0.25">
      <c r="A78" s="84" t="s">
        <v>61</v>
      </c>
      <c r="B78" s="85"/>
      <c r="C78" s="85"/>
      <c r="D78" s="85"/>
      <c r="E78" s="20"/>
      <c r="F78" s="50" t="s">
        <v>61</v>
      </c>
      <c r="G78" s="51"/>
      <c r="H78" s="51"/>
      <c r="I78" s="55"/>
      <c r="K78" s="98" t="s">
        <v>61</v>
      </c>
      <c r="L78" s="99"/>
      <c r="M78" s="99"/>
      <c r="N78" s="99"/>
      <c r="P78" s="6"/>
      <c r="Q78" s="6"/>
      <c r="R78" s="6"/>
      <c r="S78" s="6"/>
    </row>
    <row r="79" spans="1:19" ht="13.5" thickBot="1" x14ac:dyDescent="0.25">
      <c r="A79" s="92" t="s">
        <v>62</v>
      </c>
      <c r="B79" s="34"/>
      <c r="C79" s="34"/>
      <c r="D79" s="35"/>
      <c r="E79" s="20"/>
      <c r="F79" s="72" t="s">
        <v>62</v>
      </c>
      <c r="G79" s="61"/>
      <c r="H79" s="61"/>
      <c r="I79" s="62"/>
      <c r="K79" s="14" t="s">
        <v>62</v>
      </c>
      <c r="L79" s="104"/>
      <c r="M79" s="104"/>
      <c r="N79" s="105"/>
    </row>
    <row r="80" spans="1:19" ht="13.5" thickBot="1" x14ac:dyDescent="0.25">
      <c r="B80" s="37"/>
      <c r="C80" s="37"/>
      <c r="D80" s="37"/>
      <c r="E80" s="20"/>
      <c r="F80" s="63"/>
      <c r="G80" s="70"/>
      <c r="H80" s="70"/>
      <c r="I80" s="70"/>
      <c r="L80" s="100"/>
      <c r="M80" s="100"/>
      <c r="N80" s="100"/>
    </row>
    <row r="81" spans="1:19" ht="13.5" thickBot="1" x14ac:dyDescent="0.25">
      <c r="A81" s="84" t="s">
        <v>63</v>
      </c>
      <c r="B81" s="85"/>
      <c r="C81" s="85"/>
      <c r="D81" s="85"/>
      <c r="E81" s="20"/>
      <c r="F81" s="50" t="s">
        <v>63</v>
      </c>
      <c r="G81" s="51"/>
      <c r="H81" s="51"/>
      <c r="I81" s="55"/>
      <c r="K81" s="98" t="s">
        <v>63</v>
      </c>
      <c r="L81" s="99"/>
      <c r="M81" s="99"/>
      <c r="N81" s="99"/>
      <c r="P81" s="6"/>
      <c r="Q81" s="6"/>
      <c r="R81" s="6"/>
      <c r="S81" s="6"/>
    </row>
    <row r="82" spans="1:19" ht="13.5" thickBot="1" x14ac:dyDescent="0.25">
      <c r="A82" s="92" t="s">
        <v>64</v>
      </c>
      <c r="B82" s="34"/>
      <c r="C82" s="34"/>
      <c r="D82" s="35"/>
      <c r="E82" s="20"/>
      <c r="F82" s="72" t="s">
        <v>64</v>
      </c>
      <c r="G82" s="61"/>
      <c r="H82" s="61"/>
      <c r="I82" s="62"/>
      <c r="K82" s="14" t="s">
        <v>64</v>
      </c>
      <c r="L82" s="104"/>
      <c r="M82" s="104"/>
      <c r="N82" s="105"/>
    </row>
    <row r="83" spans="1:19" ht="13.5" thickBot="1" x14ac:dyDescent="0.25">
      <c r="B83" s="37"/>
      <c r="C83" s="37"/>
      <c r="D83" s="37"/>
      <c r="E83" s="20"/>
      <c r="F83" s="63"/>
      <c r="G83" s="70"/>
      <c r="H83" s="70"/>
      <c r="I83" s="70"/>
      <c r="L83" s="100"/>
      <c r="M83" s="100"/>
      <c r="N83" s="100"/>
    </row>
    <row r="84" spans="1:19" ht="13.5" thickBot="1" x14ac:dyDescent="0.25">
      <c r="A84" s="84" t="s">
        <v>65</v>
      </c>
      <c r="B84" s="85"/>
      <c r="C84" s="85"/>
      <c r="D84" s="85"/>
      <c r="E84" s="20"/>
      <c r="F84" s="50" t="s">
        <v>65</v>
      </c>
      <c r="G84" s="51"/>
      <c r="H84" s="51"/>
      <c r="I84" s="55"/>
      <c r="K84" s="98" t="s">
        <v>65</v>
      </c>
      <c r="L84" s="99"/>
      <c r="M84" s="99"/>
      <c r="N84" s="99"/>
      <c r="P84" s="6"/>
      <c r="Q84" s="6"/>
      <c r="R84" s="6"/>
      <c r="S84" s="6"/>
    </row>
    <row r="85" spans="1:19" ht="13.5" thickBot="1" x14ac:dyDescent="0.25">
      <c r="A85" s="38" t="s">
        <v>66</v>
      </c>
      <c r="B85" s="30"/>
      <c r="C85" s="30"/>
      <c r="D85" s="31"/>
      <c r="E85" s="20"/>
      <c r="F85" s="73" t="s">
        <v>66</v>
      </c>
      <c r="G85" s="57"/>
      <c r="H85" s="57"/>
      <c r="I85" s="58"/>
      <c r="K85" s="10" t="s">
        <v>66</v>
      </c>
      <c r="L85" s="102"/>
      <c r="M85" s="102"/>
      <c r="N85" s="103"/>
    </row>
    <row r="86" spans="1:19" ht="13.5" thickBot="1" x14ac:dyDescent="0.25">
      <c r="A86" s="39" t="s">
        <v>67</v>
      </c>
      <c r="B86" s="30"/>
      <c r="C86" s="30"/>
      <c r="D86" s="31"/>
      <c r="E86" s="20"/>
      <c r="F86" s="68" t="s">
        <v>67</v>
      </c>
      <c r="G86" s="79"/>
      <c r="H86" s="79"/>
      <c r="I86" s="80"/>
      <c r="K86" s="11" t="s">
        <v>67</v>
      </c>
      <c r="L86" s="102"/>
      <c r="M86" s="102"/>
      <c r="N86" s="103"/>
    </row>
    <row r="87" spans="1:19" ht="13.5" thickBot="1" x14ac:dyDescent="0.25">
      <c r="A87" s="40" t="s">
        <v>68</v>
      </c>
      <c r="B87" s="34"/>
      <c r="C87" s="34"/>
      <c r="D87" s="35"/>
      <c r="E87" s="20"/>
      <c r="F87" s="69" t="s">
        <v>68</v>
      </c>
      <c r="G87" s="74"/>
      <c r="H87" s="74"/>
      <c r="I87" s="75"/>
      <c r="K87" s="12" t="s">
        <v>68</v>
      </c>
      <c r="L87" s="104"/>
      <c r="M87" s="104"/>
      <c r="N87" s="105"/>
    </row>
    <row r="88" spans="1:19" ht="13.5" thickBot="1" x14ac:dyDescent="0.25">
      <c r="B88" s="37"/>
      <c r="C88" s="37"/>
      <c r="D88" s="37"/>
      <c r="E88" s="20"/>
      <c r="F88" s="63"/>
      <c r="G88" s="70"/>
      <c r="H88" s="70"/>
      <c r="I88" s="70"/>
      <c r="L88" s="100"/>
      <c r="M88" s="100"/>
      <c r="N88" s="100"/>
    </row>
    <row r="89" spans="1:19" ht="13.5" thickBot="1" x14ac:dyDescent="0.25">
      <c r="A89" s="90" t="s">
        <v>69</v>
      </c>
      <c r="B89" s="85"/>
      <c r="C89" s="85"/>
      <c r="D89" s="85"/>
      <c r="E89" s="20"/>
      <c r="F89" s="54" t="s">
        <v>69</v>
      </c>
      <c r="G89" s="51"/>
      <c r="H89" s="51"/>
      <c r="I89" s="55"/>
      <c r="K89" s="101" t="s">
        <v>69</v>
      </c>
      <c r="L89" s="99"/>
      <c r="M89" s="99"/>
      <c r="N89" s="99"/>
      <c r="P89" s="6"/>
      <c r="Q89" s="6"/>
      <c r="R89" s="6"/>
      <c r="S89" s="6"/>
    </row>
    <row r="90" spans="1:19" ht="13.5" thickBot="1" x14ac:dyDescent="0.25">
      <c r="A90" s="91" t="s">
        <v>70</v>
      </c>
      <c r="B90" s="34"/>
      <c r="C90" s="34"/>
      <c r="D90" s="35"/>
      <c r="E90" s="20"/>
      <c r="F90" s="71" t="s">
        <v>70</v>
      </c>
      <c r="G90" s="61"/>
      <c r="H90" s="61"/>
      <c r="I90" s="62"/>
      <c r="K90" s="13" t="s">
        <v>70</v>
      </c>
      <c r="L90" s="104"/>
      <c r="M90" s="104"/>
      <c r="N90" s="105"/>
    </row>
    <row r="91" spans="1:19" ht="13.5" thickBot="1" x14ac:dyDescent="0.25">
      <c r="B91" s="37"/>
      <c r="C91" s="37"/>
      <c r="D91" s="37"/>
      <c r="E91" s="20"/>
      <c r="F91" s="63"/>
      <c r="G91" s="70"/>
      <c r="H91" s="70"/>
      <c r="I91" s="70"/>
      <c r="L91" s="100"/>
      <c r="M91" s="100"/>
      <c r="N91" s="100"/>
    </row>
    <row r="92" spans="1:19" ht="13.5" thickBot="1" x14ac:dyDescent="0.25">
      <c r="A92" s="92" t="s">
        <v>71</v>
      </c>
      <c r="B92" s="125"/>
      <c r="C92" s="125"/>
      <c r="D92" s="126"/>
      <c r="E92" s="20"/>
      <c r="F92" s="72" t="s">
        <v>71</v>
      </c>
      <c r="G92" s="125"/>
      <c r="H92" s="125"/>
      <c r="I92" s="126"/>
      <c r="K92" s="14" t="s">
        <v>71</v>
      </c>
      <c r="L92" s="125"/>
      <c r="M92" s="125"/>
      <c r="N92" s="126"/>
    </row>
  </sheetData>
  <mergeCells count="1">
    <mergeCell ref="K1:L1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/>
  <dimension ref="A1:S92"/>
  <sheetViews>
    <sheetView workbookViewId="0">
      <selection sqref="A1:XFD1048576"/>
    </sheetView>
  </sheetViews>
  <sheetFormatPr baseColWidth="10" defaultColWidth="9.140625" defaultRowHeight="12.75" x14ac:dyDescent="0.2"/>
  <cols>
    <col min="1" max="1" width="26.28515625" style="24" bestFit="1" customWidth="1"/>
    <col min="2" max="2" width="12.42578125" style="24" bestFit="1" customWidth="1"/>
    <col min="3" max="3" width="14.42578125" style="24" bestFit="1" customWidth="1"/>
    <col min="4" max="4" width="9.140625" style="24"/>
    <col min="5" max="5" width="9.140625" style="2"/>
    <col min="6" max="6" width="26.28515625" style="43" bestFit="1" customWidth="1"/>
    <col min="7" max="7" width="12.42578125" style="43" bestFit="1" customWidth="1"/>
    <col min="8" max="8" width="14.42578125" style="43" bestFit="1" customWidth="1"/>
    <col min="9" max="9" width="11.5703125" style="43" customWidth="1"/>
    <col min="10" max="10" width="9.140625" style="2"/>
    <col min="11" max="11" width="26.28515625" style="2" bestFit="1" customWidth="1"/>
    <col min="12" max="12" width="12.140625" style="2" bestFit="1" customWidth="1"/>
    <col min="13" max="13" width="16.42578125" style="2" customWidth="1"/>
    <col min="14" max="14" width="14.140625" style="2" customWidth="1"/>
    <col min="15" max="247" width="9.140625" style="2"/>
    <col min="248" max="248" width="22.7109375" style="2" bestFit="1" customWidth="1"/>
    <col min="249" max="249" width="12.140625" style="2" customWidth="1"/>
    <col min="250" max="250" width="16.7109375" style="2" customWidth="1"/>
    <col min="251" max="251" width="13.28515625" style="2" bestFit="1" customWidth="1"/>
    <col min="252" max="503" width="9.140625" style="2"/>
    <col min="504" max="504" width="22.7109375" style="2" bestFit="1" customWidth="1"/>
    <col min="505" max="505" width="12.140625" style="2" customWidth="1"/>
    <col min="506" max="506" width="16.7109375" style="2" customWidth="1"/>
    <col min="507" max="507" width="13.28515625" style="2" bestFit="1" customWidth="1"/>
    <col min="508" max="759" width="9.140625" style="2"/>
    <col min="760" max="760" width="22.7109375" style="2" bestFit="1" customWidth="1"/>
    <col min="761" max="761" width="12.140625" style="2" customWidth="1"/>
    <col min="762" max="762" width="16.7109375" style="2" customWidth="1"/>
    <col min="763" max="763" width="13.28515625" style="2" bestFit="1" customWidth="1"/>
    <col min="764" max="1015" width="9.140625" style="2"/>
    <col min="1016" max="1016" width="22.7109375" style="2" bestFit="1" customWidth="1"/>
    <col min="1017" max="1017" width="12.140625" style="2" customWidth="1"/>
    <col min="1018" max="1018" width="16.7109375" style="2" customWidth="1"/>
    <col min="1019" max="1019" width="13.28515625" style="2" bestFit="1" customWidth="1"/>
    <col min="1020" max="1271" width="9.140625" style="2"/>
    <col min="1272" max="1272" width="22.7109375" style="2" bestFit="1" customWidth="1"/>
    <col min="1273" max="1273" width="12.140625" style="2" customWidth="1"/>
    <col min="1274" max="1274" width="16.7109375" style="2" customWidth="1"/>
    <col min="1275" max="1275" width="13.28515625" style="2" bestFit="1" customWidth="1"/>
    <col min="1276" max="1527" width="9.140625" style="2"/>
    <col min="1528" max="1528" width="22.7109375" style="2" bestFit="1" customWidth="1"/>
    <col min="1529" max="1529" width="12.140625" style="2" customWidth="1"/>
    <col min="1530" max="1530" width="16.7109375" style="2" customWidth="1"/>
    <col min="1531" max="1531" width="13.28515625" style="2" bestFit="1" customWidth="1"/>
    <col min="1532" max="1783" width="9.140625" style="2"/>
    <col min="1784" max="1784" width="22.7109375" style="2" bestFit="1" customWidth="1"/>
    <col min="1785" max="1785" width="12.140625" style="2" customWidth="1"/>
    <col min="1786" max="1786" width="16.7109375" style="2" customWidth="1"/>
    <col min="1787" max="1787" width="13.28515625" style="2" bestFit="1" customWidth="1"/>
    <col min="1788" max="2039" width="9.140625" style="2"/>
    <col min="2040" max="2040" width="22.7109375" style="2" bestFit="1" customWidth="1"/>
    <col min="2041" max="2041" width="12.140625" style="2" customWidth="1"/>
    <col min="2042" max="2042" width="16.7109375" style="2" customWidth="1"/>
    <col min="2043" max="2043" width="13.28515625" style="2" bestFit="1" customWidth="1"/>
    <col min="2044" max="2295" width="9.140625" style="2"/>
    <col min="2296" max="2296" width="22.7109375" style="2" bestFit="1" customWidth="1"/>
    <col min="2297" max="2297" width="12.140625" style="2" customWidth="1"/>
    <col min="2298" max="2298" width="16.7109375" style="2" customWidth="1"/>
    <col min="2299" max="2299" width="13.28515625" style="2" bestFit="1" customWidth="1"/>
    <col min="2300" max="2551" width="9.140625" style="2"/>
    <col min="2552" max="2552" width="22.7109375" style="2" bestFit="1" customWidth="1"/>
    <col min="2553" max="2553" width="12.140625" style="2" customWidth="1"/>
    <col min="2554" max="2554" width="16.7109375" style="2" customWidth="1"/>
    <col min="2555" max="2555" width="13.28515625" style="2" bestFit="1" customWidth="1"/>
    <col min="2556" max="2807" width="9.140625" style="2"/>
    <col min="2808" max="2808" width="22.7109375" style="2" bestFit="1" customWidth="1"/>
    <col min="2809" max="2809" width="12.140625" style="2" customWidth="1"/>
    <col min="2810" max="2810" width="16.7109375" style="2" customWidth="1"/>
    <col min="2811" max="2811" width="13.28515625" style="2" bestFit="1" customWidth="1"/>
    <col min="2812" max="3063" width="9.140625" style="2"/>
    <col min="3064" max="3064" width="22.7109375" style="2" bestFit="1" customWidth="1"/>
    <col min="3065" max="3065" width="12.140625" style="2" customWidth="1"/>
    <col min="3066" max="3066" width="16.7109375" style="2" customWidth="1"/>
    <col min="3067" max="3067" width="13.28515625" style="2" bestFit="1" customWidth="1"/>
    <col min="3068" max="3319" width="9.140625" style="2"/>
    <col min="3320" max="3320" width="22.7109375" style="2" bestFit="1" customWidth="1"/>
    <col min="3321" max="3321" width="12.140625" style="2" customWidth="1"/>
    <col min="3322" max="3322" width="16.7109375" style="2" customWidth="1"/>
    <col min="3323" max="3323" width="13.28515625" style="2" bestFit="1" customWidth="1"/>
    <col min="3324" max="3575" width="9.140625" style="2"/>
    <col min="3576" max="3576" width="22.7109375" style="2" bestFit="1" customWidth="1"/>
    <col min="3577" max="3577" width="12.140625" style="2" customWidth="1"/>
    <col min="3578" max="3578" width="16.7109375" style="2" customWidth="1"/>
    <col min="3579" max="3579" width="13.28515625" style="2" bestFit="1" customWidth="1"/>
    <col min="3580" max="3831" width="9.140625" style="2"/>
    <col min="3832" max="3832" width="22.7109375" style="2" bestFit="1" customWidth="1"/>
    <col min="3833" max="3833" width="12.140625" style="2" customWidth="1"/>
    <col min="3834" max="3834" width="16.7109375" style="2" customWidth="1"/>
    <col min="3835" max="3835" width="13.28515625" style="2" bestFit="1" customWidth="1"/>
    <col min="3836" max="4087" width="9.140625" style="2"/>
    <col min="4088" max="4088" width="22.7109375" style="2" bestFit="1" customWidth="1"/>
    <col min="4089" max="4089" width="12.140625" style="2" customWidth="1"/>
    <col min="4090" max="4090" width="16.7109375" style="2" customWidth="1"/>
    <col min="4091" max="4091" width="13.28515625" style="2" bestFit="1" customWidth="1"/>
    <col min="4092" max="4343" width="9.140625" style="2"/>
    <col min="4344" max="4344" width="22.7109375" style="2" bestFit="1" customWidth="1"/>
    <col min="4345" max="4345" width="12.140625" style="2" customWidth="1"/>
    <col min="4346" max="4346" width="16.7109375" style="2" customWidth="1"/>
    <col min="4347" max="4347" width="13.28515625" style="2" bestFit="1" customWidth="1"/>
    <col min="4348" max="4599" width="9.140625" style="2"/>
    <col min="4600" max="4600" width="22.7109375" style="2" bestFit="1" customWidth="1"/>
    <col min="4601" max="4601" width="12.140625" style="2" customWidth="1"/>
    <col min="4602" max="4602" width="16.7109375" style="2" customWidth="1"/>
    <col min="4603" max="4603" width="13.28515625" style="2" bestFit="1" customWidth="1"/>
    <col min="4604" max="4855" width="9.140625" style="2"/>
    <col min="4856" max="4856" width="22.7109375" style="2" bestFit="1" customWidth="1"/>
    <col min="4857" max="4857" width="12.140625" style="2" customWidth="1"/>
    <col min="4858" max="4858" width="16.7109375" style="2" customWidth="1"/>
    <col min="4859" max="4859" width="13.28515625" style="2" bestFit="1" customWidth="1"/>
    <col min="4860" max="5111" width="9.140625" style="2"/>
    <col min="5112" max="5112" width="22.7109375" style="2" bestFit="1" customWidth="1"/>
    <col min="5113" max="5113" width="12.140625" style="2" customWidth="1"/>
    <col min="5114" max="5114" width="16.7109375" style="2" customWidth="1"/>
    <col min="5115" max="5115" width="13.28515625" style="2" bestFit="1" customWidth="1"/>
    <col min="5116" max="5367" width="9.140625" style="2"/>
    <col min="5368" max="5368" width="22.7109375" style="2" bestFit="1" customWidth="1"/>
    <col min="5369" max="5369" width="12.140625" style="2" customWidth="1"/>
    <col min="5370" max="5370" width="16.7109375" style="2" customWidth="1"/>
    <col min="5371" max="5371" width="13.28515625" style="2" bestFit="1" customWidth="1"/>
    <col min="5372" max="5623" width="9.140625" style="2"/>
    <col min="5624" max="5624" width="22.7109375" style="2" bestFit="1" customWidth="1"/>
    <col min="5625" max="5625" width="12.140625" style="2" customWidth="1"/>
    <col min="5626" max="5626" width="16.7109375" style="2" customWidth="1"/>
    <col min="5627" max="5627" width="13.28515625" style="2" bestFit="1" customWidth="1"/>
    <col min="5628" max="5879" width="9.140625" style="2"/>
    <col min="5880" max="5880" width="22.7109375" style="2" bestFit="1" customWidth="1"/>
    <col min="5881" max="5881" width="12.140625" style="2" customWidth="1"/>
    <col min="5882" max="5882" width="16.7109375" style="2" customWidth="1"/>
    <col min="5883" max="5883" width="13.28515625" style="2" bestFit="1" customWidth="1"/>
    <col min="5884" max="6135" width="9.140625" style="2"/>
    <col min="6136" max="6136" width="22.7109375" style="2" bestFit="1" customWidth="1"/>
    <col min="6137" max="6137" width="12.140625" style="2" customWidth="1"/>
    <col min="6138" max="6138" width="16.7109375" style="2" customWidth="1"/>
    <col min="6139" max="6139" width="13.28515625" style="2" bestFit="1" customWidth="1"/>
    <col min="6140" max="6391" width="9.140625" style="2"/>
    <col min="6392" max="6392" width="22.7109375" style="2" bestFit="1" customWidth="1"/>
    <col min="6393" max="6393" width="12.140625" style="2" customWidth="1"/>
    <col min="6394" max="6394" width="16.7109375" style="2" customWidth="1"/>
    <col min="6395" max="6395" width="13.28515625" style="2" bestFit="1" customWidth="1"/>
    <col min="6396" max="6647" width="9.140625" style="2"/>
    <col min="6648" max="6648" width="22.7109375" style="2" bestFit="1" customWidth="1"/>
    <col min="6649" max="6649" width="12.140625" style="2" customWidth="1"/>
    <col min="6650" max="6650" width="16.7109375" style="2" customWidth="1"/>
    <col min="6651" max="6651" width="13.28515625" style="2" bestFit="1" customWidth="1"/>
    <col min="6652" max="6903" width="9.140625" style="2"/>
    <col min="6904" max="6904" width="22.7109375" style="2" bestFit="1" customWidth="1"/>
    <col min="6905" max="6905" width="12.140625" style="2" customWidth="1"/>
    <col min="6906" max="6906" width="16.7109375" style="2" customWidth="1"/>
    <col min="6907" max="6907" width="13.28515625" style="2" bestFit="1" customWidth="1"/>
    <col min="6908" max="7159" width="9.140625" style="2"/>
    <col min="7160" max="7160" width="22.7109375" style="2" bestFit="1" customWidth="1"/>
    <col min="7161" max="7161" width="12.140625" style="2" customWidth="1"/>
    <col min="7162" max="7162" width="16.7109375" style="2" customWidth="1"/>
    <col min="7163" max="7163" width="13.28515625" style="2" bestFit="1" customWidth="1"/>
    <col min="7164" max="7415" width="9.140625" style="2"/>
    <col min="7416" max="7416" width="22.7109375" style="2" bestFit="1" customWidth="1"/>
    <col min="7417" max="7417" width="12.140625" style="2" customWidth="1"/>
    <col min="7418" max="7418" width="16.7109375" style="2" customWidth="1"/>
    <col min="7419" max="7419" width="13.28515625" style="2" bestFit="1" customWidth="1"/>
    <col min="7420" max="7671" width="9.140625" style="2"/>
    <col min="7672" max="7672" width="22.7109375" style="2" bestFit="1" customWidth="1"/>
    <col min="7673" max="7673" width="12.140625" style="2" customWidth="1"/>
    <col min="7674" max="7674" width="16.7109375" style="2" customWidth="1"/>
    <col min="7675" max="7675" width="13.28515625" style="2" bestFit="1" customWidth="1"/>
    <col min="7676" max="7927" width="9.140625" style="2"/>
    <col min="7928" max="7928" width="22.7109375" style="2" bestFit="1" customWidth="1"/>
    <col min="7929" max="7929" width="12.140625" style="2" customWidth="1"/>
    <col min="7930" max="7930" width="16.7109375" style="2" customWidth="1"/>
    <col min="7931" max="7931" width="13.28515625" style="2" bestFit="1" customWidth="1"/>
    <col min="7932" max="8183" width="9.140625" style="2"/>
    <col min="8184" max="8184" width="22.7109375" style="2" bestFit="1" customWidth="1"/>
    <col min="8185" max="8185" width="12.140625" style="2" customWidth="1"/>
    <col min="8186" max="8186" width="16.7109375" style="2" customWidth="1"/>
    <col min="8187" max="8187" width="13.28515625" style="2" bestFit="1" customWidth="1"/>
    <col min="8188" max="8439" width="9.140625" style="2"/>
    <col min="8440" max="8440" width="22.7109375" style="2" bestFit="1" customWidth="1"/>
    <col min="8441" max="8441" width="12.140625" style="2" customWidth="1"/>
    <col min="8442" max="8442" width="16.7109375" style="2" customWidth="1"/>
    <col min="8443" max="8443" width="13.28515625" style="2" bestFit="1" customWidth="1"/>
    <col min="8444" max="8695" width="9.140625" style="2"/>
    <col min="8696" max="8696" width="22.7109375" style="2" bestFit="1" customWidth="1"/>
    <col min="8697" max="8697" width="12.140625" style="2" customWidth="1"/>
    <col min="8698" max="8698" width="16.7109375" style="2" customWidth="1"/>
    <col min="8699" max="8699" width="13.28515625" style="2" bestFit="1" customWidth="1"/>
    <col min="8700" max="8951" width="9.140625" style="2"/>
    <col min="8952" max="8952" width="22.7109375" style="2" bestFit="1" customWidth="1"/>
    <col min="8953" max="8953" width="12.140625" style="2" customWidth="1"/>
    <col min="8954" max="8954" width="16.7109375" style="2" customWidth="1"/>
    <col min="8955" max="8955" width="13.28515625" style="2" bestFit="1" customWidth="1"/>
    <col min="8956" max="9207" width="9.140625" style="2"/>
    <col min="9208" max="9208" width="22.7109375" style="2" bestFit="1" customWidth="1"/>
    <col min="9209" max="9209" width="12.140625" style="2" customWidth="1"/>
    <col min="9210" max="9210" width="16.7109375" style="2" customWidth="1"/>
    <col min="9211" max="9211" width="13.28515625" style="2" bestFit="1" customWidth="1"/>
    <col min="9212" max="9463" width="9.140625" style="2"/>
    <col min="9464" max="9464" width="22.7109375" style="2" bestFit="1" customWidth="1"/>
    <col min="9465" max="9465" width="12.140625" style="2" customWidth="1"/>
    <col min="9466" max="9466" width="16.7109375" style="2" customWidth="1"/>
    <col min="9467" max="9467" width="13.28515625" style="2" bestFit="1" customWidth="1"/>
    <col min="9468" max="9719" width="9.140625" style="2"/>
    <col min="9720" max="9720" width="22.7109375" style="2" bestFit="1" customWidth="1"/>
    <col min="9721" max="9721" width="12.140625" style="2" customWidth="1"/>
    <col min="9722" max="9722" width="16.7109375" style="2" customWidth="1"/>
    <col min="9723" max="9723" width="13.28515625" style="2" bestFit="1" customWidth="1"/>
    <col min="9724" max="9975" width="9.140625" style="2"/>
    <col min="9976" max="9976" width="22.7109375" style="2" bestFit="1" customWidth="1"/>
    <col min="9977" max="9977" width="12.140625" style="2" customWidth="1"/>
    <col min="9978" max="9978" width="16.7109375" style="2" customWidth="1"/>
    <col min="9979" max="9979" width="13.28515625" style="2" bestFit="1" customWidth="1"/>
    <col min="9980" max="10231" width="9.140625" style="2"/>
    <col min="10232" max="10232" width="22.7109375" style="2" bestFit="1" customWidth="1"/>
    <col min="10233" max="10233" width="12.140625" style="2" customWidth="1"/>
    <col min="10234" max="10234" width="16.7109375" style="2" customWidth="1"/>
    <col min="10235" max="10235" width="13.28515625" style="2" bestFit="1" customWidth="1"/>
    <col min="10236" max="10487" width="9.140625" style="2"/>
    <col min="10488" max="10488" width="22.7109375" style="2" bestFit="1" customWidth="1"/>
    <col min="10489" max="10489" width="12.140625" style="2" customWidth="1"/>
    <col min="10490" max="10490" width="16.7109375" style="2" customWidth="1"/>
    <col min="10491" max="10491" width="13.28515625" style="2" bestFit="1" customWidth="1"/>
    <col min="10492" max="10743" width="9.140625" style="2"/>
    <col min="10744" max="10744" width="22.7109375" style="2" bestFit="1" customWidth="1"/>
    <col min="10745" max="10745" width="12.140625" style="2" customWidth="1"/>
    <col min="10746" max="10746" width="16.7109375" style="2" customWidth="1"/>
    <col min="10747" max="10747" width="13.28515625" style="2" bestFit="1" customWidth="1"/>
    <col min="10748" max="10999" width="9.140625" style="2"/>
    <col min="11000" max="11000" width="22.7109375" style="2" bestFit="1" customWidth="1"/>
    <col min="11001" max="11001" width="12.140625" style="2" customWidth="1"/>
    <col min="11002" max="11002" width="16.7109375" style="2" customWidth="1"/>
    <col min="11003" max="11003" width="13.28515625" style="2" bestFit="1" customWidth="1"/>
    <col min="11004" max="11255" width="9.140625" style="2"/>
    <col min="11256" max="11256" width="22.7109375" style="2" bestFit="1" customWidth="1"/>
    <col min="11257" max="11257" width="12.140625" style="2" customWidth="1"/>
    <col min="11258" max="11258" width="16.7109375" style="2" customWidth="1"/>
    <col min="11259" max="11259" width="13.28515625" style="2" bestFit="1" customWidth="1"/>
    <col min="11260" max="11511" width="9.140625" style="2"/>
    <col min="11512" max="11512" width="22.7109375" style="2" bestFit="1" customWidth="1"/>
    <col min="11513" max="11513" width="12.140625" style="2" customWidth="1"/>
    <col min="11514" max="11514" width="16.7109375" style="2" customWidth="1"/>
    <col min="11515" max="11515" width="13.28515625" style="2" bestFit="1" customWidth="1"/>
    <col min="11516" max="11767" width="9.140625" style="2"/>
    <col min="11768" max="11768" width="22.7109375" style="2" bestFit="1" customWidth="1"/>
    <col min="11769" max="11769" width="12.140625" style="2" customWidth="1"/>
    <col min="11770" max="11770" width="16.7109375" style="2" customWidth="1"/>
    <col min="11771" max="11771" width="13.28515625" style="2" bestFit="1" customWidth="1"/>
    <col min="11772" max="12023" width="9.140625" style="2"/>
    <col min="12024" max="12024" width="22.7109375" style="2" bestFit="1" customWidth="1"/>
    <col min="12025" max="12025" width="12.140625" style="2" customWidth="1"/>
    <col min="12026" max="12026" width="16.7109375" style="2" customWidth="1"/>
    <col min="12027" max="12027" width="13.28515625" style="2" bestFit="1" customWidth="1"/>
    <col min="12028" max="12279" width="9.140625" style="2"/>
    <col min="12280" max="12280" width="22.7109375" style="2" bestFit="1" customWidth="1"/>
    <col min="12281" max="12281" width="12.140625" style="2" customWidth="1"/>
    <col min="12282" max="12282" width="16.7109375" style="2" customWidth="1"/>
    <col min="12283" max="12283" width="13.28515625" style="2" bestFit="1" customWidth="1"/>
    <col min="12284" max="12535" width="9.140625" style="2"/>
    <col min="12536" max="12536" width="22.7109375" style="2" bestFit="1" customWidth="1"/>
    <col min="12537" max="12537" width="12.140625" style="2" customWidth="1"/>
    <col min="12538" max="12538" width="16.7109375" style="2" customWidth="1"/>
    <col min="12539" max="12539" width="13.28515625" style="2" bestFit="1" customWidth="1"/>
    <col min="12540" max="12791" width="9.140625" style="2"/>
    <col min="12792" max="12792" width="22.7109375" style="2" bestFit="1" customWidth="1"/>
    <col min="12793" max="12793" width="12.140625" style="2" customWidth="1"/>
    <col min="12794" max="12794" width="16.7109375" style="2" customWidth="1"/>
    <col min="12795" max="12795" width="13.28515625" style="2" bestFit="1" customWidth="1"/>
    <col min="12796" max="13047" width="9.140625" style="2"/>
    <col min="13048" max="13048" width="22.7109375" style="2" bestFit="1" customWidth="1"/>
    <col min="13049" max="13049" width="12.140625" style="2" customWidth="1"/>
    <col min="13050" max="13050" width="16.7109375" style="2" customWidth="1"/>
    <col min="13051" max="13051" width="13.28515625" style="2" bestFit="1" customWidth="1"/>
    <col min="13052" max="13303" width="9.140625" style="2"/>
    <col min="13304" max="13304" width="22.7109375" style="2" bestFit="1" customWidth="1"/>
    <col min="13305" max="13305" width="12.140625" style="2" customWidth="1"/>
    <col min="13306" max="13306" width="16.7109375" style="2" customWidth="1"/>
    <col min="13307" max="13307" width="13.28515625" style="2" bestFit="1" customWidth="1"/>
    <col min="13308" max="13559" width="9.140625" style="2"/>
    <col min="13560" max="13560" width="22.7109375" style="2" bestFit="1" customWidth="1"/>
    <col min="13561" max="13561" width="12.140625" style="2" customWidth="1"/>
    <col min="13562" max="13562" width="16.7109375" style="2" customWidth="1"/>
    <col min="13563" max="13563" width="13.28515625" style="2" bestFit="1" customWidth="1"/>
    <col min="13564" max="13815" width="9.140625" style="2"/>
    <col min="13816" max="13816" width="22.7109375" style="2" bestFit="1" customWidth="1"/>
    <col min="13817" max="13817" width="12.140625" style="2" customWidth="1"/>
    <col min="13818" max="13818" width="16.7109375" style="2" customWidth="1"/>
    <col min="13819" max="13819" width="13.28515625" style="2" bestFit="1" customWidth="1"/>
    <col min="13820" max="14071" width="9.140625" style="2"/>
    <col min="14072" max="14072" width="22.7109375" style="2" bestFit="1" customWidth="1"/>
    <col min="14073" max="14073" width="12.140625" style="2" customWidth="1"/>
    <col min="14074" max="14074" width="16.7109375" style="2" customWidth="1"/>
    <col min="14075" max="14075" width="13.28515625" style="2" bestFit="1" customWidth="1"/>
    <col min="14076" max="14327" width="9.140625" style="2"/>
    <col min="14328" max="14328" width="22.7109375" style="2" bestFit="1" customWidth="1"/>
    <col min="14329" max="14329" width="12.140625" style="2" customWidth="1"/>
    <col min="14330" max="14330" width="16.7109375" style="2" customWidth="1"/>
    <col min="14331" max="14331" width="13.28515625" style="2" bestFit="1" customWidth="1"/>
    <col min="14332" max="14583" width="9.140625" style="2"/>
    <col min="14584" max="14584" width="22.7109375" style="2" bestFit="1" customWidth="1"/>
    <col min="14585" max="14585" width="12.140625" style="2" customWidth="1"/>
    <col min="14586" max="14586" width="16.7109375" style="2" customWidth="1"/>
    <col min="14587" max="14587" width="13.28515625" style="2" bestFit="1" customWidth="1"/>
    <col min="14588" max="14839" width="9.140625" style="2"/>
    <col min="14840" max="14840" width="22.7109375" style="2" bestFit="1" customWidth="1"/>
    <col min="14841" max="14841" width="12.140625" style="2" customWidth="1"/>
    <col min="14842" max="14842" width="16.7109375" style="2" customWidth="1"/>
    <col min="14843" max="14843" width="13.28515625" style="2" bestFit="1" customWidth="1"/>
    <col min="14844" max="15095" width="9.140625" style="2"/>
    <col min="15096" max="15096" width="22.7109375" style="2" bestFit="1" customWidth="1"/>
    <col min="15097" max="15097" width="12.140625" style="2" customWidth="1"/>
    <col min="15098" max="15098" width="16.7109375" style="2" customWidth="1"/>
    <col min="15099" max="15099" width="13.28515625" style="2" bestFit="1" customWidth="1"/>
    <col min="15100" max="15351" width="9.140625" style="2"/>
    <col min="15352" max="15352" width="22.7109375" style="2" bestFit="1" customWidth="1"/>
    <col min="15353" max="15353" width="12.140625" style="2" customWidth="1"/>
    <col min="15354" max="15354" width="16.7109375" style="2" customWidth="1"/>
    <col min="15355" max="15355" width="13.28515625" style="2" bestFit="1" customWidth="1"/>
    <col min="15356" max="15607" width="9.140625" style="2"/>
    <col min="15608" max="15608" width="22.7109375" style="2" bestFit="1" customWidth="1"/>
    <col min="15609" max="15609" width="12.140625" style="2" customWidth="1"/>
    <col min="15610" max="15610" width="16.7109375" style="2" customWidth="1"/>
    <col min="15611" max="15611" width="13.28515625" style="2" bestFit="1" customWidth="1"/>
    <col min="15612" max="15863" width="9.140625" style="2"/>
    <col min="15864" max="15864" width="22.7109375" style="2" bestFit="1" customWidth="1"/>
    <col min="15865" max="15865" width="12.140625" style="2" customWidth="1"/>
    <col min="15866" max="15866" width="16.7109375" style="2" customWidth="1"/>
    <col min="15867" max="15867" width="13.28515625" style="2" bestFit="1" customWidth="1"/>
    <col min="15868" max="16119" width="9.140625" style="2"/>
    <col min="16120" max="16120" width="22.7109375" style="2" bestFit="1" customWidth="1"/>
    <col min="16121" max="16121" width="12.140625" style="2" customWidth="1"/>
    <col min="16122" max="16122" width="16.7109375" style="2" customWidth="1"/>
    <col min="16123" max="16123" width="13.28515625" style="2" bestFit="1" customWidth="1"/>
    <col min="16124" max="16384" width="9.140625" style="2"/>
  </cols>
  <sheetData>
    <row r="1" spans="1:19" x14ac:dyDescent="0.2">
      <c r="A1" s="22" t="s">
        <v>73</v>
      </c>
      <c r="B1" s="23" t="s">
        <v>75</v>
      </c>
      <c r="C1" s="25"/>
      <c r="D1" s="25"/>
      <c r="F1" s="41" t="s">
        <v>73</v>
      </c>
      <c r="G1" s="42" t="s">
        <v>75</v>
      </c>
      <c r="K1" s="164" t="s">
        <v>76</v>
      </c>
      <c r="L1" s="164"/>
      <c r="M1" s="44" t="s">
        <v>74</v>
      </c>
      <c r="N1" s="1"/>
    </row>
    <row r="2" spans="1:19" x14ac:dyDescent="0.2">
      <c r="A2" s="25" t="s">
        <v>88</v>
      </c>
      <c r="B2" s="26">
        <v>2019</v>
      </c>
      <c r="C2" s="25"/>
      <c r="D2" s="25"/>
      <c r="F2" s="44" t="s">
        <v>88</v>
      </c>
      <c r="G2" s="45">
        <v>2018</v>
      </c>
      <c r="K2" s="1" t="s">
        <v>88</v>
      </c>
      <c r="L2" s="3"/>
      <c r="M2" s="1" t="s">
        <v>95</v>
      </c>
      <c r="N2" s="1"/>
    </row>
    <row r="3" spans="1:19" ht="15.75" thickBot="1" x14ac:dyDescent="0.35">
      <c r="A3" s="81"/>
      <c r="K3" s="17"/>
    </row>
    <row r="4" spans="1:19" ht="13.5" thickBot="1" x14ac:dyDescent="0.25">
      <c r="A4" s="27"/>
      <c r="B4" s="95" t="s">
        <v>72</v>
      </c>
      <c r="C4" s="82" t="s">
        <v>0</v>
      </c>
      <c r="D4" s="83" t="s">
        <v>3</v>
      </c>
      <c r="F4" s="46"/>
      <c r="G4" s="96" t="s">
        <v>72</v>
      </c>
      <c r="H4" s="47" t="s">
        <v>0</v>
      </c>
      <c r="I4" s="48" t="s">
        <v>3</v>
      </c>
      <c r="K4" s="4"/>
      <c r="L4" s="97" t="s">
        <v>2</v>
      </c>
      <c r="M4" s="18" t="s">
        <v>0</v>
      </c>
      <c r="N4" s="19" t="s">
        <v>3</v>
      </c>
    </row>
    <row r="5" spans="1:19" ht="13.5" thickBot="1" x14ac:dyDescent="0.25">
      <c r="A5" s="27"/>
      <c r="B5" s="123"/>
      <c r="C5" s="123"/>
      <c r="D5" s="123"/>
      <c r="F5" s="46"/>
      <c r="G5" s="123"/>
      <c r="H5" s="123"/>
      <c r="I5" s="123"/>
      <c r="K5" s="4"/>
      <c r="L5" s="169"/>
      <c r="M5" s="169"/>
      <c r="N5" s="169"/>
    </row>
    <row r="6" spans="1:19" ht="13.5" thickBot="1" x14ac:dyDescent="0.25">
      <c r="A6" s="84" t="s">
        <v>1</v>
      </c>
      <c r="B6" s="85"/>
      <c r="C6" s="85"/>
      <c r="D6" s="85"/>
      <c r="E6" s="20"/>
      <c r="F6" s="50" t="s">
        <v>1</v>
      </c>
      <c r="G6" s="51"/>
      <c r="H6" s="51"/>
      <c r="I6" s="51"/>
      <c r="K6" s="98" t="s">
        <v>1</v>
      </c>
      <c r="L6" s="99"/>
      <c r="M6" s="99"/>
      <c r="N6" s="99"/>
      <c r="P6" s="6"/>
      <c r="Q6" s="6"/>
      <c r="R6" s="6"/>
      <c r="S6" s="6"/>
    </row>
    <row r="7" spans="1:19" ht="12" customHeight="1" thickBot="1" x14ac:dyDescent="0.25">
      <c r="B7" s="37"/>
      <c r="C7" s="37"/>
      <c r="D7" s="37"/>
      <c r="E7" s="20"/>
      <c r="F7" s="52"/>
      <c r="G7" s="53"/>
      <c r="H7" s="53"/>
      <c r="I7" s="53"/>
      <c r="L7" s="100"/>
      <c r="M7" s="100"/>
      <c r="N7" s="100"/>
    </row>
    <row r="8" spans="1:19" ht="13.5" thickBot="1" x14ac:dyDescent="0.25">
      <c r="A8" s="86" t="s">
        <v>4</v>
      </c>
      <c r="B8" s="87"/>
      <c r="C8" s="87"/>
      <c r="D8" s="87"/>
      <c r="E8" s="20"/>
      <c r="F8" s="54" t="s">
        <v>4</v>
      </c>
      <c r="G8" s="51"/>
      <c r="H8" s="51"/>
      <c r="I8" s="55"/>
      <c r="K8" s="101" t="s">
        <v>4</v>
      </c>
      <c r="L8" s="99"/>
      <c r="M8" s="99"/>
      <c r="N8" s="99"/>
      <c r="P8" s="6"/>
      <c r="Q8" s="6"/>
      <c r="R8" s="6"/>
      <c r="S8" s="6"/>
    </row>
    <row r="9" spans="1:19" ht="13.5" thickBot="1" x14ac:dyDescent="0.25">
      <c r="A9" s="29" t="s">
        <v>5</v>
      </c>
      <c r="B9" s="30"/>
      <c r="C9" s="30"/>
      <c r="D9" s="31"/>
      <c r="E9" s="21"/>
      <c r="F9" s="56" t="s">
        <v>5</v>
      </c>
      <c r="G9" s="57"/>
      <c r="H9" s="57"/>
      <c r="I9" s="58"/>
      <c r="K9" s="7" t="s">
        <v>5</v>
      </c>
      <c r="L9" s="102"/>
      <c r="M9" s="102"/>
      <c r="N9" s="102"/>
    </row>
    <row r="10" spans="1:19" ht="13.5" thickBot="1" x14ac:dyDescent="0.25">
      <c r="A10" s="32" t="s">
        <v>6</v>
      </c>
      <c r="B10" s="30"/>
      <c r="C10" s="30"/>
      <c r="D10" s="31"/>
      <c r="E10" s="20"/>
      <c r="F10" s="59" t="s">
        <v>6</v>
      </c>
      <c r="G10" s="79"/>
      <c r="H10" s="79"/>
      <c r="I10" s="80"/>
      <c r="K10" s="8" t="s">
        <v>6</v>
      </c>
      <c r="L10" s="113"/>
      <c r="M10" s="113"/>
      <c r="N10" s="115"/>
    </row>
    <row r="11" spans="1:19" ht="13.5" thickBot="1" x14ac:dyDescent="0.25">
      <c r="A11" s="32" t="s">
        <v>7</v>
      </c>
      <c r="B11" s="30"/>
      <c r="C11" s="30"/>
      <c r="D11" s="31"/>
      <c r="E11" s="20"/>
      <c r="F11" s="59" t="s">
        <v>7</v>
      </c>
      <c r="G11" s="79"/>
      <c r="H11" s="79"/>
      <c r="I11" s="80"/>
      <c r="K11" s="8" t="s">
        <v>7</v>
      </c>
      <c r="L11" s="113"/>
      <c r="M11" s="113"/>
      <c r="N11" s="115"/>
    </row>
    <row r="12" spans="1:19" ht="13.5" thickBot="1" x14ac:dyDescent="0.25">
      <c r="A12" s="32" t="s">
        <v>8</v>
      </c>
      <c r="B12" s="30"/>
      <c r="C12" s="30"/>
      <c r="D12" s="31"/>
      <c r="E12" s="20"/>
      <c r="F12" s="59" t="s">
        <v>8</v>
      </c>
      <c r="G12" s="79"/>
      <c r="H12" s="79"/>
      <c r="I12" s="80"/>
      <c r="K12" s="8" t="s">
        <v>8</v>
      </c>
      <c r="L12" s="113"/>
      <c r="M12" s="113"/>
      <c r="N12" s="115"/>
    </row>
    <row r="13" spans="1:19" ht="13.5" thickBot="1" x14ac:dyDescent="0.25">
      <c r="A13" s="32" t="s">
        <v>9</v>
      </c>
      <c r="B13" s="30"/>
      <c r="C13" s="30"/>
      <c r="D13" s="31"/>
      <c r="E13" s="20"/>
      <c r="F13" s="59" t="s">
        <v>9</v>
      </c>
      <c r="G13" s="79"/>
      <c r="H13" s="79"/>
      <c r="I13" s="80"/>
      <c r="K13" s="8" t="s">
        <v>9</v>
      </c>
      <c r="L13" s="113"/>
      <c r="M13" s="113"/>
      <c r="N13" s="115"/>
    </row>
    <row r="14" spans="1:19" ht="13.5" thickBot="1" x14ac:dyDescent="0.25">
      <c r="A14" s="32" t="s">
        <v>10</v>
      </c>
      <c r="B14" s="30"/>
      <c r="C14" s="30"/>
      <c r="D14" s="31"/>
      <c r="E14" s="20"/>
      <c r="F14" s="59" t="s">
        <v>10</v>
      </c>
      <c r="G14" s="79"/>
      <c r="H14" s="79"/>
      <c r="I14" s="80"/>
      <c r="K14" s="8" t="s">
        <v>10</v>
      </c>
      <c r="L14" s="113"/>
      <c r="M14" s="113"/>
      <c r="N14" s="115"/>
    </row>
    <row r="15" spans="1:19" ht="13.5" thickBot="1" x14ac:dyDescent="0.25">
      <c r="A15" s="32" t="s">
        <v>11</v>
      </c>
      <c r="B15" s="30"/>
      <c r="C15" s="30"/>
      <c r="D15" s="31"/>
      <c r="E15" s="20"/>
      <c r="F15" s="59" t="s">
        <v>11</v>
      </c>
      <c r="G15" s="79"/>
      <c r="H15" s="79"/>
      <c r="I15" s="80"/>
      <c r="K15" s="8" t="s">
        <v>11</v>
      </c>
      <c r="L15" s="113"/>
      <c r="M15" s="113"/>
      <c r="N15" s="115"/>
    </row>
    <row r="16" spans="1:19" ht="13.5" thickBot="1" x14ac:dyDescent="0.25">
      <c r="A16" s="33" t="s">
        <v>12</v>
      </c>
      <c r="B16" s="34"/>
      <c r="C16" s="34"/>
      <c r="D16" s="35"/>
      <c r="E16" s="20"/>
      <c r="F16" s="60" t="s">
        <v>12</v>
      </c>
      <c r="G16" s="109"/>
      <c r="H16" s="109"/>
      <c r="I16" s="110"/>
      <c r="K16" s="9" t="s">
        <v>12</v>
      </c>
      <c r="L16" s="116"/>
      <c r="M16" s="116"/>
      <c r="N16" s="117"/>
    </row>
    <row r="17" spans="1:19" ht="13.5" thickBot="1" x14ac:dyDescent="0.25">
      <c r="B17" s="36"/>
      <c r="C17" s="36"/>
      <c r="D17" s="36"/>
      <c r="E17" s="20"/>
      <c r="F17" s="63"/>
      <c r="G17" s="64"/>
      <c r="H17" s="64"/>
      <c r="I17" s="64"/>
      <c r="L17" s="106"/>
      <c r="M17" s="106"/>
      <c r="N17" s="106"/>
    </row>
    <row r="18" spans="1:19" ht="13.5" thickBot="1" x14ac:dyDescent="0.25">
      <c r="A18" s="88" t="s">
        <v>13</v>
      </c>
      <c r="B18" s="89"/>
      <c r="C18" s="89"/>
      <c r="D18" s="89"/>
      <c r="E18" s="20"/>
      <c r="F18" s="65" t="s">
        <v>13</v>
      </c>
      <c r="G18" s="66"/>
      <c r="H18" s="66"/>
      <c r="I18" s="67"/>
      <c r="K18" s="107" t="s">
        <v>13</v>
      </c>
      <c r="L18" s="108"/>
      <c r="M18" s="108"/>
      <c r="N18" s="120"/>
    </row>
    <row r="19" spans="1:19" ht="13.5" thickBot="1" x14ac:dyDescent="0.25">
      <c r="A19" s="38" t="s">
        <v>14</v>
      </c>
      <c r="B19" s="128"/>
      <c r="C19" s="128"/>
      <c r="D19" s="129"/>
      <c r="E19" s="20"/>
      <c r="F19" s="68" t="s">
        <v>14</v>
      </c>
      <c r="G19" s="132"/>
      <c r="H19" s="132"/>
      <c r="I19" s="133"/>
      <c r="K19" s="10" t="s">
        <v>14</v>
      </c>
      <c r="L19" s="137"/>
      <c r="M19" s="137"/>
      <c r="N19" s="139"/>
    </row>
    <row r="20" spans="1:19" ht="13.5" thickBot="1" x14ac:dyDescent="0.25">
      <c r="A20" s="39" t="s">
        <v>15</v>
      </c>
      <c r="B20" s="128"/>
      <c r="C20" s="128"/>
      <c r="D20" s="129"/>
      <c r="E20" s="20"/>
      <c r="F20" s="68" t="s">
        <v>15</v>
      </c>
      <c r="G20" s="132"/>
      <c r="H20" s="132"/>
      <c r="I20" s="133"/>
      <c r="K20" s="11" t="s">
        <v>15</v>
      </c>
      <c r="L20" s="137"/>
      <c r="M20" s="137"/>
      <c r="N20" s="139"/>
    </row>
    <row r="21" spans="1:19" ht="13.5" thickBot="1" x14ac:dyDescent="0.25">
      <c r="A21" s="40" t="s">
        <v>16</v>
      </c>
      <c r="B21" s="130"/>
      <c r="C21" s="130"/>
      <c r="D21" s="131"/>
      <c r="E21" s="20"/>
      <c r="F21" s="69" t="s">
        <v>16</v>
      </c>
      <c r="G21" s="134"/>
      <c r="H21" s="134"/>
      <c r="I21" s="135"/>
      <c r="K21" s="12" t="s">
        <v>16</v>
      </c>
      <c r="L21" s="138"/>
      <c r="M21" s="138"/>
      <c r="N21" s="140"/>
    </row>
    <row r="22" spans="1:19" ht="13.5" thickBot="1" x14ac:dyDescent="0.25">
      <c r="B22" s="37"/>
      <c r="C22" s="37"/>
      <c r="D22" s="37"/>
      <c r="E22" s="20"/>
      <c r="F22" s="63"/>
      <c r="G22" s="70"/>
      <c r="H22" s="70"/>
      <c r="I22" s="70"/>
      <c r="L22" s="100"/>
      <c r="M22" s="100"/>
      <c r="N22" s="100"/>
    </row>
    <row r="23" spans="1:19" ht="13.5" thickBot="1" x14ac:dyDescent="0.25">
      <c r="A23" s="90" t="s">
        <v>17</v>
      </c>
      <c r="B23" s="85"/>
      <c r="C23" s="85"/>
      <c r="D23" s="85"/>
      <c r="E23" s="20"/>
      <c r="F23" s="54" t="s">
        <v>17</v>
      </c>
      <c r="G23" s="51"/>
      <c r="H23" s="51"/>
      <c r="I23" s="55"/>
      <c r="K23" s="101" t="s">
        <v>17</v>
      </c>
      <c r="L23" s="99"/>
      <c r="M23" s="99"/>
      <c r="N23" s="99"/>
      <c r="P23" s="6"/>
      <c r="Q23" s="6"/>
      <c r="R23" s="6"/>
      <c r="S23" s="6"/>
    </row>
    <row r="24" spans="1:19" ht="13.5" thickBot="1" x14ac:dyDescent="0.25">
      <c r="A24" s="91" t="s">
        <v>18</v>
      </c>
      <c r="B24" s="34"/>
      <c r="C24" s="34"/>
      <c r="D24" s="35"/>
      <c r="E24" s="20"/>
      <c r="F24" s="71" t="s">
        <v>18</v>
      </c>
      <c r="G24" s="61"/>
      <c r="H24" s="61"/>
      <c r="I24" s="62"/>
      <c r="K24" s="13" t="s">
        <v>18</v>
      </c>
      <c r="L24" s="104"/>
      <c r="M24" s="104"/>
      <c r="N24" s="105"/>
    </row>
    <row r="25" spans="1:19" ht="13.5" thickBot="1" x14ac:dyDescent="0.25">
      <c r="B25" s="37"/>
      <c r="C25" s="37"/>
      <c r="D25" s="37"/>
      <c r="E25" s="20"/>
      <c r="F25" s="63"/>
      <c r="G25" s="70"/>
      <c r="H25" s="70"/>
      <c r="I25" s="70"/>
      <c r="L25" s="100"/>
      <c r="M25" s="100"/>
      <c r="N25" s="100"/>
    </row>
    <row r="26" spans="1:19" ht="13.5" thickBot="1" x14ac:dyDescent="0.25">
      <c r="A26" s="84" t="s">
        <v>19</v>
      </c>
      <c r="B26" s="85"/>
      <c r="C26" s="85"/>
      <c r="D26" s="85"/>
      <c r="E26" s="20"/>
      <c r="F26" s="50" t="s">
        <v>19</v>
      </c>
      <c r="G26" s="51"/>
      <c r="H26" s="51"/>
      <c r="I26" s="55"/>
      <c r="K26" s="98" t="s">
        <v>19</v>
      </c>
      <c r="L26" s="99"/>
      <c r="M26" s="99"/>
      <c r="N26" s="99"/>
      <c r="P26" s="6"/>
      <c r="Q26" s="6"/>
      <c r="R26" s="6"/>
      <c r="S26" s="6"/>
    </row>
    <row r="27" spans="1:19" ht="13.5" thickBot="1" x14ac:dyDescent="0.25">
      <c r="A27" s="92" t="s">
        <v>20</v>
      </c>
      <c r="B27" s="34"/>
      <c r="C27" s="34"/>
      <c r="D27" s="35"/>
      <c r="E27" s="20"/>
      <c r="F27" s="72" t="s">
        <v>20</v>
      </c>
      <c r="G27" s="61"/>
      <c r="H27" s="61"/>
      <c r="I27" s="62"/>
      <c r="K27" s="14" t="s">
        <v>20</v>
      </c>
      <c r="L27" s="104"/>
      <c r="M27" s="104"/>
      <c r="N27" s="105"/>
    </row>
    <row r="28" spans="1:19" ht="13.5" thickBot="1" x14ac:dyDescent="0.25">
      <c r="B28" s="37"/>
      <c r="C28" s="37"/>
      <c r="D28" s="37"/>
      <c r="E28" s="20"/>
      <c r="F28" s="63"/>
      <c r="G28" s="70"/>
      <c r="H28" s="70"/>
      <c r="I28" s="70"/>
      <c r="L28" s="100"/>
      <c r="M28" s="100"/>
      <c r="N28" s="100"/>
    </row>
    <row r="29" spans="1:19" ht="13.5" thickBot="1" x14ac:dyDescent="0.25">
      <c r="A29" s="84" t="s">
        <v>21</v>
      </c>
      <c r="B29" s="85"/>
      <c r="C29" s="85"/>
      <c r="D29" s="85"/>
      <c r="E29" s="20"/>
      <c r="F29" s="50" t="s">
        <v>21</v>
      </c>
      <c r="G29" s="51"/>
      <c r="H29" s="51"/>
      <c r="I29" s="55"/>
      <c r="K29" s="98" t="s">
        <v>21</v>
      </c>
      <c r="L29" s="99"/>
      <c r="M29" s="99"/>
      <c r="N29" s="99"/>
      <c r="P29" s="6"/>
      <c r="Q29" s="6"/>
      <c r="R29" s="6"/>
      <c r="S29" s="6"/>
    </row>
    <row r="30" spans="1:19" ht="13.5" thickBot="1" x14ac:dyDescent="0.25">
      <c r="A30" s="93" t="s">
        <v>22</v>
      </c>
      <c r="B30" s="30"/>
      <c r="C30" s="30"/>
      <c r="D30" s="31"/>
      <c r="E30" s="20"/>
      <c r="F30" s="73" t="s">
        <v>22</v>
      </c>
      <c r="G30" s="57"/>
      <c r="H30" s="57"/>
      <c r="I30" s="58"/>
      <c r="K30" s="15" t="s">
        <v>22</v>
      </c>
      <c r="L30" s="102"/>
      <c r="M30" s="102"/>
      <c r="N30" s="103"/>
    </row>
    <row r="31" spans="1:19" ht="13.5" thickBot="1" x14ac:dyDescent="0.25">
      <c r="A31" s="94" t="s">
        <v>23</v>
      </c>
      <c r="B31" s="34"/>
      <c r="C31" s="34"/>
      <c r="D31" s="35"/>
      <c r="E31" s="20"/>
      <c r="F31" s="73" t="s">
        <v>23</v>
      </c>
      <c r="G31" s="74"/>
      <c r="H31" s="74"/>
      <c r="I31" s="75"/>
      <c r="K31" s="16" t="s">
        <v>23</v>
      </c>
      <c r="L31" s="104"/>
      <c r="M31" s="104"/>
      <c r="N31" s="105"/>
    </row>
    <row r="32" spans="1:19" ht="13.5" thickBot="1" x14ac:dyDescent="0.25">
      <c r="B32" s="37"/>
      <c r="C32" s="37"/>
      <c r="D32" s="37"/>
      <c r="E32" s="20"/>
      <c r="F32" s="63"/>
      <c r="G32" s="70"/>
      <c r="H32" s="70"/>
      <c r="I32" s="70"/>
      <c r="L32" s="100"/>
      <c r="M32" s="100"/>
      <c r="N32" s="100"/>
    </row>
    <row r="33" spans="1:19" ht="13.5" thickBot="1" x14ac:dyDescent="0.25">
      <c r="A33" s="90" t="s">
        <v>24</v>
      </c>
      <c r="B33" s="85"/>
      <c r="C33" s="85"/>
      <c r="D33" s="85"/>
      <c r="E33" s="20"/>
      <c r="F33" s="54" t="s">
        <v>24</v>
      </c>
      <c r="G33" s="51"/>
      <c r="H33" s="51"/>
      <c r="I33" s="55"/>
      <c r="K33" s="101" t="s">
        <v>24</v>
      </c>
      <c r="L33" s="99"/>
      <c r="M33" s="99"/>
      <c r="N33" s="99"/>
      <c r="P33" s="6"/>
      <c r="Q33" s="6"/>
      <c r="R33" s="6"/>
      <c r="S33" s="6"/>
    </row>
    <row r="34" spans="1:19" ht="13.5" thickBot="1" x14ac:dyDescent="0.25">
      <c r="A34" s="91" t="s">
        <v>25</v>
      </c>
      <c r="B34" s="34"/>
      <c r="C34" s="34"/>
      <c r="D34" s="35"/>
      <c r="E34" s="20"/>
      <c r="F34" s="71" t="s">
        <v>25</v>
      </c>
      <c r="G34" s="61"/>
      <c r="H34" s="61"/>
      <c r="I34" s="62"/>
      <c r="K34" s="13" t="s">
        <v>25</v>
      </c>
      <c r="L34" s="104"/>
      <c r="M34" s="104"/>
      <c r="N34" s="105"/>
    </row>
    <row r="35" spans="1:19" ht="13.5" thickBot="1" x14ac:dyDescent="0.25">
      <c r="B35" s="37"/>
      <c r="C35" s="37"/>
      <c r="D35" s="37"/>
      <c r="E35" s="20"/>
      <c r="F35" s="63"/>
      <c r="G35" s="70"/>
      <c r="H35" s="70"/>
      <c r="I35" s="70"/>
      <c r="L35" s="100"/>
      <c r="M35" s="100"/>
      <c r="N35" s="100"/>
    </row>
    <row r="36" spans="1:19" ht="13.5" thickBot="1" x14ac:dyDescent="0.25">
      <c r="A36" s="84" t="s">
        <v>26</v>
      </c>
      <c r="B36" s="85"/>
      <c r="C36" s="85"/>
      <c r="D36" s="85"/>
      <c r="E36" s="20"/>
      <c r="F36" s="50" t="s">
        <v>26</v>
      </c>
      <c r="G36" s="51"/>
      <c r="H36" s="51"/>
      <c r="I36" s="55"/>
      <c r="K36" s="98" t="s">
        <v>26</v>
      </c>
      <c r="L36" s="99"/>
      <c r="M36" s="99"/>
      <c r="N36" s="114"/>
    </row>
    <row r="37" spans="1:19" ht="13.5" thickBot="1" x14ac:dyDescent="0.25">
      <c r="A37" s="38" t="s">
        <v>27</v>
      </c>
      <c r="B37" s="34"/>
      <c r="C37" s="34"/>
      <c r="D37" s="34"/>
      <c r="E37" s="20"/>
      <c r="F37" s="73" t="s">
        <v>27</v>
      </c>
      <c r="G37" s="112"/>
      <c r="H37" s="112"/>
      <c r="I37" s="112"/>
      <c r="K37" s="10" t="s">
        <v>27</v>
      </c>
      <c r="L37" s="102"/>
      <c r="M37" s="102"/>
      <c r="N37" s="103"/>
    </row>
    <row r="38" spans="1:19" ht="13.5" thickBot="1" x14ac:dyDescent="0.25">
      <c r="A38" s="39" t="s">
        <v>28</v>
      </c>
      <c r="B38" s="34"/>
      <c r="C38" s="34"/>
      <c r="D38" s="34"/>
      <c r="E38" s="20"/>
      <c r="F38" s="68" t="s">
        <v>28</v>
      </c>
      <c r="G38" s="112"/>
      <c r="H38" s="112"/>
      <c r="I38" s="112"/>
      <c r="K38" s="11" t="s">
        <v>28</v>
      </c>
      <c r="L38" s="113"/>
      <c r="M38" s="113"/>
      <c r="N38" s="115"/>
    </row>
    <row r="39" spans="1:19" ht="13.5" thickBot="1" x14ac:dyDescent="0.25">
      <c r="A39" s="39" t="s">
        <v>29</v>
      </c>
      <c r="B39" s="34"/>
      <c r="C39" s="34"/>
      <c r="D39" s="34"/>
      <c r="E39" s="20"/>
      <c r="F39" s="68" t="s">
        <v>29</v>
      </c>
      <c r="G39" s="112"/>
      <c r="H39" s="112"/>
      <c r="I39" s="112"/>
      <c r="K39" s="11" t="s">
        <v>29</v>
      </c>
      <c r="L39" s="113"/>
      <c r="M39" s="113"/>
      <c r="N39" s="115"/>
    </row>
    <row r="40" spans="1:19" ht="13.5" thickBot="1" x14ac:dyDescent="0.25">
      <c r="A40" s="39" t="s">
        <v>30</v>
      </c>
      <c r="B40" s="34"/>
      <c r="C40" s="34"/>
      <c r="D40" s="34"/>
      <c r="E40" s="20"/>
      <c r="F40" s="68" t="s">
        <v>30</v>
      </c>
      <c r="G40" s="112"/>
      <c r="H40" s="112"/>
      <c r="I40" s="112"/>
      <c r="K40" s="11" t="s">
        <v>30</v>
      </c>
      <c r="L40" s="113"/>
      <c r="M40" s="113"/>
      <c r="N40" s="115"/>
    </row>
    <row r="41" spans="1:19" ht="13.5" thickBot="1" x14ac:dyDescent="0.25">
      <c r="A41" s="40" t="s">
        <v>31</v>
      </c>
      <c r="B41" s="34"/>
      <c r="C41" s="34"/>
      <c r="D41" s="34"/>
      <c r="E41" s="20"/>
      <c r="F41" s="69" t="s">
        <v>31</v>
      </c>
      <c r="G41" s="112"/>
      <c r="H41" s="112"/>
      <c r="I41" s="112"/>
      <c r="K41" s="12" t="s">
        <v>31</v>
      </c>
      <c r="L41" s="118"/>
      <c r="M41" s="118"/>
      <c r="N41" s="119"/>
    </row>
    <row r="42" spans="1:19" ht="13.5" thickBot="1" x14ac:dyDescent="0.25">
      <c r="B42" s="37"/>
      <c r="C42" s="37"/>
      <c r="D42" s="37"/>
      <c r="E42" s="20"/>
      <c r="F42" s="63"/>
      <c r="G42" s="70"/>
      <c r="H42" s="70"/>
      <c r="I42" s="70"/>
      <c r="L42" s="100"/>
      <c r="M42" s="100"/>
      <c r="N42" s="100"/>
    </row>
    <row r="43" spans="1:19" ht="13.5" thickBot="1" x14ac:dyDescent="0.25">
      <c r="A43" s="84" t="s">
        <v>32</v>
      </c>
      <c r="B43" s="85"/>
      <c r="C43" s="85"/>
      <c r="D43" s="85"/>
      <c r="E43" s="20"/>
      <c r="F43" s="50" t="s">
        <v>32</v>
      </c>
      <c r="G43" s="51"/>
      <c r="H43" s="51"/>
      <c r="I43" s="55"/>
      <c r="K43" s="98" t="s">
        <v>32</v>
      </c>
      <c r="L43" s="99"/>
      <c r="M43" s="99"/>
      <c r="N43" s="99"/>
    </row>
    <row r="44" spans="1:19" ht="13.5" thickBot="1" x14ac:dyDescent="0.25">
      <c r="A44" s="38" t="s">
        <v>33</v>
      </c>
      <c r="B44" s="30"/>
      <c r="C44" s="30"/>
      <c r="D44" s="31"/>
      <c r="E44" s="20"/>
      <c r="F44" s="76" t="s">
        <v>33</v>
      </c>
      <c r="G44" s="112"/>
      <c r="H44" s="112"/>
      <c r="I44" s="112"/>
      <c r="K44" s="10" t="s">
        <v>33</v>
      </c>
      <c r="L44" s="113"/>
      <c r="M44" s="113"/>
      <c r="N44" s="115"/>
    </row>
    <row r="45" spans="1:19" ht="13.5" thickBot="1" x14ac:dyDescent="0.25">
      <c r="A45" s="39" t="s">
        <v>34</v>
      </c>
      <c r="B45" s="30"/>
      <c r="C45" s="30"/>
      <c r="D45" s="31"/>
      <c r="E45" s="20"/>
      <c r="F45" s="77" t="s">
        <v>34</v>
      </c>
      <c r="G45" s="112"/>
      <c r="H45" s="112"/>
      <c r="I45" s="112"/>
      <c r="K45" s="11" t="s">
        <v>34</v>
      </c>
      <c r="L45" s="113"/>
      <c r="M45" s="113"/>
      <c r="N45" s="115"/>
    </row>
    <row r="46" spans="1:19" ht="13.5" thickBot="1" x14ac:dyDescent="0.25">
      <c r="A46" s="39" t="s">
        <v>35</v>
      </c>
      <c r="B46" s="30"/>
      <c r="C46" s="30"/>
      <c r="D46" s="31"/>
      <c r="E46" s="20"/>
      <c r="F46" s="77" t="s">
        <v>35</v>
      </c>
      <c r="G46" s="112"/>
      <c r="H46" s="112"/>
      <c r="I46" s="112"/>
      <c r="K46" s="11" t="s">
        <v>35</v>
      </c>
      <c r="L46" s="113"/>
      <c r="M46" s="113"/>
      <c r="N46" s="115"/>
    </row>
    <row r="47" spans="1:19" ht="13.5" thickBot="1" x14ac:dyDescent="0.25">
      <c r="A47" s="39" t="s">
        <v>36</v>
      </c>
      <c r="B47" s="30"/>
      <c r="C47" s="30"/>
      <c r="D47" s="31"/>
      <c r="E47" s="20"/>
      <c r="F47" s="77" t="s">
        <v>36</v>
      </c>
      <c r="G47" s="112"/>
      <c r="H47" s="112"/>
      <c r="I47" s="112"/>
      <c r="K47" s="11" t="s">
        <v>36</v>
      </c>
      <c r="L47" s="113"/>
      <c r="M47" s="113"/>
      <c r="N47" s="115"/>
    </row>
    <row r="48" spans="1:19" ht="13.5" thickBot="1" x14ac:dyDescent="0.25">
      <c r="A48" s="39" t="s">
        <v>37</v>
      </c>
      <c r="B48" s="30"/>
      <c r="C48" s="30"/>
      <c r="D48" s="31"/>
      <c r="E48" s="20"/>
      <c r="F48" s="77" t="s">
        <v>37</v>
      </c>
      <c r="G48" s="112"/>
      <c r="H48" s="112"/>
      <c r="I48" s="112"/>
      <c r="K48" s="11" t="s">
        <v>37</v>
      </c>
      <c r="L48" s="113"/>
      <c r="M48" s="113"/>
      <c r="N48" s="115"/>
    </row>
    <row r="49" spans="1:19" ht="13.5" thickBot="1" x14ac:dyDescent="0.25">
      <c r="A49" s="39" t="s">
        <v>38</v>
      </c>
      <c r="B49" s="30"/>
      <c r="C49" s="30"/>
      <c r="D49" s="31"/>
      <c r="E49" s="20"/>
      <c r="F49" s="77" t="s">
        <v>38</v>
      </c>
      <c r="G49" s="112"/>
      <c r="H49" s="112"/>
      <c r="I49" s="112"/>
      <c r="K49" s="11" t="s">
        <v>38</v>
      </c>
      <c r="L49" s="113"/>
      <c r="M49" s="113"/>
      <c r="N49" s="115"/>
    </row>
    <row r="50" spans="1:19" ht="13.5" thickBot="1" x14ac:dyDescent="0.25">
      <c r="A50" s="39" t="s">
        <v>39</v>
      </c>
      <c r="B50" s="30"/>
      <c r="C50" s="30"/>
      <c r="D50" s="31"/>
      <c r="E50" s="20"/>
      <c r="F50" s="77" t="s">
        <v>39</v>
      </c>
      <c r="G50" s="112"/>
      <c r="H50" s="112"/>
      <c r="I50" s="112"/>
      <c r="K50" s="11" t="s">
        <v>39</v>
      </c>
      <c r="L50" s="113"/>
      <c r="M50" s="113"/>
      <c r="N50" s="115"/>
    </row>
    <row r="51" spans="1:19" ht="13.5" thickBot="1" x14ac:dyDescent="0.25">
      <c r="A51" s="39" t="s">
        <v>40</v>
      </c>
      <c r="B51" s="30"/>
      <c r="C51" s="30"/>
      <c r="D51" s="31"/>
      <c r="E51" s="20"/>
      <c r="F51" s="77" t="s">
        <v>40</v>
      </c>
      <c r="G51" s="112"/>
      <c r="H51" s="112"/>
      <c r="I51" s="112"/>
      <c r="K51" s="11" t="s">
        <v>40</v>
      </c>
      <c r="L51" s="113"/>
      <c r="M51" s="113"/>
      <c r="N51" s="115"/>
    </row>
    <row r="52" spans="1:19" ht="13.5" thickBot="1" x14ac:dyDescent="0.25">
      <c r="A52" s="40" t="s">
        <v>41</v>
      </c>
      <c r="B52" s="34"/>
      <c r="C52" s="34"/>
      <c r="D52" s="35"/>
      <c r="E52" s="20"/>
      <c r="F52" s="78" t="s">
        <v>41</v>
      </c>
      <c r="G52" s="112"/>
      <c r="H52" s="112"/>
      <c r="I52" s="112"/>
      <c r="K52" s="12" t="s">
        <v>41</v>
      </c>
      <c r="L52" s="113"/>
      <c r="M52" s="113"/>
      <c r="N52" s="115"/>
    </row>
    <row r="53" spans="1:19" ht="13.5" thickBot="1" x14ac:dyDescent="0.25">
      <c r="B53" s="37"/>
      <c r="C53" s="37"/>
      <c r="D53" s="37"/>
      <c r="E53" s="20"/>
      <c r="F53" s="63"/>
      <c r="G53" s="70"/>
      <c r="H53" s="70"/>
      <c r="I53" s="70"/>
      <c r="L53" s="100"/>
      <c r="M53" s="100"/>
      <c r="N53" s="100"/>
    </row>
    <row r="54" spans="1:19" ht="13.5" thickBot="1" x14ac:dyDescent="0.25">
      <c r="A54" s="84" t="s">
        <v>42</v>
      </c>
      <c r="B54" s="85"/>
      <c r="C54" s="85"/>
      <c r="D54" s="85"/>
      <c r="E54" s="20"/>
      <c r="F54" s="50" t="s">
        <v>42</v>
      </c>
      <c r="G54" s="51"/>
      <c r="H54" s="51"/>
      <c r="I54" s="55"/>
      <c r="K54" s="98" t="s">
        <v>42</v>
      </c>
      <c r="L54" s="99"/>
      <c r="M54" s="99"/>
      <c r="N54" s="99"/>
      <c r="P54" s="6"/>
      <c r="Q54" s="6"/>
      <c r="R54" s="6"/>
      <c r="S54" s="6"/>
    </row>
    <row r="55" spans="1:19" ht="13.5" thickBot="1" x14ac:dyDescent="0.25">
      <c r="A55" s="38" t="s">
        <v>43</v>
      </c>
      <c r="B55" s="30"/>
      <c r="C55" s="30"/>
      <c r="D55" s="31"/>
      <c r="E55" s="20"/>
      <c r="F55" s="73" t="s">
        <v>43</v>
      </c>
      <c r="G55" s="57"/>
      <c r="H55" s="57"/>
      <c r="I55" s="58"/>
      <c r="K55" s="10" t="s">
        <v>43</v>
      </c>
      <c r="L55" s="102"/>
      <c r="M55" s="102"/>
      <c r="N55" s="103"/>
    </row>
    <row r="56" spans="1:19" ht="13.5" thickBot="1" x14ac:dyDescent="0.25">
      <c r="A56" s="39" t="s">
        <v>44</v>
      </c>
      <c r="B56" s="30"/>
      <c r="C56" s="30"/>
      <c r="D56" s="31"/>
      <c r="E56" s="20"/>
      <c r="F56" s="68" t="s">
        <v>44</v>
      </c>
      <c r="G56" s="79"/>
      <c r="H56" s="79"/>
      <c r="I56" s="80"/>
      <c r="K56" s="11" t="s">
        <v>44</v>
      </c>
      <c r="L56" s="102"/>
      <c r="M56" s="102"/>
      <c r="N56" s="103"/>
    </row>
    <row r="57" spans="1:19" ht="13.5" thickBot="1" x14ac:dyDescent="0.25">
      <c r="A57" s="39" t="s">
        <v>45</v>
      </c>
      <c r="B57" s="30"/>
      <c r="C57" s="30"/>
      <c r="D57" s="31"/>
      <c r="E57" s="20"/>
      <c r="F57" s="68" t="s">
        <v>45</v>
      </c>
      <c r="G57" s="79"/>
      <c r="H57" s="79"/>
      <c r="I57" s="80"/>
      <c r="K57" s="11" t="s">
        <v>45</v>
      </c>
      <c r="L57" s="102"/>
      <c r="M57" s="102"/>
      <c r="N57" s="103"/>
    </row>
    <row r="58" spans="1:19" ht="13.5" thickBot="1" x14ac:dyDescent="0.25">
      <c r="A58" s="40" t="s">
        <v>46</v>
      </c>
      <c r="B58" s="34"/>
      <c r="C58" s="34"/>
      <c r="D58" s="35"/>
      <c r="E58" s="20"/>
      <c r="F58" s="69" t="s">
        <v>46</v>
      </c>
      <c r="G58" s="74"/>
      <c r="H58" s="74"/>
      <c r="I58" s="75"/>
      <c r="K58" s="12" t="s">
        <v>46</v>
      </c>
      <c r="L58" s="104"/>
      <c r="M58" s="104"/>
      <c r="N58" s="105"/>
    </row>
    <row r="59" spans="1:19" ht="13.5" thickBot="1" x14ac:dyDescent="0.25">
      <c r="B59" s="37"/>
      <c r="C59" s="37"/>
      <c r="D59" s="37"/>
      <c r="E59" s="20"/>
      <c r="F59" s="63"/>
      <c r="G59" s="70"/>
      <c r="H59" s="70"/>
      <c r="I59" s="70"/>
      <c r="L59" s="100"/>
      <c r="M59" s="100"/>
      <c r="N59" s="100"/>
    </row>
    <row r="60" spans="1:19" ht="13.5" thickBot="1" x14ac:dyDescent="0.25">
      <c r="A60" s="84" t="s">
        <v>47</v>
      </c>
      <c r="B60" s="85"/>
      <c r="C60" s="85"/>
      <c r="D60" s="85"/>
      <c r="E60" s="20"/>
      <c r="F60" s="50" t="s">
        <v>47</v>
      </c>
      <c r="G60" s="51"/>
      <c r="H60" s="51"/>
      <c r="I60" s="55"/>
      <c r="K60" s="98" t="s">
        <v>47</v>
      </c>
      <c r="L60" s="99"/>
      <c r="M60" s="99"/>
      <c r="N60" s="99"/>
      <c r="P60" s="6"/>
      <c r="Q60" s="6"/>
      <c r="R60" s="6"/>
      <c r="S60" s="6"/>
    </row>
    <row r="61" spans="1:19" ht="13.5" thickBot="1" x14ac:dyDescent="0.25">
      <c r="A61" s="38" t="s">
        <v>48</v>
      </c>
      <c r="B61" s="30"/>
      <c r="C61" s="30"/>
      <c r="D61" s="31"/>
      <c r="E61" s="20"/>
      <c r="F61" s="73" t="s">
        <v>48</v>
      </c>
      <c r="G61" s="57"/>
      <c r="H61" s="57"/>
      <c r="I61" s="58"/>
      <c r="K61" s="10" t="s">
        <v>48</v>
      </c>
      <c r="L61" s="102"/>
      <c r="M61" s="102"/>
      <c r="N61" s="103"/>
    </row>
    <row r="62" spans="1:19" ht="13.5" thickBot="1" x14ac:dyDescent="0.25">
      <c r="A62" s="39" t="s">
        <v>49</v>
      </c>
      <c r="B62" s="30"/>
      <c r="C62" s="30"/>
      <c r="D62" s="31"/>
      <c r="E62" s="20"/>
      <c r="F62" s="68" t="s">
        <v>49</v>
      </c>
      <c r="G62" s="79"/>
      <c r="H62" s="79"/>
      <c r="I62" s="80"/>
      <c r="K62" s="11" t="s">
        <v>49</v>
      </c>
      <c r="L62" s="102"/>
      <c r="M62" s="102"/>
      <c r="N62" s="103"/>
    </row>
    <row r="63" spans="1:19" ht="13.5" thickBot="1" x14ac:dyDescent="0.25">
      <c r="A63" s="40" t="s">
        <v>50</v>
      </c>
      <c r="B63" s="34"/>
      <c r="C63" s="34"/>
      <c r="D63" s="35"/>
      <c r="E63" s="20"/>
      <c r="F63" s="69" t="s">
        <v>50</v>
      </c>
      <c r="G63" s="74"/>
      <c r="H63" s="74"/>
      <c r="I63" s="75"/>
      <c r="K63" s="12" t="s">
        <v>50</v>
      </c>
      <c r="L63" s="104"/>
      <c r="M63" s="104"/>
      <c r="N63" s="105"/>
    </row>
    <row r="64" spans="1:19" ht="13.5" thickBot="1" x14ac:dyDescent="0.25">
      <c r="B64" s="37"/>
      <c r="C64" s="37"/>
      <c r="D64" s="37"/>
      <c r="E64" s="20"/>
      <c r="F64" s="63"/>
      <c r="G64" s="70"/>
      <c r="H64" s="70"/>
      <c r="I64" s="70"/>
      <c r="L64" s="100"/>
      <c r="M64" s="100"/>
      <c r="N64" s="100"/>
    </row>
    <row r="65" spans="1:19" ht="13.5" thickBot="1" x14ac:dyDescent="0.25">
      <c r="A65" s="84" t="s">
        <v>51</v>
      </c>
      <c r="B65" s="85"/>
      <c r="C65" s="85"/>
      <c r="D65" s="85"/>
      <c r="E65" s="20"/>
      <c r="F65" s="50" t="s">
        <v>51</v>
      </c>
      <c r="G65" s="51"/>
      <c r="H65" s="51"/>
      <c r="I65" s="55"/>
      <c r="K65" s="98" t="s">
        <v>51</v>
      </c>
      <c r="L65" s="99"/>
      <c r="M65" s="99"/>
      <c r="N65" s="99"/>
      <c r="P65" s="6"/>
      <c r="Q65" s="6"/>
      <c r="R65" s="6"/>
      <c r="S65" s="6"/>
    </row>
    <row r="66" spans="1:19" ht="13.5" thickBot="1" x14ac:dyDescent="0.25">
      <c r="A66" s="38" t="s">
        <v>52</v>
      </c>
      <c r="B66" s="30"/>
      <c r="C66" s="30"/>
      <c r="D66" s="31"/>
      <c r="E66" s="20"/>
      <c r="F66" s="73" t="s">
        <v>52</v>
      </c>
      <c r="G66" s="57"/>
      <c r="H66" s="57"/>
      <c r="I66" s="58"/>
      <c r="K66" s="10" t="s">
        <v>52</v>
      </c>
      <c r="L66" s="102"/>
      <c r="M66" s="102"/>
      <c r="N66" s="103"/>
    </row>
    <row r="67" spans="1:19" ht="13.5" thickBot="1" x14ac:dyDescent="0.25">
      <c r="A67" s="40" t="s">
        <v>53</v>
      </c>
      <c r="B67" s="34"/>
      <c r="C67" s="34"/>
      <c r="D67" s="35"/>
      <c r="E67" s="20"/>
      <c r="F67" s="69" t="s">
        <v>53</v>
      </c>
      <c r="G67" s="74"/>
      <c r="H67" s="74"/>
      <c r="I67" s="75"/>
      <c r="K67" s="12" t="s">
        <v>53</v>
      </c>
      <c r="L67" s="104"/>
      <c r="M67" s="104"/>
      <c r="N67" s="105"/>
    </row>
    <row r="68" spans="1:19" ht="13.5" thickBot="1" x14ac:dyDescent="0.25">
      <c r="B68" s="37"/>
      <c r="C68" s="37"/>
      <c r="D68" s="37"/>
      <c r="E68" s="20"/>
      <c r="F68" s="63"/>
      <c r="G68" s="70"/>
      <c r="H68" s="70"/>
      <c r="I68" s="70"/>
      <c r="L68" s="100"/>
      <c r="M68" s="100"/>
      <c r="N68" s="100"/>
    </row>
    <row r="69" spans="1:19" ht="13.5" thickBot="1" x14ac:dyDescent="0.25">
      <c r="A69" s="84" t="s">
        <v>54</v>
      </c>
      <c r="B69" s="85"/>
      <c r="C69" s="85"/>
      <c r="D69" s="85"/>
      <c r="E69" s="20"/>
      <c r="F69" s="50" t="s">
        <v>54</v>
      </c>
      <c r="G69" s="51"/>
      <c r="H69" s="51"/>
      <c r="I69" s="55"/>
      <c r="K69" s="98" t="s">
        <v>54</v>
      </c>
      <c r="L69" s="99"/>
      <c r="M69" s="99"/>
      <c r="N69" s="99"/>
      <c r="P69" s="6"/>
      <c r="Q69" s="6"/>
      <c r="R69" s="6"/>
      <c r="S69" s="6"/>
    </row>
    <row r="70" spans="1:19" ht="13.5" thickBot="1" x14ac:dyDescent="0.25">
      <c r="A70" s="38" t="s">
        <v>55</v>
      </c>
      <c r="B70" s="30"/>
      <c r="C70" s="30"/>
      <c r="D70" s="31"/>
      <c r="E70" s="20"/>
      <c r="F70" s="73" t="s">
        <v>55</v>
      </c>
      <c r="G70" s="57"/>
      <c r="H70" s="57"/>
      <c r="I70" s="58"/>
      <c r="K70" s="10" t="s">
        <v>55</v>
      </c>
      <c r="L70" s="102"/>
      <c r="M70" s="102"/>
      <c r="N70" s="103"/>
    </row>
    <row r="71" spans="1:19" ht="13.5" thickBot="1" x14ac:dyDescent="0.25">
      <c r="A71" s="39" t="s">
        <v>56</v>
      </c>
      <c r="B71" s="30"/>
      <c r="C71" s="30"/>
      <c r="D71" s="31"/>
      <c r="E71" s="20"/>
      <c r="F71" s="68" t="s">
        <v>56</v>
      </c>
      <c r="G71" s="79"/>
      <c r="H71" s="79"/>
      <c r="I71" s="80"/>
      <c r="K71" s="11" t="s">
        <v>56</v>
      </c>
      <c r="L71" s="102"/>
      <c r="M71" s="102"/>
      <c r="N71" s="103"/>
    </row>
    <row r="72" spans="1:19" ht="13.5" thickBot="1" x14ac:dyDescent="0.25">
      <c r="A72" s="39" t="s">
        <v>57</v>
      </c>
      <c r="B72" s="30"/>
      <c r="C72" s="30"/>
      <c r="D72" s="31"/>
      <c r="E72" s="20"/>
      <c r="F72" s="68" t="s">
        <v>57</v>
      </c>
      <c r="G72" s="79"/>
      <c r="H72" s="79"/>
      <c r="I72" s="80"/>
      <c r="K72" s="11" t="s">
        <v>57</v>
      </c>
      <c r="L72" s="102"/>
      <c r="M72" s="102"/>
      <c r="N72" s="103"/>
    </row>
    <row r="73" spans="1:19" ht="13.5" thickBot="1" x14ac:dyDescent="0.25">
      <c r="A73" s="40" t="s">
        <v>58</v>
      </c>
      <c r="B73" s="34"/>
      <c r="C73" s="34"/>
      <c r="D73" s="35"/>
      <c r="E73" s="20"/>
      <c r="F73" s="69" t="s">
        <v>58</v>
      </c>
      <c r="G73" s="74"/>
      <c r="H73" s="74"/>
      <c r="I73" s="75"/>
      <c r="K73" s="12" t="s">
        <v>58</v>
      </c>
      <c r="L73" s="104"/>
      <c r="M73" s="104"/>
      <c r="N73" s="105"/>
    </row>
    <row r="74" spans="1:19" ht="13.5" thickBot="1" x14ac:dyDescent="0.25">
      <c r="B74" s="37"/>
      <c r="C74" s="37"/>
      <c r="D74" s="37"/>
      <c r="E74" s="20"/>
      <c r="F74" s="63"/>
      <c r="G74" s="70"/>
      <c r="H74" s="70"/>
      <c r="I74" s="70"/>
      <c r="L74" s="100"/>
      <c r="M74" s="100"/>
      <c r="N74" s="100"/>
    </row>
    <row r="75" spans="1:19" ht="13.5" thickBot="1" x14ac:dyDescent="0.25">
      <c r="A75" s="84" t="s">
        <v>59</v>
      </c>
      <c r="B75" s="85"/>
      <c r="C75" s="85"/>
      <c r="D75" s="85"/>
      <c r="E75" s="20"/>
      <c r="F75" s="50" t="s">
        <v>59</v>
      </c>
      <c r="G75" s="51"/>
      <c r="H75" s="51"/>
      <c r="I75" s="55"/>
      <c r="K75" s="98" t="s">
        <v>59</v>
      </c>
      <c r="L75" s="99"/>
      <c r="M75" s="99"/>
      <c r="N75" s="99"/>
      <c r="P75" s="6"/>
      <c r="Q75" s="6"/>
      <c r="R75" s="6"/>
      <c r="S75" s="6"/>
    </row>
    <row r="76" spans="1:19" ht="13.5" thickBot="1" x14ac:dyDescent="0.25">
      <c r="A76" s="92" t="s">
        <v>60</v>
      </c>
      <c r="B76" s="34"/>
      <c r="C76" s="34"/>
      <c r="D76" s="35"/>
      <c r="E76" s="20"/>
      <c r="F76" s="72" t="s">
        <v>60</v>
      </c>
      <c r="G76" s="61"/>
      <c r="H76" s="61"/>
      <c r="I76" s="62"/>
      <c r="K76" s="14" t="s">
        <v>60</v>
      </c>
      <c r="L76" s="104"/>
      <c r="M76" s="104"/>
      <c r="N76" s="105"/>
    </row>
    <row r="77" spans="1:19" ht="13.5" thickBot="1" x14ac:dyDescent="0.25">
      <c r="B77" s="37"/>
      <c r="C77" s="37"/>
      <c r="D77" s="37"/>
      <c r="E77" s="20"/>
      <c r="F77" s="63"/>
      <c r="G77" s="70"/>
      <c r="H77" s="70"/>
      <c r="I77" s="70"/>
      <c r="L77" s="100"/>
      <c r="M77" s="100"/>
      <c r="N77" s="100"/>
    </row>
    <row r="78" spans="1:19" ht="13.5" thickBot="1" x14ac:dyDescent="0.25">
      <c r="A78" s="84" t="s">
        <v>61</v>
      </c>
      <c r="B78" s="85"/>
      <c r="C78" s="85"/>
      <c r="D78" s="85"/>
      <c r="E78" s="20"/>
      <c r="F78" s="50" t="s">
        <v>61</v>
      </c>
      <c r="G78" s="51"/>
      <c r="H78" s="51"/>
      <c r="I78" s="55"/>
      <c r="K78" s="98" t="s">
        <v>61</v>
      </c>
      <c r="L78" s="99"/>
      <c r="M78" s="99"/>
      <c r="N78" s="99"/>
      <c r="P78" s="6"/>
      <c r="Q78" s="6"/>
      <c r="R78" s="6"/>
      <c r="S78" s="6"/>
    </row>
    <row r="79" spans="1:19" ht="13.5" thickBot="1" x14ac:dyDescent="0.25">
      <c r="A79" s="92" t="s">
        <v>62</v>
      </c>
      <c r="B79" s="34"/>
      <c r="C79" s="34"/>
      <c r="D79" s="35"/>
      <c r="E79" s="20"/>
      <c r="F79" s="72" t="s">
        <v>62</v>
      </c>
      <c r="G79" s="61"/>
      <c r="H79" s="61"/>
      <c r="I79" s="62"/>
      <c r="K79" s="14" t="s">
        <v>62</v>
      </c>
      <c r="L79" s="104"/>
      <c r="M79" s="104"/>
      <c r="N79" s="105"/>
    </row>
    <row r="80" spans="1:19" ht="13.5" thickBot="1" x14ac:dyDescent="0.25">
      <c r="B80" s="37"/>
      <c r="C80" s="37"/>
      <c r="D80" s="37"/>
      <c r="E80" s="20"/>
      <c r="F80" s="63"/>
      <c r="G80" s="70"/>
      <c r="H80" s="70"/>
      <c r="I80" s="70"/>
      <c r="L80" s="100"/>
      <c r="M80" s="100"/>
      <c r="N80" s="100"/>
    </row>
    <row r="81" spans="1:19" ht="13.5" thickBot="1" x14ac:dyDescent="0.25">
      <c r="A81" s="84" t="s">
        <v>63</v>
      </c>
      <c r="B81" s="85"/>
      <c r="C81" s="85"/>
      <c r="D81" s="85"/>
      <c r="E81" s="20"/>
      <c r="F81" s="50" t="s">
        <v>63</v>
      </c>
      <c r="G81" s="51"/>
      <c r="H81" s="51"/>
      <c r="I81" s="55"/>
      <c r="K81" s="98" t="s">
        <v>63</v>
      </c>
      <c r="L81" s="99"/>
      <c r="M81" s="99"/>
      <c r="N81" s="99"/>
      <c r="P81" s="6"/>
      <c r="Q81" s="6"/>
      <c r="R81" s="6"/>
      <c r="S81" s="6"/>
    </row>
    <row r="82" spans="1:19" ht="13.5" thickBot="1" x14ac:dyDescent="0.25">
      <c r="A82" s="92" t="s">
        <v>64</v>
      </c>
      <c r="B82" s="34"/>
      <c r="C82" s="34"/>
      <c r="D82" s="35"/>
      <c r="E82" s="20"/>
      <c r="F82" s="72" t="s">
        <v>64</v>
      </c>
      <c r="G82" s="61"/>
      <c r="H82" s="61"/>
      <c r="I82" s="62"/>
      <c r="K82" s="14" t="s">
        <v>64</v>
      </c>
      <c r="L82" s="104"/>
      <c r="M82" s="104"/>
      <c r="N82" s="105"/>
    </row>
    <row r="83" spans="1:19" ht="13.5" thickBot="1" x14ac:dyDescent="0.25">
      <c r="B83" s="37"/>
      <c r="C83" s="37"/>
      <c r="D83" s="37"/>
      <c r="E83" s="20"/>
      <c r="F83" s="63"/>
      <c r="G83" s="70"/>
      <c r="H83" s="70"/>
      <c r="I83" s="70"/>
      <c r="L83" s="100"/>
      <c r="M83" s="100"/>
      <c r="N83" s="100"/>
    </row>
    <row r="84" spans="1:19" ht="13.5" thickBot="1" x14ac:dyDescent="0.25">
      <c r="A84" s="84" t="s">
        <v>65</v>
      </c>
      <c r="B84" s="85"/>
      <c r="C84" s="85"/>
      <c r="D84" s="85"/>
      <c r="E84" s="20"/>
      <c r="F84" s="50" t="s">
        <v>65</v>
      </c>
      <c r="G84" s="51"/>
      <c r="H84" s="51"/>
      <c r="I84" s="55"/>
      <c r="K84" s="98" t="s">
        <v>65</v>
      </c>
      <c r="L84" s="99"/>
      <c r="M84" s="99"/>
      <c r="N84" s="99"/>
      <c r="P84" s="6"/>
      <c r="Q84" s="6"/>
      <c r="R84" s="6"/>
      <c r="S84" s="6"/>
    </row>
    <row r="85" spans="1:19" ht="13.5" thickBot="1" x14ac:dyDescent="0.25">
      <c r="A85" s="38" t="s">
        <v>66</v>
      </c>
      <c r="B85" s="30"/>
      <c r="C85" s="30"/>
      <c r="D85" s="31"/>
      <c r="E85" s="20"/>
      <c r="F85" s="73" t="s">
        <v>66</v>
      </c>
      <c r="G85" s="57"/>
      <c r="H85" s="57"/>
      <c r="I85" s="58"/>
      <c r="K85" s="10" t="s">
        <v>66</v>
      </c>
      <c r="L85" s="102"/>
      <c r="M85" s="102"/>
      <c r="N85" s="103"/>
    </row>
    <row r="86" spans="1:19" ht="13.5" thickBot="1" x14ac:dyDescent="0.25">
      <c r="A86" s="39" t="s">
        <v>67</v>
      </c>
      <c r="B86" s="30"/>
      <c r="C86" s="30"/>
      <c r="D86" s="31"/>
      <c r="E86" s="20"/>
      <c r="F86" s="68" t="s">
        <v>67</v>
      </c>
      <c r="G86" s="79"/>
      <c r="H86" s="79"/>
      <c r="I86" s="80"/>
      <c r="K86" s="11" t="s">
        <v>67</v>
      </c>
      <c r="L86" s="102"/>
      <c r="M86" s="102"/>
      <c r="N86" s="103"/>
    </row>
    <row r="87" spans="1:19" ht="13.5" thickBot="1" x14ac:dyDescent="0.25">
      <c r="A87" s="40" t="s">
        <v>68</v>
      </c>
      <c r="B87" s="34"/>
      <c r="C87" s="34"/>
      <c r="D87" s="35"/>
      <c r="E87" s="20"/>
      <c r="F87" s="69" t="s">
        <v>68</v>
      </c>
      <c r="G87" s="74"/>
      <c r="H87" s="74"/>
      <c r="I87" s="75"/>
      <c r="K87" s="12" t="s">
        <v>68</v>
      </c>
      <c r="L87" s="104"/>
      <c r="M87" s="104"/>
      <c r="N87" s="105"/>
    </row>
    <row r="88" spans="1:19" ht="13.5" thickBot="1" x14ac:dyDescent="0.25">
      <c r="B88" s="37"/>
      <c r="C88" s="37"/>
      <c r="D88" s="37"/>
      <c r="E88" s="20"/>
      <c r="F88" s="63"/>
      <c r="G88" s="70"/>
      <c r="H88" s="70"/>
      <c r="I88" s="70"/>
      <c r="L88" s="100"/>
      <c r="M88" s="100"/>
      <c r="N88" s="100"/>
    </row>
    <row r="89" spans="1:19" ht="13.5" thickBot="1" x14ac:dyDescent="0.25">
      <c r="A89" s="90" t="s">
        <v>69</v>
      </c>
      <c r="B89" s="85"/>
      <c r="C89" s="85"/>
      <c r="D89" s="85"/>
      <c r="E89" s="20"/>
      <c r="F89" s="54" t="s">
        <v>69</v>
      </c>
      <c r="G89" s="51"/>
      <c r="H89" s="51"/>
      <c r="I89" s="55"/>
      <c r="K89" s="101" t="s">
        <v>69</v>
      </c>
      <c r="L89" s="99"/>
      <c r="M89" s="99"/>
      <c r="N89" s="99"/>
      <c r="P89" s="6"/>
      <c r="Q89" s="6"/>
      <c r="R89" s="6"/>
      <c r="S89" s="6"/>
    </row>
    <row r="90" spans="1:19" ht="13.5" thickBot="1" x14ac:dyDescent="0.25">
      <c r="A90" s="91" t="s">
        <v>70</v>
      </c>
      <c r="B90" s="34"/>
      <c r="C90" s="34"/>
      <c r="D90" s="35"/>
      <c r="E90" s="20"/>
      <c r="F90" s="71" t="s">
        <v>70</v>
      </c>
      <c r="G90" s="61"/>
      <c r="H90" s="61"/>
      <c r="I90" s="62"/>
      <c r="K90" s="13" t="s">
        <v>70</v>
      </c>
      <c r="L90" s="104"/>
      <c r="M90" s="104"/>
      <c r="N90" s="105"/>
    </row>
    <row r="91" spans="1:19" ht="13.5" thickBot="1" x14ac:dyDescent="0.25">
      <c r="B91" s="37"/>
      <c r="C91" s="37"/>
      <c r="D91" s="37"/>
      <c r="E91" s="20"/>
      <c r="F91" s="63"/>
      <c r="G91" s="70"/>
      <c r="H91" s="70"/>
      <c r="I91" s="70"/>
      <c r="L91" s="100"/>
      <c r="M91" s="100"/>
      <c r="N91" s="100"/>
    </row>
    <row r="92" spans="1:19" ht="13.5" thickBot="1" x14ac:dyDescent="0.25">
      <c r="A92" s="92" t="s">
        <v>71</v>
      </c>
      <c r="B92" s="125"/>
      <c r="C92" s="125"/>
      <c r="D92" s="126"/>
      <c r="E92" s="20"/>
      <c r="F92" s="72" t="s">
        <v>71</v>
      </c>
      <c r="G92" s="125"/>
      <c r="H92" s="125"/>
      <c r="I92" s="126"/>
      <c r="K92" s="14" t="s">
        <v>71</v>
      </c>
      <c r="L92" s="125"/>
      <c r="M92" s="125"/>
      <c r="N92" s="126"/>
    </row>
  </sheetData>
  <mergeCells count="1">
    <mergeCell ref="K1:L1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/>
  <dimension ref="A1:S92"/>
  <sheetViews>
    <sheetView workbookViewId="0">
      <selection sqref="A1:XFD1048576"/>
    </sheetView>
  </sheetViews>
  <sheetFormatPr baseColWidth="10" defaultColWidth="9.140625" defaultRowHeight="12.75" x14ac:dyDescent="0.2"/>
  <cols>
    <col min="1" max="1" width="26.28515625" style="24" bestFit="1" customWidth="1"/>
    <col min="2" max="2" width="12.42578125" style="24" bestFit="1" customWidth="1"/>
    <col min="3" max="3" width="14.42578125" style="24" bestFit="1" customWidth="1"/>
    <col min="4" max="4" width="9.140625" style="24"/>
    <col min="5" max="5" width="9.140625" style="2"/>
    <col min="6" max="6" width="26.28515625" style="43" bestFit="1" customWidth="1"/>
    <col min="7" max="7" width="12.42578125" style="43" bestFit="1" customWidth="1"/>
    <col min="8" max="8" width="14.42578125" style="43" bestFit="1" customWidth="1"/>
    <col min="9" max="9" width="11.5703125" style="43" customWidth="1"/>
    <col min="10" max="10" width="9.140625" style="2"/>
    <col min="11" max="11" width="26.28515625" style="2" bestFit="1" customWidth="1"/>
    <col min="12" max="12" width="12.140625" style="2" bestFit="1" customWidth="1"/>
    <col min="13" max="13" width="16.42578125" style="2" customWidth="1"/>
    <col min="14" max="14" width="14.140625" style="2" customWidth="1"/>
    <col min="15" max="247" width="9.140625" style="2"/>
    <col min="248" max="248" width="22.7109375" style="2" bestFit="1" customWidth="1"/>
    <col min="249" max="249" width="12.140625" style="2" customWidth="1"/>
    <col min="250" max="250" width="16.7109375" style="2" customWidth="1"/>
    <col min="251" max="251" width="13.28515625" style="2" bestFit="1" customWidth="1"/>
    <col min="252" max="503" width="9.140625" style="2"/>
    <col min="504" max="504" width="22.7109375" style="2" bestFit="1" customWidth="1"/>
    <col min="505" max="505" width="12.140625" style="2" customWidth="1"/>
    <col min="506" max="506" width="16.7109375" style="2" customWidth="1"/>
    <col min="507" max="507" width="13.28515625" style="2" bestFit="1" customWidth="1"/>
    <col min="508" max="759" width="9.140625" style="2"/>
    <col min="760" max="760" width="22.7109375" style="2" bestFit="1" customWidth="1"/>
    <col min="761" max="761" width="12.140625" style="2" customWidth="1"/>
    <col min="762" max="762" width="16.7109375" style="2" customWidth="1"/>
    <col min="763" max="763" width="13.28515625" style="2" bestFit="1" customWidth="1"/>
    <col min="764" max="1015" width="9.140625" style="2"/>
    <col min="1016" max="1016" width="22.7109375" style="2" bestFit="1" customWidth="1"/>
    <col min="1017" max="1017" width="12.140625" style="2" customWidth="1"/>
    <col min="1018" max="1018" width="16.7109375" style="2" customWidth="1"/>
    <col min="1019" max="1019" width="13.28515625" style="2" bestFit="1" customWidth="1"/>
    <col min="1020" max="1271" width="9.140625" style="2"/>
    <col min="1272" max="1272" width="22.7109375" style="2" bestFit="1" customWidth="1"/>
    <col min="1273" max="1273" width="12.140625" style="2" customWidth="1"/>
    <col min="1274" max="1274" width="16.7109375" style="2" customWidth="1"/>
    <col min="1275" max="1275" width="13.28515625" style="2" bestFit="1" customWidth="1"/>
    <col min="1276" max="1527" width="9.140625" style="2"/>
    <col min="1528" max="1528" width="22.7109375" style="2" bestFit="1" customWidth="1"/>
    <col min="1529" max="1529" width="12.140625" style="2" customWidth="1"/>
    <col min="1530" max="1530" width="16.7109375" style="2" customWidth="1"/>
    <col min="1531" max="1531" width="13.28515625" style="2" bestFit="1" customWidth="1"/>
    <col min="1532" max="1783" width="9.140625" style="2"/>
    <col min="1784" max="1784" width="22.7109375" style="2" bestFit="1" customWidth="1"/>
    <col min="1785" max="1785" width="12.140625" style="2" customWidth="1"/>
    <col min="1786" max="1786" width="16.7109375" style="2" customWidth="1"/>
    <col min="1787" max="1787" width="13.28515625" style="2" bestFit="1" customWidth="1"/>
    <col min="1788" max="2039" width="9.140625" style="2"/>
    <col min="2040" max="2040" width="22.7109375" style="2" bestFit="1" customWidth="1"/>
    <col min="2041" max="2041" width="12.140625" style="2" customWidth="1"/>
    <col min="2042" max="2042" width="16.7109375" style="2" customWidth="1"/>
    <col min="2043" max="2043" width="13.28515625" style="2" bestFit="1" customWidth="1"/>
    <col min="2044" max="2295" width="9.140625" style="2"/>
    <col min="2296" max="2296" width="22.7109375" style="2" bestFit="1" customWidth="1"/>
    <col min="2297" max="2297" width="12.140625" style="2" customWidth="1"/>
    <col min="2298" max="2298" width="16.7109375" style="2" customWidth="1"/>
    <col min="2299" max="2299" width="13.28515625" style="2" bestFit="1" customWidth="1"/>
    <col min="2300" max="2551" width="9.140625" style="2"/>
    <col min="2552" max="2552" width="22.7109375" style="2" bestFit="1" customWidth="1"/>
    <col min="2553" max="2553" width="12.140625" style="2" customWidth="1"/>
    <col min="2554" max="2554" width="16.7109375" style="2" customWidth="1"/>
    <col min="2555" max="2555" width="13.28515625" style="2" bestFit="1" customWidth="1"/>
    <col min="2556" max="2807" width="9.140625" style="2"/>
    <col min="2808" max="2808" width="22.7109375" style="2" bestFit="1" customWidth="1"/>
    <col min="2809" max="2809" width="12.140625" style="2" customWidth="1"/>
    <col min="2810" max="2810" width="16.7109375" style="2" customWidth="1"/>
    <col min="2811" max="2811" width="13.28515625" style="2" bestFit="1" customWidth="1"/>
    <col min="2812" max="3063" width="9.140625" style="2"/>
    <col min="3064" max="3064" width="22.7109375" style="2" bestFit="1" customWidth="1"/>
    <col min="3065" max="3065" width="12.140625" style="2" customWidth="1"/>
    <col min="3066" max="3066" width="16.7109375" style="2" customWidth="1"/>
    <col min="3067" max="3067" width="13.28515625" style="2" bestFit="1" customWidth="1"/>
    <col min="3068" max="3319" width="9.140625" style="2"/>
    <col min="3320" max="3320" width="22.7109375" style="2" bestFit="1" customWidth="1"/>
    <col min="3321" max="3321" width="12.140625" style="2" customWidth="1"/>
    <col min="3322" max="3322" width="16.7109375" style="2" customWidth="1"/>
    <col min="3323" max="3323" width="13.28515625" style="2" bestFit="1" customWidth="1"/>
    <col min="3324" max="3575" width="9.140625" style="2"/>
    <col min="3576" max="3576" width="22.7109375" style="2" bestFit="1" customWidth="1"/>
    <col min="3577" max="3577" width="12.140625" style="2" customWidth="1"/>
    <col min="3578" max="3578" width="16.7109375" style="2" customWidth="1"/>
    <col min="3579" max="3579" width="13.28515625" style="2" bestFit="1" customWidth="1"/>
    <col min="3580" max="3831" width="9.140625" style="2"/>
    <col min="3832" max="3832" width="22.7109375" style="2" bestFit="1" customWidth="1"/>
    <col min="3833" max="3833" width="12.140625" style="2" customWidth="1"/>
    <col min="3834" max="3834" width="16.7109375" style="2" customWidth="1"/>
    <col min="3835" max="3835" width="13.28515625" style="2" bestFit="1" customWidth="1"/>
    <col min="3836" max="4087" width="9.140625" style="2"/>
    <col min="4088" max="4088" width="22.7109375" style="2" bestFit="1" customWidth="1"/>
    <col min="4089" max="4089" width="12.140625" style="2" customWidth="1"/>
    <col min="4090" max="4090" width="16.7109375" style="2" customWidth="1"/>
    <col min="4091" max="4091" width="13.28515625" style="2" bestFit="1" customWidth="1"/>
    <col min="4092" max="4343" width="9.140625" style="2"/>
    <col min="4344" max="4344" width="22.7109375" style="2" bestFit="1" customWidth="1"/>
    <col min="4345" max="4345" width="12.140625" style="2" customWidth="1"/>
    <col min="4346" max="4346" width="16.7109375" style="2" customWidth="1"/>
    <col min="4347" max="4347" width="13.28515625" style="2" bestFit="1" customWidth="1"/>
    <col min="4348" max="4599" width="9.140625" style="2"/>
    <col min="4600" max="4600" width="22.7109375" style="2" bestFit="1" customWidth="1"/>
    <col min="4601" max="4601" width="12.140625" style="2" customWidth="1"/>
    <col min="4602" max="4602" width="16.7109375" style="2" customWidth="1"/>
    <col min="4603" max="4603" width="13.28515625" style="2" bestFit="1" customWidth="1"/>
    <col min="4604" max="4855" width="9.140625" style="2"/>
    <col min="4856" max="4856" width="22.7109375" style="2" bestFit="1" customWidth="1"/>
    <col min="4857" max="4857" width="12.140625" style="2" customWidth="1"/>
    <col min="4858" max="4858" width="16.7109375" style="2" customWidth="1"/>
    <col min="4859" max="4859" width="13.28515625" style="2" bestFit="1" customWidth="1"/>
    <col min="4860" max="5111" width="9.140625" style="2"/>
    <col min="5112" max="5112" width="22.7109375" style="2" bestFit="1" customWidth="1"/>
    <col min="5113" max="5113" width="12.140625" style="2" customWidth="1"/>
    <col min="5114" max="5114" width="16.7109375" style="2" customWidth="1"/>
    <col min="5115" max="5115" width="13.28515625" style="2" bestFit="1" customWidth="1"/>
    <col min="5116" max="5367" width="9.140625" style="2"/>
    <col min="5368" max="5368" width="22.7109375" style="2" bestFit="1" customWidth="1"/>
    <col min="5369" max="5369" width="12.140625" style="2" customWidth="1"/>
    <col min="5370" max="5370" width="16.7109375" style="2" customWidth="1"/>
    <col min="5371" max="5371" width="13.28515625" style="2" bestFit="1" customWidth="1"/>
    <col min="5372" max="5623" width="9.140625" style="2"/>
    <col min="5624" max="5624" width="22.7109375" style="2" bestFit="1" customWidth="1"/>
    <col min="5625" max="5625" width="12.140625" style="2" customWidth="1"/>
    <col min="5626" max="5626" width="16.7109375" style="2" customWidth="1"/>
    <col min="5627" max="5627" width="13.28515625" style="2" bestFit="1" customWidth="1"/>
    <col min="5628" max="5879" width="9.140625" style="2"/>
    <col min="5880" max="5880" width="22.7109375" style="2" bestFit="1" customWidth="1"/>
    <col min="5881" max="5881" width="12.140625" style="2" customWidth="1"/>
    <col min="5882" max="5882" width="16.7109375" style="2" customWidth="1"/>
    <col min="5883" max="5883" width="13.28515625" style="2" bestFit="1" customWidth="1"/>
    <col min="5884" max="6135" width="9.140625" style="2"/>
    <col min="6136" max="6136" width="22.7109375" style="2" bestFit="1" customWidth="1"/>
    <col min="6137" max="6137" width="12.140625" style="2" customWidth="1"/>
    <col min="6138" max="6138" width="16.7109375" style="2" customWidth="1"/>
    <col min="6139" max="6139" width="13.28515625" style="2" bestFit="1" customWidth="1"/>
    <col min="6140" max="6391" width="9.140625" style="2"/>
    <col min="6392" max="6392" width="22.7109375" style="2" bestFit="1" customWidth="1"/>
    <col min="6393" max="6393" width="12.140625" style="2" customWidth="1"/>
    <col min="6394" max="6394" width="16.7109375" style="2" customWidth="1"/>
    <col min="6395" max="6395" width="13.28515625" style="2" bestFit="1" customWidth="1"/>
    <col min="6396" max="6647" width="9.140625" style="2"/>
    <col min="6648" max="6648" width="22.7109375" style="2" bestFit="1" customWidth="1"/>
    <col min="6649" max="6649" width="12.140625" style="2" customWidth="1"/>
    <col min="6650" max="6650" width="16.7109375" style="2" customWidth="1"/>
    <col min="6651" max="6651" width="13.28515625" style="2" bestFit="1" customWidth="1"/>
    <col min="6652" max="6903" width="9.140625" style="2"/>
    <col min="6904" max="6904" width="22.7109375" style="2" bestFit="1" customWidth="1"/>
    <col min="6905" max="6905" width="12.140625" style="2" customWidth="1"/>
    <col min="6906" max="6906" width="16.7109375" style="2" customWidth="1"/>
    <col min="6907" max="6907" width="13.28515625" style="2" bestFit="1" customWidth="1"/>
    <col min="6908" max="7159" width="9.140625" style="2"/>
    <col min="7160" max="7160" width="22.7109375" style="2" bestFit="1" customWidth="1"/>
    <col min="7161" max="7161" width="12.140625" style="2" customWidth="1"/>
    <col min="7162" max="7162" width="16.7109375" style="2" customWidth="1"/>
    <col min="7163" max="7163" width="13.28515625" style="2" bestFit="1" customWidth="1"/>
    <col min="7164" max="7415" width="9.140625" style="2"/>
    <col min="7416" max="7416" width="22.7109375" style="2" bestFit="1" customWidth="1"/>
    <col min="7417" max="7417" width="12.140625" style="2" customWidth="1"/>
    <col min="7418" max="7418" width="16.7109375" style="2" customWidth="1"/>
    <col min="7419" max="7419" width="13.28515625" style="2" bestFit="1" customWidth="1"/>
    <col min="7420" max="7671" width="9.140625" style="2"/>
    <col min="7672" max="7672" width="22.7109375" style="2" bestFit="1" customWidth="1"/>
    <col min="7673" max="7673" width="12.140625" style="2" customWidth="1"/>
    <col min="7674" max="7674" width="16.7109375" style="2" customWidth="1"/>
    <col min="7675" max="7675" width="13.28515625" style="2" bestFit="1" customWidth="1"/>
    <col min="7676" max="7927" width="9.140625" style="2"/>
    <col min="7928" max="7928" width="22.7109375" style="2" bestFit="1" customWidth="1"/>
    <col min="7929" max="7929" width="12.140625" style="2" customWidth="1"/>
    <col min="7930" max="7930" width="16.7109375" style="2" customWidth="1"/>
    <col min="7931" max="7931" width="13.28515625" style="2" bestFit="1" customWidth="1"/>
    <col min="7932" max="8183" width="9.140625" style="2"/>
    <col min="8184" max="8184" width="22.7109375" style="2" bestFit="1" customWidth="1"/>
    <col min="8185" max="8185" width="12.140625" style="2" customWidth="1"/>
    <col min="8186" max="8186" width="16.7109375" style="2" customWidth="1"/>
    <col min="8187" max="8187" width="13.28515625" style="2" bestFit="1" customWidth="1"/>
    <col min="8188" max="8439" width="9.140625" style="2"/>
    <col min="8440" max="8440" width="22.7109375" style="2" bestFit="1" customWidth="1"/>
    <col min="8441" max="8441" width="12.140625" style="2" customWidth="1"/>
    <col min="8442" max="8442" width="16.7109375" style="2" customWidth="1"/>
    <col min="8443" max="8443" width="13.28515625" style="2" bestFit="1" customWidth="1"/>
    <col min="8444" max="8695" width="9.140625" style="2"/>
    <col min="8696" max="8696" width="22.7109375" style="2" bestFit="1" customWidth="1"/>
    <col min="8697" max="8697" width="12.140625" style="2" customWidth="1"/>
    <col min="8698" max="8698" width="16.7109375" style="2" customWidth="1"/>
    <col min="8699" max="8699" width="13.28515625" style="2" bestFit="1" customWidth="1"/>
    <col min="8700" max="8951" width="9.140625" style="2"/>
    <col min="8952" max="8952" width="22.7109375" style="2" bestFit="1" customWidth="1"/>
    <col min="8953" max="8953" width="12.140625" style="2" customWidth="1"/>
    <col min="8954" max="8954" width="16.7109375" style="2" customWidth="1"/>
    <col min="8955" max="8955" width="13.28515625" style="2" bestFit="1" customWidth="1"/>
    <col min="8956" max="9207" width="9.140625" style="2"/>
    <col min="9208" max="9208" width="22.7109375" style="2" bestFit="1" customWidth="1"/>
    <col min="9209" max="9209" width="12.140625" style="2" customWidth="1"/>
    <col min="9210" max="9210" width="16.7109375" style="2" customWidth="1"/>
    <col min="9211" max="9211" width="13.28515625" style="2" bestFit="1" customWidth="1"/>
    <col min="9212" max="9463" width="9.140625" style="2"/>
    <col min="9464" max="9464" width="22.7109375" style="2" bestFit="1" customWidth="1"/>
    <col min="9465" max="9465" width="12.140625" style="2" customWidth="1"/>
    <col min="9466" max="9466" width="16.7109375" style="2" customWidth="1"/>
    <col min="9467" max="9467" width="13.28515625" style="2" bestFit="1" customWidth="1"/>
    <col min="9468" max="9719" width="9.140625" style="2"/>
    <col min="9720" max="9720" width="22.7109375" style="2" bestFit="1" customWidth="1"/>
    <col min="9721" max="9721" width="12.140625" style="2" customWidth="1"/>
    <col min="9722" max="9722" width="16.7109375" style="2" customWidth="1"/>
    <col min="9723" max="9723" width="13.28515625" style="2" bestFit="1" customWidth="1"/>
    <col min="9724" max="9975" width="9.140625" style="2"/>
    <col min="9976" max="9976" width="22.7109375" style="2" bestFit="1" customWidth="1"/>
    <col min="9977" max="9977" width="12.140625" style="2" customWidth="1"/>
    <col min="9978" max="9978" width="16.7109375" style="2" customWidth="1"/>
    <col min="9979" max="9979" width="13.28515625" style="2" bestFit="1" customWidth="1"/>
    <col min="9980" max="10231" width="9.140625" style="2"/>
    <col min="10232" max="10232" width="22.7109375" style="2" bestFit="1" customWidth="1"/>
    <col min="10233" max="10233" width="12.140625" style="2" customWidth="1"/>
    <col min="10234" max="10234" width="16.7109375" style="2" customWidth="1"/>
    <col min="10235" max="10235" width="13.28515625" style="2" bestFit="1" customWidth="1"/>
    <col min="10236" max="10487" width="9.140625" style="2"/>
    <col min="10488" max="10488" width="22.7109375" style="2" bestFit="1" customWidth="1"/>
    <col min="10489" max="10489" width="12.140625" style="2" customWidth="1"/>
    <col min="10490" max="10490" width="16.7109375" style="2" customWidth="1"/>
    <col min="10491" max="10491" width="13.28515625" style="2" bestFit="1" customWidth="1"/>
    <col min="10492" max="10743" width="9.140625" style="2"/>
    <col min="10744" max="10744" width="22.7109375" style="2" bestFit="1" customWidth="1"/>
    <col min="10745" max="10745" width="12.140625" style="2" customWidth="1"/>
    <col min="10746" max="10746" width="16.7109375" style="2" customWidth="1"/>
    <col min="10747" max="10747" width="13.28515625" style="2" bestFit="1" customWidth="1"/>
    <col min="10748" max="10999" width="9.140625" style="2"/>
    <col min="11000" max="11000" width="22.7109375" style="2" bestFit="1" customWidth="1"/>
    <col min="11001" max="11001" width="12.140625" style="2" customWidth="1"/>
    <col min="11002" max="11002" width="16.7109375" style="2" customWidth="1"/>
    <col min="11003" max="11003" width="13.28515625" style="2" bestFit="1" customWidth="1"/>
    <col min="11004" max="11255" width="9.140625" style="2"/>
    <col min="11256" max="11256" width="22.7109375" style="2" bestFit="1" customWidth="1"/>
    <col min="11257" max="11257" width="12.140625" style="2" customWidth="1"/>
    <col min="11258" max="11258" width="16.7109375" style="2" customWidth="1"/>
    <col min="11259" max="11259" width="13.28515625" style="2" bestFit="1" customWidth="1"/>
    <col min="11260" max="11511" width="9.140625" style="2"/>
    <col min="11512" max="11512" width="22.7109375" style="2" bestFit="1" customWidth="1"/>
    <col min="11513" max="11513" width="12.140625" style="2" customWidth="1"/>
    <col min="11514" max="11514" width="16.7109375" style="2" customWidth="1"/>
    <col min="11515" max="11515" width="13.28515625" style="2" bestFit="1" customWidth="1"/>
    <col min="11516" max="11767" width="9.140625" style="2"/>
    <col min="11768" max="11768" width="22.7109375" style="2" bestFit="1" customWidth="1"/>
    <col min="11769" max="11769" width="12.140625" style="2" customWidth="1"/>
    <col min="11770" max="11770" width="16.7109375" style="2" customWidth="1"/>
    <col min="11771" max="11771" width="13.28515625" style="2" bestFit="1" customWidth="1"/>
    <col min="11772" max="12023" width="9.140625" style="2"/>
    <col min="12024" max="12024" width="22.7109375" style="2" bestFit="1" customWidth="1"/>
    <col min="12025" max="12025" width="12.140625" style="2" customWidth="1"/>
    <col min="12026" max="12026" width="16.7109375" style="2" customWidth="1"/>
    <col min="12027" max="12027" width="13.28515625" style="2" bestFit="1" customWidth="1"/>
    <col min="12028" max="12279" width="9.140625" style="2"/>
    <col min="12280" max="12280" width="22.7109375" style="2" bestFit="1" customWidth="1"/>
    <col min="12281" max="12281" width="12.140625" style="2" customWidth="1"/>
    <col min="12282" max="12282" width="16.7109375" style="2" customWidth="1"/>
    <col min="12283" max="12283" width="13.28515625" style="2" bestFit="1" customWidth="1"/>
    <col min="12284" max="12535" width="9.140625" style="2"/>
    <col min="12536" max="12536" width="22.7109375" style="2" bestFit="1" customWidth="1"/>
    <col min="12537" max="12537" width="12.140625" style="2" customWidth="1"/>
    <col min="12538" max="12538" width="16.7109375" style="2" customWidth="1"/>
    <col min="12539" max="12539" width="13.28515625" style="2" bestFit="1" customWidth="1"/>
    <col min="12540" max="12791" width="9.140625" style="2"/>
    <col min="12792" max="12792" width="22.7109375" style="2" bestFit="1" customWidth="1"/>
    <col min="12793" max="12793" width="12.140625" style="2" customWidth="1"/>
    <col min="12794" max="12794" width="16.7109375" style="2" customWidth="1"/>
    <col min="12795" max="12795" width="13.28515625" style="2" bestFit="1" customWidth="1"/>
    <col min="12796" max="13047" width="9.140625" style="2"/>
    <col min="13048" max="13048" width="22.7109375" style="2" bestFit="1" customWidth="1"/>
    <col min="13049" max="13049" width="12.140625" style="2" customWidth="1"/>
    <col min="13050" max="13050" width="16.7109375" style="2" customWidth="1"/>
    <col min="13051" max="13051" width="13.28515625" style="2" bestFit="1" customWidth="1"/>
    <col min="13052" max="13303" width="9.140625" style="2"/>
    <col min="13304" max="13304" width="22.7109375" style="2" bestFit="1" customWidth="1"/>
    <col min="13305" max="13305" width="12.140625" style="2" customWidth="1"/>
    <col min="13306" max="13306" width="16.7109375" style="2" customWidth="1"/>
    <col min="13307" max="13307" width="13.28515625" style="2" bestFit="1" customWidth="1"/>
    <col min="13308" max="13559" width="9.140625" style="2"/>
    <col min="13560" max="13560" width="22.7109375" style="2" bestFit="1" customWidth="1"/>
    <col min="13561" max="13561" width="12.140625" style="2" customWidth="1"/>
    <col min="13562" max="13562" width="16.7109375" style="2" customWidth="1"/>
    <col min="13563" max="13563" width="13.28515625" style="2" bestFit="1" customWidth="1"/>
    <col min="13564" max="13815" width="9.140625" style="2"/>
    <col min="13816" max="13816" width="22.7109375" style="2" bestFit="1" customWidth="1"/>
    <col min="13817" max="13817" width="12.140625" style="2" customWidth="1"/>
    <col min="13818" max="13818" width="16.7109375" style="2" customWidth="1"/>
    <col min="13819" max="13819" width="13.28515625" style="2" bestFit="1" customWidth="1"/>
    <col min="13820" max="14071" width="9.140625" style="2"/>
    <col min="14072" max="14072" width="22.7109375" style="2" bestFit="1" customWidth="1"/>
    <col min="14073" max="14073" width="12.140625" style="2" customWidth="1"/>
    <col min="14074" max="14074" width="16.7109375" style="2" customWidth="1"/>
    <col min="14075" max="14075" width="13.28515625" style="2" bestFit="1" customWidth="1"/>
    <col min="14076" max="14327" width="9.140625" style="2"/>
    <col min="14328" max="14328" width="22.7109375" style="2" bestFit="1" customWidth="1"/>
    <col min="14329" max="14329" width="12.140625" style="2" customWidth="1"/>
    <col min="14330" max="14330" width="16.7109375" style="2" customWidth="1"/>
    <col min="14331" max="14331" width="13.28515625" style="2" bestFit="1" customWidth="1"/>
    <col min="14332" max="14583" width="9.140625" style="2"/>
    <col min="14584" max="14584" width="22.7109375" style="2" bestFit="1" customWidth="1"/>
    <col min="14585" max="14585" width="12.140625" style="2" customWidth="1"/>
    <col min="14586" max="14586" width="16.7109375" style="2" customWidth="1"/>
    <col min="14587" max="14587" width="13.28515625" style="2" bestFit="1" customWidth="1"/>
    <col min="14588" max="14839" width="9.140625" style="2"/>
    <col min="14840" max="14840" width="22.7109375" style="2" bestFit="1" customWidth="1"/>
    <col min="14841" max="14841" width="12.140625" style="2" customWidth="1"/>
    <col min="14842" max="14842" width="16.7109375" style="2" customWidth="1"/>
    <col min="14843" max="14843" width="13.28515625" style="2" bestFit="1" customWidth="1"/>
    <col min="14844" max="15095" width="9.140625" style="2"/>
    <col min="15096" max="15096" width="22.7109375" style="2" bestFit="1" customWidth="1"/>
    <col min="15097" max="15097" width="12.140625" style="2" customWidth="1"/>
    <col min="15098" max="15098" width="16.7109375" style="2" customWidth="1"/>
    <col min="15099" max="15099" width="13.28515625" style="2" bestFit="1" customWidth="1"/>
    <col min="15100" max="15351" width="9.140625" style="2"/>
    <col min="15352" max="15352" width="22.7109375" style="2" bestFit="1" customWidth="1"/>
    <col min="15353" max="15353" width="12.140625" style="2" customWidth="1"/>
    <col min="15354" max="15354" width="16.7109375" style="2" customWidth="1"/>
    <col min="15355" max="15355" width="13.28515625" style="2" bestFit="1" customWidth="1"/>
    <col min="15356" max="15607" width="9.140625" style="2"/>
    <col min="15608" max="15608" width="22.7109375" style="2" bestFit="1" customWidth="1"/>
    <col min="15609" max="15609" width="12.140625" style="2" customWidth="1"/>
    <col min="15610" max="15610" width="16.7109375" style="2" customWidth="1"/>
    <col min="15611" max="15611" width="13.28515625" style="2" bestFit="1" customWidth="1"/>
    <col min="15612" max="15863" width="9.140625" style="2"/>
    <col min="15864" max="15864" width="22.7109375" style="2" bestFit="1" customWidth="1"/>
    <col min="15865" max="15865" width="12.140625" style="2" customWidth="1"/>
    <col min="15866" max="15866" width="16.7109375" style="2" customWidth="1"/>
    <col min="15867" max="15867" width="13.28515625" style="2" bestFit="1" customWidth="1"/>
    <col min="15868" max="16119" width="9.140625" style="2"/>
    <col min="16120" max="16120" width="22.7109375" style="2" bestFit="1" customWidth="1"/>
    <col min="16121" max="16121" width="12.140625" style="2" customWidth="1"/>
    <col min="16122" max="16122" width="16.7109375" style="2" customWidth="1"/>
    <col min="16123" max="16123" width="13.28515625" style="2" bestFit="1" customWidth="1"/>
    <col min="16124" max="16384" width="9.140625" style="2"/>
  </cols>
  <sheetData>
    <row r="1" spans="1:19" x14ac:dyDescent="0.2">
      <c r="A1" s="22" t="s">
        <v>73</v>
      </c>
      <c r="B1" s="23" t="s">
        <v>75</v>
      </c>
      <c r="C1" s="25"/>
      <c r="D1" s="25"/>
      <c r="F1" s="41" t="s">
        <v>73</v>
      </c>
      <c r="G1" s="42" t="s">
        <v>75</v>
      </c>
      <c r="K1" s="164" t="s">
        <v>76</v>
      </c>
      <c r="L1" s="164"/>
      <c r="M1" s="44" t="s">
        <v>74</v>
      </c>
      <c r="N1" s="1"/>
    </row>
    <row r="2" spans="1:19" x14ac:dyDescent="0.2">
      <c r="A2" s="25" t="s">
        <v>89</v>
      </c>
      <c r="B2" s="26">
        <v>2019</v>
      </c>
      <c r="C2" s="25"/>
      <c r="D2" s="25"/>
      <c r="F2" s="44" t="s">
        <v>89</v>
      </c>
      <c r="G2" s="45">
        <v>2018</v>
      </c>
      <c r="K2" s="1" t="s">
        <v>89</v>
      </c>
      <c r="L2" s="3"/>
      <c r="M2" s="1" t="s">
        <v>95</v>
      </c>
      <c r="N2" s="1"/>
    </row>
    <row r="3" spans="1:19" ht="15.75" thickBot="1" x14ac:dyDescent="0.35">
      <c r="A3" s="81"/>
      <c r="K3" s="17"/>
    </row>
    <row r="4" spans="1:19" ht="13.5" thickBot="1" x14ac:dyDescent="0.25">
      <c r="A4" s="27"/>
      <c r="B4" s="95" t="s">
        <v>72</v>
      </c>
      <c r="C4" s="82" t="s">
        <v>0</v>
      </c>
      <c r="D4" s="83" t="s">
        <v>3</v>
      </c>
      <c r="F4" s="46"/>
      <c r="G4" s="96" t="s">
        <v>72</v>
      </c>
      <c r="H4" s="47" t="s">
        <v>0</v>
      </c>
      <c r="I4" s="48" t="s">
        <v>3</v>
      </c>
      <c r="K4" s="4"/>
      <c r="L4" s="97" t="s">
        <v>2</v>
      </c>
      <c r="M4" s="18" t="s">
        <v>0</v>
      </c>
      <c r="N4" s="19" t="s">
        <v>3</v>
      </c>
    </row>
    <row r="5" spans="1:19" ht="13.5" thickBot="1" x14ac:dyDescent="0.25">
      <c r="A5" s="27"/>
      <c r="B5" s="123"/>
      <c r="C5" s="123"/>
      <c r="D5" s="123"/>
      <c r="F5" s="46"/>
      <c r="G5" s="123"/>
      <c r="H5" s="123"/>
      <c r="I5" s="123"/>
      <c r="K5" s="4"/>
      <c r="L5" s="169"/>
      <c r="M5" s="169"/>
      <c r="N5" s="169"/>
    </row>
    <row r="6" spans="1:19" ht="13.5" thickBot="1" x14ac:dyDescent="0.25">
      <c r="A6" s="84" t="s">
        <v>1</v>
      </c>
      <c r="B6" s="85"/>
      <c r="C6" s="85"/>
      <c r="D6" s="85"/>
      <c r="E6" s="20"/>
      <c r="F6" s="50" t="s">
        <v>1</v>
      </c>
      <c r="G6" s="51"/>
      <c r="H6" s="51"/>
      <c r="I6" s="51"/>
      <c r="K6" s="98" t="s">
        <v>1</v>
      </c>
      <c r="L6" s="99"/>
      <c r="M6" s="99"/>
      <c r="N6" s="99"/>
      <c r="P6" s="6"/>
      <c r="Q6" s="6"/>
      <c r="R6" s="6"/>
      <c r="S6" s="6"/>
    </row>
    <row r="7" spans="1:19" ht="12" customHeight="1" thickBot="1" x14ac:dyDescent="0.25">
      <c r="B7" s="37"/>
      <c r="C7" s="37"/>
      <c r="D7" s="37"/>
      <c r="E7" s="20"/>
      <c r="F7" s="52"/>
      <c r="G7" s="53"/>
      <c r="H7" s="53"/>
      <c r="I7" s="53"/>
      <c r="L7" s="100"/>
      <c r="M7" s="100"/>
      <c r="N7" s="100"/>
    </row>
    <row r="8" spans="1:19" ht="13.5" thickBot="1" x14ac:dyDescent="0.25">
      <c r="A8" s="86" t="s">
        <v>4</v>
      </c>
      <c r="B8" s="87"/>
      <c r="C8" s="87"/>
      <c r="D8" s="87"/>
      <c r="E8" s="20"/>
      <c r="F8" s="54" t="s">
        <v>4</v>
      </c>
      <c r="G8" s="51"/>
      <c r="H8" s="51"/>
      <c r="I8" s="55"/>
      <c r="K8" s="101" t="s">
        <v>4</v>
      </c>
      <c r="L8" s="99"/>
      <c r="M8" s="99"/>
      <c r="N8" s="99"/>
      <c r="P8" s="6"/>
      <c r="Q8" s="6"/>
      <c r="R8" s="6"/>
      <c r="S8" s="6"/>
    </row>
    <row r="9" spans="1:19" ht="13.5" thickBot="1" x14ac:dyDescent="0.25">
      <c r="A9" s="29" t="s">
        <v>5</v>
      </c>
      <c r="B9" s="30"/>
      <c r="C9" s="30"/>
      <c r="D9" s="31"/>
      <c r="E9" s="21"/>
      <c r="F9" s="56" t="s">
        <v>5</v>
      </c>
      <c r="G9" s="57"/>
      <c r="H9" s="57"/>
      <c r="I9" s="58"/>
      <c r="K9" s="7" t="s">
        <v>5</v>
      </c>
      <c r="L9" s="102"/>
      <c r="M9" s="102"/>
      <c r="N9" s="102"/>
    </row>
    <row r="10" spans="1:19" ht="13.5" thickBot="1" x14ac:dyDescent="0.25">
      <c r="A10" s="32" t="s">
        <v>6</v>
      </c>
      <c r="B10" s="30"/>
      <c r="C10" s="30"/>
      <c r="D10" s="31"/>
      <c r="E10" s="20"/>
      <c r="F10" s="59" t="s">
        <v>6</v>
      </c>
      <c r="G10" s="79"/>
      <c r="H10" s="79"/>
      <c r="I10" s="80"/>
      <c r="K10" s="8" t="s">
        <v>6</v>
      </c>
      <c r="L10" s="113"/>
      <c r="M10" s="113"/>
      <c r="N10" s="115"/>
    </row>
    <row r="11" spans="1:19" ht="13.5" thickBot="1" x14ac:dyDescent="0.25">
      <c r="A11" s="32" t="s">
        <v>7</v>
      </c>
      <c r="B11" s="30"/>
      <c r="C11" s="30"/>
      <c r="D11" s="31"/>
      <c r="E11" s="20"/>
      <c r="F11" s="59" t="s">
        <v>7</v>
      </c>
      <c r="G11" s="79"/>
      <c r="H11" s="79"/>
      <c r="I11" s="80"/>
      <c r="K11" s="8" t="s">
        <v>7</v>
      </c>
      <c r="L11" s="113"/>
      <c r="M11" s="113"/>
      <c r="N11" s="115"/>
    </row>
    <row r="12" spans="1:19" ht="13.5" thickBot="1" x14ac:dyDescent="0.25">
      <c r="A12" s="32" t="s">
        <v>8</v>
      </c>
      <c r="B12" s="30"/>
      <c r="C12" s="30"/>
      <c r="D12" s="31"/>
      <c r="E12" s="20"/>
      <c r="F12" s="59" t="s">
        <v>8</v>
      </c>
      <c r="G12" s="79"/>
      <c r="H12" s="79"/>
      <c r="I12" s="80"/>
      <c r="K12" s="8" t="s">
        <v>8</v>
      </c>
      <c r="L12" s="113"/>
      <c r="M12" s="113"/>
      <c r="N12" s="115"/>
    </row>
    <row r="13" spans="1:19" ht="13.5" thickBot="1" x14ac:dyDescent="0.25">
      <c r="A13" s="32" t="s">
        <v>9</v>
      </c>
      <c r="B13" s="30"/>
      <c r="C13" s="30"/>
      <c r="D13" s="31"/>
      <c r="E13" s="20"/>
      <c r="F13" s="59" t="s">
        <v>9</v>
      </c>
      <c r="G13" s="79"/>
      <c r="H13" s="79"/>
      <c r="I13" s="80"/>
      <c r="K13" s="8" t="s">
        <v>9</v>
      </c>
      <c r="L13" s="113"/>
      <c r="M13" s="113"/>
      <c r="N13" s="115"/>
    </row>
    <row r="14" spans="1:19" ht="13.5" thickBot="1" x14ac:dyDescent="0.25">
      <c r="A14" s="32" t="s">
        <v>10</v>
      </c>
      <c r="B14" s="30"/>
      <c r="C14" s="30"/>
      <c r="D14" s="31"/>
      <c r="E14" s="20"/>
      <c r="F14" s="59" t="s">
        <v>10</v>
      </c>
      <c r="G14" s="79"/>
      <c r="H14" s="79"/>
      <c r="I14" s="80"/>
      <c r="K14" s="8" t="s">
        <v>10</v>
      </c>
      <c r="L14" s="113"/>
      <c r="M14" s="113"/>
      <c r="N14" s="115"/>
    </row>
    <row r="15" spans="1:19" ht="13.5" thickBot="1" x14ac:dyDescent="0.25">
      <c r="A15" s="32" t="s">
        <v>11</v>
      </c>
      <c r="B15" s="30"/>
      <c r="C15" s="30"/>
      <c r="D15" s="31"/>
      <c r="E15" s="20"/>
      <c r="F15" s="59" t="s">
        <v>11</v>
      </c>
      <c r="G15" s="79"/>
      <c r="H15" s="79"/>
      <c r="I15" s="80"/>
      <c r="K15" s="8" t="s">
        <v>11</v>
      </c>
      <c r="L15" s="113"/>
      <c r="M15" s="113"/>
      <c r="N15" s="115"/>
    </row>
    <row r="16" spans="1:19" ht="13.5" thickBot="1" x14ac:dyDescent="0.25">
      <c r="A16" s="33" t="s">
        <v>12</v>
      </c>
      <c r="B16" s="34"/>
      <c r="C16" s="34"/>
      <c r="D16" s="35"/>
      <c r="E16" s="20"/>
      <c r="F16" s="60" t="s">
        <v>12</v>
      </c>
      <c r="G16" s="109"/>
      <c r="H16" s="109"/>
      <c r="I16" s="110"/>
      <c r="K16" s="9" t="s">
        <v>12</v>
      </c>
      <c r="L16" s="116"/>
      <c r="M16" s="116"/>
      <c r="N16" s="117"/>
    </row>
    <row r="17" spans="1:19" ht="13.5" thickBot="1" x14ac:dyDescent="0.25">
      <c r="B17" s="36"/>
      <c r="C17" s="36"/>
      <c r="D17" s="36"/>
      <c r="E17" s="20"/>
      <c r="F17" s="63"/>
      <c r="G17" s="64"/>
      <c r="H17" s="64"/>
      <c r="I17" s="64"/>
      <c r="L17" s="106"/>
      <c r="M17" s="106"/>
      <c r="N17" s="106"/>
    </row>
    <row r="18" spans="1:19" ht="13.5" thickBot="1" x14ac:dyDescent="0.25">
      <c r="A18" s="88" t="s">
        <v>13</v>
      </c>
      <c r="B18" s="89"/>
      <c r="C18" s="89"/>
      <c r="D18" s="89"/>
      <c r="E18" s="20"/>
      <c r="F18" s="65" t="s">
        <v>13</v>
      </c>
      <c r="G18" s="66"/>
      <c r="H18" s="66"/>
      <c r="I18" s="67"/>
      <c r="K18" s="107" t="s">
        <v>13</v>
      </c>
      <c r="L18" s="108"/>
      <c r="M18" s="108"/>
      <c r="N18" s="120"/>
    </row>
    <row r="19" spans="1:19" ht="13.5" thickBot="1" x14ac:dyDescent="0.25">
      <c r="A19" s="38" t="s">
        <v>14</v>
      </c>
      <c r="B19" s="128"/>
      <c r="C19" s="128"/>
      <c r="D19" s="129"/>
      <c r="E19" s="20"/>
      <c r="F19" s="68" t="s">
        <v>14</v>
      </c>
      <c r="G19" s="132"/>
      <c r="H19" s="132"/>
      <c r="I19" s="133"/>
      <c r="K19" s="10" t="s">
        <v>14</v>
      </c>
      <c r="L19" s="137"/>
      <c r="M19" s="137"/>
      <c r="N19" s="139"/>
    </row>
    <row r="20" spans="1:19" ht="13.5" thickBot="1" x14ac:dyDescent="0.25">
      <c r="A20" s="39" t="s">
        <v>15</v>
      </c>
      <c r="B20" s="128"/>
      <c r="C20" s="128"/>
      <c r="D20" s="129"/>
      <c r="E20" s="20"/>
      <c r="F20" s="68" t="s">
        <v>15</v>
      </c>
      <c r="G20" s="132"/>
      <c r="H20" s="132"/>
      <c r="I20" s="133"/>
      <c r="K20" s="11" t="s">
        <v>15</v>
      </c>
      <c r="L20" s="137"/>
      <c r="M20" s="137"/>
      <c r="N20" s="139"/>
    </row>
    <row r="21" spans="1:19" ht="13.5" thickBot="1" x14ac:dyDescent="0.25">
      <c r="A21" s="40" t="s">
        <v>16</v>
      </c>
      <c r="B21" s="130"/>
      <c r="C21" s="130"/>
      <c r="D21" s="131"/>
      <c r="E21" s="20"/>
      <c r="F21" s="69" t="s">
        <v>16</v>
      </c>
      <c r="G21" s="134"/>
      <c r="H21" s="134"/>
      <c r="I21" s="135"/>
      <c r="K21" s="12" t="s">
        <v>16</v>
      </c>
      <c r="L21" s="138"/>
      <c r="M21" s="138"/>
      <c r="N21" s="140"/>
    </row>
    <row r="22" spans="1:19" ht="13.5" thickBot="1" x14ac:dyDescent="0.25">
      <c r="B22" s="37"/>
      <c r="C22" s="37"/>
      <c r="D22" s="37"/>
      <c r="E22" s="20"/>
      <c r="F22" s="63"/>
      <c r="G22" s="70"/>
      <c r="H22" s="70"/>
      <c r="I22" s="70"/>
      <c r="L22" s="100"/>
      <c r="M22" s="100"/>
      <c r="N22" s="100"/>
    </row>
    <row r="23" spans="1:19" ht="13.5" thickBot="1" x14ac:dyDescent="0.25">
      <c r="A23" s="90" t="s">
        <v>17</v>
      </c>
      <c r="B23" s="85"/>
      <c r="C23" s="85"/>
      <c r="D23" s="85"/>
      <c r="E23" s="20"/>
      <c r="F23" s="54" t="s">
        <v>17</v>
      </c>
      <c r="G23" s="51"/>
      <c r="H23" s="51"/>
      <c r="I23" s="55"/>
      <c r="K23" s="101" t="s">
        <v>17</v>
      </c>
      <c r="L23" s="99"/>
      <c r="M23" s="99"/>
      <c r="N23" s="99"/>
      <c r="P23" s="6"/>
      <c r="Q23" s="6"/>
      <c r="R23" s="6"/>
      <c r="S23" s="6"/>
    </row>
    <row r="24" spans="1:19" ht="13.5" thickBot="1" x14ac:dyDescent="0.25">
      <c r="A24" s="91" t="s">
        <v>18</v>
      </c>
      <c r="B24" s="34"/>
      <c r="C24" s="34"/>
      <c r="D24" s="35"/>
      <c r="E24" s="20"/>
      <c r="F24" s="71" t="s">
        <v>18</v>
      </c>
      <c r="G24" s="61"/>
      <c r="H24" s="61"/>
      <c r="I24" s="62"/>
      <c r="K24" s="13" t="s">
        <v>18</v>
      </c>
      <c r="L24" s="104"/>
      <c r="M24" s="104"/>
      <c r="N24" s="105"/>
    </row>
    <row r="25" spans="1:19" ht="13.5" thickBot="1" x14ac:dyDescent="0.25">
      <c r="B25" s="37"/>
      <c r="C25" s="37"/>
      <c r="D25" s="37"/>
      <c r="E25" s="20"/>
      <c r="F25" s="63"/>
      <c r="G25" s="70"/>
      <c r="H25" s="70"/>
      <c r="I25" s="70"/>
      <c r="L25" s="100"/>
      <c r="M25" s="100"/>
      <c r="N25" s="100"/>
    </row>
    <row r="26" spans="1:19" ht="13.5" thickBot="1" x14ac:dyDescent="0.25">
      <c r="A26" s="84" t="s">
        <v>19</v>
      </c>
      <c r="B26" s="85"/>
      <c r="C26" s="85"/>
      <c r="D26" s="85"/>
      <c r="E26" s="20"/>
      <c r="F26" s="50" t="s">
        <v>19</v>
      </c>
      <c r="G26" s="51"/>
      <c r="H26" s="51"/>
      <c r="I26" s="55"/>
      <c r="K26" s="98" t="s">
        <v>19</v>
      </c>
      <c r="L26" s="99"/>
      <c r="M26" s="99"/>
      <c r="N26" s="99"/>
      <c r="P26" s="6"/>
      <c r="Q26" s="6"/>
      <c r="R26" s="6"/>
      <c r="S26" s="6"/>
    </row>
    <row r="27" spans="1:19" ht="13.5" thickBot="1" x14ac:dyDescent="0.25">
      <c r="A27" s="92" t="s">
        <v>20</v>
      </c>
      <c r="B27" s="34"/>
      <c r="C27" s="34"/>
      <c r="D27" s="35"/>
      <c r="E27" s="20"/>
      <c r="F27" s="72" t="s">
        <v>20</v>
      </c>
      <c r="G27" s="61"/>
      <c r="H27" s="61"/>
      <c r="I27" s="62"/>
      <c r="K27" s="14" t="s">
        <v>20</v>
      </c>
      <c r="L27" s="104"/>
      <c r="M27" s="104"/>
      <c r="N27" s="105"/>
    </row>
    <row r="28" spans="1:19" ht="13.5" thickBot="1" x14ac:dyDescent="0.25">
      <c r="B28" s="37"/>
      <c r="C28" s="37"/>
      <c r="D28" s="37"/>
      <c r="E28" s="20"/>
      <c r="F28" s="63"/>
      <c r="G28" s="70"/>
      <c r="H28" s="70"/>
      <c r="I28" s="70"/>
      <c r="L28" s="100"/>
      <c r="M28" s="100"/>
      <c r="N28" s="100"/>
    </row>
    <row r="29" spans="1:19" ht="13.5" thickBot="1" x14ac:dyDescent="0.25">
      <c r="A29" s="84" t="s">
        <v>21</v>
      </c>
      <c r="B29" s="85"/>
      <c r="C29" s="85"/>
      <c r="D29" s="85"/>
      <c r="E29" s="20"/>
      <c r="F29" s="50" t="s">
        <v>21</v>
      </c>
      <c r="G29" s="51"/>
      <c r="H29" s="51"/>
      <c r="I29" s="55"/>
      <c r="K29" s="98" t="s">
        <v>21</v>
      </c>
      <c r="L29" s="99"/>
      <c r="M29" s="99"/>
      <c r="N29" s="99"/>
      <c r="P29" s="6"/>
      <c r="Q29" s="6"/>
      <c r="R29" s="6"/>
      <c r="S29" s="6"/>
    </row>
    <row r="30" spans="1:19" ht="13.5" thickBot="1" x14ac:dyDescent="0.25">
      <c r="A30" s="93" t="s">
        <v>22</v>
      </c>
      <c r="B30" s="30"/>
      <c r="C30" s="30"/>
      <c r="D30" s="31"/>
      <c r="E30" s="20"/>
      <c r="F30" s="73" t="s">
        <v>22</v>
      </c>
      <c r="G30" s="57"/>
      <c r="H30" s="57"/>
      <c r="I30" s="58"/>
      <c r="K30" s="15" t="s">
        <v>22</v>
      </c>
      <c r="L30" s="102"/>
      <c r="M30" s="102"/>
      <c r="N30" s="103"/>
    </row>
    <row r="31" spans="1:19" ht="13.5" thickBot="1" x14ac:dyDescent="0.25">
      <c r="A31" s="94" t="s">
        <v>23</v>
      </c>
      <c r="B31" s="34"/>
      <c r="C31" s="34"/>
      <c r="D31" s="35"/>
      <c r="E31" s="20"/>
      <c r="F31" s="73" t="s">
        <v>23</v>
      </c>
      <c r="G31" s="74"/>
      <c r="H31" s="74"/>
      <c r="I31" s="75"/>
      <c r="K31" s="16" t="s">
        <v>23</v>
      </c>
      <c r="L31" s="104"/>
      <c r="M31" s="104"/>
      <c r="N31" s="105"/>
    </row>
    <row r="32" spans="1:19" ht="13.5" thickBot="1" x14ac:dyDescent="0.25">
      <c r="B32" s="37"/>
      <c r="C32" s="37"/>
      <c r="D32" s="37"/>
      <c r="E32" s="20"/>
      <c r="F32" s="63"/>
      <c r="G32" s="70"/>
      <c r="H32" s="70"/>
      <c r="I32" s="70"/>
      <c r="L32" s="100"/>
      <c r="M32" s="100"/>
      <c r="N32" s="100"/>
    </row>
    <row r="33" spans="1:19" ht="13.5" thickBot="1" x14ac:dyDescent="0.25">
      <c r="A33" s="90" t="s">
        <v>24</v>
      </c>
      <c r="B33" s="85"/>
      <c r="C33" s="85"/>
      <c r="D33" s="85"/>
      <c r="E33" s="20"/>
      <c r="F33" s="54" t="s">
        <v>24</v>
      </c>
      <c r="G33" s="51"/>
      <c r="H33" s="51"/>
      <c r="I33" s="55"/>
      <c r="K33" s="101" t="s">
        <v>24</v>
      </c>
      <c r="L33" s="99"/>
      <c r="M33" s="99"/>
      <c r="N33" s="99"/>
      <c r="P33" s="6"/>
      <c r="Q33" s="6"/>
      <c r="R33" s="6"/>
      <c r="S33" s="6"/>
    </row>
    <row r="34" spans="1:19" ht="13.5" thickBot="1" x14ac:dyDescent="0.25">
      <c r="A34" s="91" t="s">
        <v>25</v>
      </c>
      <c r="B34" s="34"/>
      <c r="C34" s="34"/>
      <c r="D34" s="35"/>
      <c r="E34" s="20"/>
      <c r="F34" s="71" t="s">
        <v>25</v>
      </c>
      <c r="G34" s="61"/>
      <c r="H34" s="61"/>
      <c r="I34" s="62"/>
      <c r="K34" s="13" t="s">
        <v>25</v>
      </c>
      <c r="L34" s="104"/>
      <c r="M34" s="104"/>
      <c r="N34" s="105"/>
    </row>
    <row r="35" spans="1:19" ht="13.5" thickBot="1" x14ac:dyDescent="0.25">
      <c r="B35" s="37"/>
      <c r="C35" s="37"/>
      <c r="D35" s="37"/>
      <c r="E35" s="20"/>
      <c r="F35" s="63"/>
      <c r="G35" s="70"/>
      <c r="H35" s="70"/>
      <c r="I35" s="70"/>
      <c r="L35" s="100"/>
      <c r="M35" s="100"/>
      <c r="N35" s="100"/>
    </row>
    <row r="36" spans="1:19" ht="13.5" thickBot="1" x14ac:dyDescent="0.25">
      <c r="A36" s="84" t="s">
        <v>26</v>
      </c>
      <c r="B36" s="85"/>
      <c r="C36" s="85"/>
      <c r="D36" s="85"/>
      <c r="E36" s="20"/>
      <c r="F36" s="50" t="s">
        <v>26</v>
      </c>
      <c r="G36" s="51"/>
      <c r="H36" s="51"/>
      <c r="I36" s="55"/>
      <c r="K36" s="98" t="s">
        <v>26</v>
      </c>
      <c r="L36" s="99"/>
      <c r="M36" s="99"/>
      <c r="N36" s="114"/>
    </row>
    <row r="37" spans="1:19" ht="13.5" thickBot="1" x14ac:dyDescent="0.25">
      <c r="A37" s="38" t="s">
        <v>27</v>
      </c>
      <c r="B37" s="34"/>
      <c r="C37" s="34"/>
      <c r="D37" s="34"/>
      <c r="E37" s="20"/>
      <c r="F37" s="73" t="s">
        <v>27</v>
      </c>
      <c r="G37" s="112"/>
      <c r="H37" s="112"/>
      <c r="I37" s="112"/>
      <c r="K37" s="10" t="s">
        <v>27</v>
      </c>
      <c r="L37" s="102"/>
      <c r="M37" s="102"/>
      <c r="N37" s="103"/>
    </row>
    <row r="38" spans="1:19" ht="13.5" thickBot="1" x14ac:dyDescent="0.25">
      <c r="A38" s="39" t="s">
        <v>28</v>
      </c>
      <c r="B38" s="34"/>
      <c r="C38" s="34"/>
      <c r="D38" s="34"/>
      <c r="E38" s="20"/>
      <c r="F38" s="68" t="s">
        <v>28</v>
      </c>
      <c r="G38" s="112"/>
      <c r="H38" s="112"/>
      <c r="I38" s="112"/>
      <c r="K38" s="11" t="s">
        <v>28</v>
      </c>
      <c r="L38" s="113"/>
      <c r="M38" s="113"/>
      <c r="N38" s="115"/>
    </row>
    <row r="39" spans="1:19" ht="13.5" thickBot="1" x14ac:dyDescent="0.25">
      <c r="A39" s="39" t="s">
        <v>29</v>
      </c>
      <c r="B39" s="34"/>
      <c r="C39" s="34"/>
      <c r="D39" s="34"/>
      <c r="E39" s="20"/>
      <c r="F39" s="68" t="s">
        <v>29</v>
      </c>
      <c r="G39" s="112"/>
      <c r="H39" s="112"/>
      <c r="I39" s="112"/>
      <c r="K39" s="11" t="s">
        <v>29</v>
      </c>
      <c r="L39" s="113"/>
      <c r="M39" s="113"/>
      <c r="N39" s="115"/>
    </row>
    <row r="40" spans="1:19" ht="13.5" thickBot="1" x14ac:dyDescent="0.25">
      <c r="A40" s="39" t="s">
        <v>30</v>
      </c>
      <c r="B40" s="34"/>
      <c r="C40" s="34"/>
      <c r="D40" s="34"/>
      <c r="E40" s="20"/>
      <c r="F40" s="68" t="s">
        <v>30</v>
      </c>
      <c r="G40" s="112"/>
      <c r="H40" s="112"/>
      <c r="I40" s="112"/>
      <c r="K40" s="11" t="s">
        <v>30</v>
      </c>
      <c r="L40" s="113"/>
      <c r="M40" s="113"/>
      <c r="N40" s="115"/>
    </row>
    <row r="41" spans="1:19" ht="13.5" thickBot="1" x14ac:dyDescent="0.25">
      <c r="A41" s="40" t="s">
        <v>31</v>
      </c>
      <c r="B41" s="34"/>
      <c r="C41" s="34"/>
      <c r="D41" s="34"/>
      <c r="E41" s="20"/>
      <c r="F41" s="69" t="s">
        <v>31</v>
      </c>
      <c r="G41" s="112"/>
      <c r="H41" s="112"/>
      <c r="I41" s="112"/>
      <c r="K41" s="12" t="s">
        <v>31</v>
      </c>
      <c r="L41" s="118"/>
      <c r="M41" s="118"/>
      <c r="N41" s="119"/>
    </row>
    <row r="42" spans="1:19" ht="13.5" thickBot="1" x14ac:dyDescent="0.25">
      <c r="B42" s="37"/>
      <c r="C42" s="37"/>
      <c r="D42" s="37"/>
      <c r="E42" s="20"/>
      <c r="F42" s="63"/>
      <c r="G42" s="70"/>
      <c r="H42" s="70"/>
      <c r="I42" s="70"/>
      <c r="L42" s="100"/>
      <c r="M42" s="100"/>
      <c r="N42" s="100"/>
    </row>
    <row r="43" spans="1:19" ht="13.5" thickBot="1" x14ac:dyDescent="0.25">
      <c r="A43" s="84" t="s">
        <v>32</v>
      </c>
      <c r="B43" s="85"/>
      <c r="C43" s="85"/>
      <c r="D43" s="85"/>
      <c r="E43" s="20"/>
      <c r="F43" s="50" t="s">
        <v>32</v>
      </c>
      <c r="G43" s="51"/>
      <c r="H43" s="51"/>
      <c r="I43" s="55"/>
      <c r="K43" s="98" t="s">
        <v>32</v>
      </c>
      <c r="L43" s="99"/>
      <c r="M43" s="99"/>
      <c r="N43" s="99"/>
    </row>
    <row r="44" spans="1:19" ht="13.5" thickBot="1" x14ac:dyDescent="0.25">
      <c r="A44" s="38" t="s">
        <v>33</v>
      </c>
      <c r="B44" s="30"/>
      <c r="C44" s="30"/>
      <c r="D44" s="31"/>
      <c r="E44" s="20"/>
      <c r="F44" s="76" t="s">
        <v>33</v>
      </c>
      <c r="G44" s="112"/>
      <c r="H44" s="112"/>
      <c r="I44" s="112"/>
      <c r="K44" s="10" t="s">
        <v>33</v>
      </c>
      <c r="L44" s="113"/>
      <c r="M44" s="113"/>
      <c r="N44" s="115"/>
    </row>
    <row r="45" spans="1:19" ht="13.5" thickBot="1" x14ac:dyDescent="0.25">
      <c r="A45" s="39" t="s">
        <v>34</v>
      </c>
      <c r="B45" s="30"/>
      <c r="C45" s="30"/>
      <c r="D45" s="31"/>
      <c r="E45" s="20"/>
      <c r="F45" s="77" t="s">
        <v>34</v>
      </c>
      <c r="G45" s="112"/>
      <c r="H45" s="112"/>
      <c r="I45" s="112"/>
      <c r="K45" s="11" t="s">
        <v>34</v>
      </c>
      <c r="L45" s="113"/>
      <c r="M45" s="113"/>
      <c r="N45" s="115"/>
    </row>
    <row r="46" spans="1:19" ht="13.5" thickBot="1" x14ac:dyDescent="0.25">
      <c r="A46" s="39" t="s">
        <v>35</v>
      </c>
      <c r="B46" s="30"/>
      <c r="C46" s="30"/>
      <c r="D46" s="31"/>
      <c r="E46" s="20"/>
      <c r="F46" s="77" t="s">
        <v>35</v>
      </c>
      <c r="G46" s="112"/>
      <c r="H46" s="112"/>
      <c r="I46" s="112"/>
      <c r="K46" s="11" t="s">
        <v>35</v>
      </c>
      <c r="L46" s="113"/>
      <c r="M46" s="113"/>
      <c r="N46" s="115"/>
    </row>
    <row r="47" spans="1:19" ht="13.5" thickBot="1" x14ac:dyDescent="0.25">
      <c r="A47" s="39" t="s">
        <v>36</v>
      </c>
      <c r="B47" s="30"/>
      <c r="C47" s="30"/>
      <c r="D47" s="31"/>
      <c r="E47" s="20"/>
      <c r="F47" s="77" t="s">
        <v>36</v>
      </c>
      <c r="G47" s="112"/>
      <c r="H47" s="112"/>
      <c r="I47" s="112"/>
      <c r="K47" s="11" t="s">
        <v>36</v>
      </c>
      <c r="L47" s="113"/>
      <c r="M47" s="113"/>
      <c r="N47" s="115"/>
    </row>
    <row r="48" spans="1:19" ht="13.5" thickBot="1" x14ac:dyDescent="0.25">
      <c r="A48" s="39" t="s">
        <v>37</v>
      </c>
      <c r="B48" s="30"/>
      <c r="C48" s="30"/>
      <c r="D48" s="31"/>
      <c r="E48" s="20"/>
      <c r="F48" s="77" t="s">
        <v>37</v>
      </c>
      <c r="G48" s="112"/>
      <c r="H48" s="112"/>
      <c r="I48" s="112"/>
      <c r="K48" s="11" t="s">
        <v>37</v>
      </c>
      <c r="L48" s="113"/>
      <c r="M48" s="113"/>
      <c r="N48" s="115"/>
    </row>
    <row r="49" spans="1:19" ht="13.5" thickBot="1" x14ac:dyDescent="0.25">
      <c r="A49" s="39" t="s">
        <v>38</v>
      </c>
      <c r="B49" s="30"/>
      <c r="C49" s="30"/>
      <c r="D49" s="31"/>
      <c r="E49" s="20"/>
      <c r="F49" s="77" t="s">
        <v>38</v>
      </c>
      <c r="G49" s="112"/>
      <c r="H49" s="112"/>
      <c r="I49" s="112"/>
      <c r="K49" s="11" t="s">
        <v>38</v>
      </c>
      <c r="L49" s="113"/>
      <c r="M49" s="113"/>
      <c r="N49" s="115"/>
    </row>
    <row r="50" spans="1:19" ht="13.5" thickBot="1" x14ac:dyDescent="0.25">
      <c r="A50" s="39" t="s">
        <v>39</v>
      </c>
      <c r="B50" s="30"/>
      <c r="C50" s="30"/>
      <c r="D50" s="31"/>
      <c r="E50" s="20"/>
      <c r="F50" s="77" t="s">
        <v>39</v>
      </c>
      <c r="G50" s="112"/>
      <c r="H50" s="112"/>
      <c r="I50" s="112"/>
      <c r="K50" s="11" t="s">
        <v>39</v>
      </c>
      <c r="L50" s="113"/>
      <c r="M50" s="113"/>
      <c r="N50" s="115"/>
    </row>
    <row r="51" spans="1:19" ht="13.5" thickBot="1" x14ac:dyDescent="0.25">
      <c r="A51" s="39" t="s">
        <v>40</v>
      </c>
      <c r="B51" s="30"/>
      <c r="C51" s="30"/>
      <c r="D51" s="31"/>
      <c r="E51" s="20"/>
      <c r="F51" s="77" t="s">
        <v>40</v>
      </c>
      <c r="G51" s="112"/>
      <c r="H51" s="112"/>
      <c r="I51" s="112"/>
      <c r="K51" s="11" t="s">
        <v>40</v>
      </c>
      <c r="L51" s="113"/>
      <c r="M51" s="113"/>
      <c r="N51" s="115"/>
    </row>
    <row r="52" spans="1:19" ht="13.5" thickBot="1" x14ac:dyDescent="0.25">
      <c r="A52" s="40" t="s">
        <v>41</v>
      </c>
      <c r="B52" s="34"/>
      <c r="C52" s="34"/>
      <c r="D52" s="35"/>
      <c r="E52" s="20"/>
      <c r="F52" s="78" t="s">
        <v>41</v>
      </c>
      <c r="G52" s="112"/>
      <c r="H52" s="112"/>
      <c r="I52" s="112"/>
      <c r="K52" s="12" t="s">
        <v>41</v>
      </c>
      <c r="L52" s="113"/>
      <c r="M52" s="113"/>
      <c r="N52" s="115"/>
    </row>
    <row r="53" spans="1:19" ht="13.5" thickBot="1" x14ac:dyDescent="0.25">
      <c r="B53" s="37"/>
      <c r="C53" s="37"/>
      <c r="D53" s="37"/>
      <c r="E53" s="20"/>
      <c r="F53" s="63"/>
      <c r="G53" s="70"/>
      <c r="H53" s="70"/>
      <c r="I53" s="70"/>
      <c r="L53" s="100"/>
      <c r="M53" s="100"/>
      <c r="N53" s="100"/>
    </row>
    <row r="54" spans="1:19" ht="13.5" thickBot="1" x14ac:dyDescent="0.25">
      <c r="A54" s="84" t="s">
        <v>42</v>
      </c>
      <c r="B54" s="85"/>
      <c r="C54" s="85"/>
      <c r="D54" s="85"/>
      <c r="E54" s="20"/>
      <c r="F54" s="50" t="s">
        <v>42</v>
      </c>
      <c r="G54" s="51"/>
      <c r="H54" s="51"/>
      <c r="I54" s="55"/>
      <c r="K54" s="98" t="s">
        <v>42</v>
      </c>
      <c r="L54" s="99"/>
      <c r="M54" s="99"/>
      <c r="N54" s="99"/>
      <c r="P54" s="6"/>
      <c r="Q54" s="6"/>
      <c r="R54" s="6"/>
      <c r="S54" s="6"/>
    </row>
    <row r="55" spans="1:19" ht="13.5" thickBot="1" x14ac:dyDescent="0.25">
      <c r="A55" s="38" t="s">
        <v>43</v>
      </c>
      <c r="B55" s="30"/>
      <c r="C55" s="30"/>
      <c r="D55" s="31"/>
      <c r="E55" s="20"/>
      <c r="F55" s="73" t="s">
        <v>43</v>
      </c>
      <c r="G55" s="57"/>
      <c r="H55" s="57"/>
      <c r="I55" s="58"/>
      <c r="K55" s="10" t="s">
        <v>43</v>
      </c>
      <c r="L55" s="102"/>
      <c r="M55" s="102"/>
      <c r="N55" s="103"/>
    </row>
    <row r="56" spans="1:19" ht="13.5" thickBot="1" x14ac:dyDescent="0.25">
      <c r="A56" s="39" t="s">
        <v>44</v>
      </c>
      <c r="B56" s="30"/>
      <c r="C56" s="30"/>
      <c r="D56" s="31"/>
      <c r="E56" s="20"/>
      <c r="F56" s="68" t="s">
        <v>44</v>
      </c>
      <c r="G56" s="79"/>
      <c r="H56" s="79"/>
      <c r="I56" s="80"/>
      <c r="K56" s="11" t="s">
        <v>44</v>
      </c>
      <c r="L56" s="102"/>
      <c r="M56" s="102"/>
      <c r="N56" s="103"/>
    </row>
    <row r="57" spans="1:19" ht="13.5" thickBot="1" x14ac:dyDescent="0.25">
      <c r="A57" s="39" t="s">
        <v>45</v>
      </c>
      <c r="B57" s="30"/>
      <c r="C57" s="30"/>
      <c r="D57" s="31"/>
      <c r="E57" s="20"/>
      <c r="F57" s="68" t="s">
        <v>45</v>
      </c>
      <c r="G57" s="79"/>
      <c r="H57" s="79"/>
      <c r="I57" s="80"/>
      <c r="K57" s="11" t="s">
        <v>45</v>
      </c>
      <c r="L57" s="102"/>
      <c r="M57" s="102"/>
      <c r="N57" s="103"/>
    </row>
    <row r="58" spans="1:19" ht="13.5" thickBot="1" x14ac:dyDescent="0.25">
      <c r="A58" s="40" t="s">
        <v>46</v>
      </c>
      <c r="B58" s="34"/>
      <c r="C58" s="34"/>
      <c r="D58" s="35"/>
      <c r="E58" s="20"/>
      <c r="F58" s="69" t="s">
        <v>46</v>
      </c>
      <c r="G58" s="74"/>
      <c r="H58" s="74"/>
      <c r="I58" s="75"/>
      <c r="K58" s="12" t="s">
        <v>46</v>
      </c>
      <c r="L58" s="104"/>
      <c r="M58" s="104"/>
      <c r="N58" s="105"/>
    </row>
    <row r="59" spans="1:19" ht="13.5" thickBot="1" x14ac:dyDescent="0.25">
      <c r="B59" s="37"/>
      <c r="C59" s="37"/>
      <c r="D59" s="37"/>
      <c r="E59" s="20"/>
      <c r="F59" s="63"/>
      <c r="G59" s="70"/>
      <c r="H59" s="70"/>
      <c r="I59" s="70"/>
      <c r="L59" s="100"/>
      <c r="M59" s="100"/>
      <c r="N59" s="100"/>
    </row>
    <row r="60" spans="1:19" ht="13.5" thickBot="1" x14ac:dyDescent="0.25">
      <c r="A60" s="84" t="s">
        <v>47</v>
      </c>
      <c r="B60" s="85"/>
      <c r="C60" s="85"/>
      <c r="D60" s="85"/>
      <c r="E60" s="20"/>
      <c r="F60" s="50" t="s">
        <v>47</v>
      </c>
      <c r="G60" s="51"/>
      <c r="H60" s="51"/>
      <c r="I60" s="55"/>
      <c r="K60" s="98" t="s">
        <v>47</v>
      </c>
      <c r="L60" s="99"/>
      <c r="M60" s="99"/>
      <c r="N60" s="99"/>
      <c r="P60" s="6"/>
      <c r="Q60" s="6"/>
      <c r="R60" s="6"/>
      <c r="S60" s="6"/>
    </row>
    <row r="61" spans="1:19" ht="13.5" thickBot="1" x14ac:dyDescent="0.25">
      <c r="A61" s="38" t="s">
        <v>48</v>
      </c>
      <c r="B61" s="30"/>
      <c r="C61" s="30"/>
      <c r="D61" s="31"/>
      <c r="E61" s="20"/>
      <c r="F61" s="73" t="s">
        <v>48</v>
      </c>
      <c r="G61" s="57"/>
      <c r="H61" s="57"/>
      <c r="I61" s="58"/>
      <c r="K61" s="10" t="s">
        <v>48</v>
      </c>
      <c r="L61" s="102"/>
      <c r="M61" s="102"/>
      <c r="N61" s="103"/>
    </row>
    <row r="62" spans="1:19" ht="13.5" thickBot="1" x14ac:dyDescent="0.25">
      <c r="A62" s="39" t="s">
        <v>49</v>
      </c>
      <c r="B62" s="30"/>
      <c r="C62" s="30"/>
      <c r="D62" s="31"/>
      <c r="E62" s="20"/>
      <c r="F62" s="68" t="s">
        <v>49</v>
      </c>
      <c r="G62" s="79"/>
      <c r="H62" s="79"/>
      <c r="I62" s="80"/>
      <c r="K62" s="11" t="s">
        <v>49</v>
      </c>
      <c r="L62" s="102"/>
      <c r="M62" s="102"/>
      <c r="N62" s="103"/>
    </row>
    <row r="63" spans="1:19" ht="13.5" thickBot="1" x14ac:dyDescent="0.25">
      <c r="A63" s="40" t="s">
        <v>50</v>
      </c>
      <c r="B63" s="34"/>
      <c r="C63" s="34"/>
      <c r="D63" s="35"/>
      <c r="E63" s="20"/>
      <c r="F63" s="69" t="s">
        <v>50</v>
      </c>
      <c r="G63" s="74"/>
      <c r="H63" s="74"/>
      <c r="I63" s="75"/>
      <c r="K63" s="12" t="s">
        <v>50</v>
      </c>
      <c r="L63" s="104"/>
      <c r="M63" s="104"/>
      <c r="N63" s="105"/>
    </row>
    <row r="64" spans="1:19" ht="13.5" thickBot="1" x14ac:dyDescent="0.25">
      <c r="B64" s="37"/>
      <c r="C64" s="37"/>
      <c r="D64" s="37"/>
      <c r="E64" s="20"/>
      <c r="F64" s="63"/>
      <c r="G64" s="70"/>
      <c r="H64" s="70"/>
      <c r="I64" s="70"/>
      <c r="L64" s="100"/>
      <c r="M64" s="100"/>
      <c r="N64" s="100"/>
    </row>
    <row r="65" spans="1:19" ht="13.5" thickBot="1" x14ac:dyDescent="0.25">
      <c r="A65" s="84" t="s">
        <v>51</v>
      </c>
      <c r="B65" s="85"/>
      <c r="C65" s="85"/>
      <c r="D65" s="85"/>
      <c r="E65" s="20"/>
      <c r="F65" s="50" t="s">
        <v>51</v>
      </c>
      <c r="G65" s="51"/>
      <c r="H65" s="51"/>
      <c r="I65" s="55"/>
      <c r="K65" s="98" t="s">
        <v>51</v>
      </c>
      <c r="L65" s="99"/>
      <c r="M65" s="99"/>
      <c r="N65" s="99"/>
      <c r="P65" s="6"/>
      <c r="Q65" s="6"/>
      <c r="R65" s="6"/>
      <c r="S65" s="6"/>
    </row>
    <row r="66" spans="1:19" ht="13.5" thickBot="1" x14ac:dyDescent="0.25">
      <c r="A66" s="38" t="s">
        <v>52</v>
      </c>
      <c r="B66" s="30"/>
      <c r="C66" s="30"/>
      <c r="D66" s="31"/>
      <c r="E66" s="20"/>
      <c r="F66" s="73" t="s">
        <v>52</v>
      </c>
      <c r="G66" s="57"/>
      <c r="H66" s="57"/>
      <c r="I66" s="58"/>
      <c r="K66" s="10" t="s">
        <v>52</v>
      </c>
      <c r="L66" s="102"/>
      <c r="M66" s="102"/>
      <c r="N66" s="103"/>
    </row>
    <row r="67" spans="1:19" ht="13.5" thickBot="1" x14ac:dyDescent="0.25">
      <c r="A67" s="40" t="s">
        <v>53</v>
      </c>
      <c r="B67" s="34"/>
      <c r="C67" s="34"/>
      <c r="D67" s="35"/>
      <c r="E67" s="20"/>
      <c r="F67" s="69" t="s">
        <v>53</v>
      </c>
      <c r="G67" s="74"/>
      <c r="H67" s="74"/>
      <c r="I67" s="75"/>
      <c r="K67" s="12" t="s">
        <v>53</v>
      </c>
      <c r="L67" s="104"/>
      <c r="M67" s="104"/>
      <c r="N67" s="105"/>
    </row>
    <row r="68" spans="1:19" ht="13.5" thickBot="1" x14ac:dyDescent="0.25">
      <c r="B68" s="37"/>
      <c r="C68" s="37"/>
      <c r="D68" s="37"/>
      <c r="E68" s="20"/>
      <c r="F68" s="63"/>
      <c r="G68" s="70"/>
      <c r="H68" s="70"/>
      <c r="I68" s="70"/>
      <c r="L68" s="100"/>
      <c r="M68" s="100"/>
      <c r="N68" s="100"/>
    </row>
    <row r="69" spans="1:19" ht="13.5" thickBot="1" x14ac:dyDescent="0.25">
      <c r="A69" s="84" t="s">
        <v>54</v>
      </c>
      <c r="B69" s="85"/>
      <c r="C69" s="85"/>
      <c r="D69" s="85"/>
      <c r="E69" s="20"/>
      <c r="F69" s="50" t="s">
        <v>54</v>
      </c>
      <c r="G69" s="51"/>
      <c r="H69" s="51"/>
      <c r="I69" s="55"/>
      <c r="K69" s="98" t="s">
        <v>54</v>
      </c>
      <c r="L69" s="99"/>
      <c r="M69" s="99"/>
      <c r="N69" s="99"/>
      <c r="P69" s="6"/>
      <c r="Q69" s="6"/>
      <c r="R69" s="6"/>
      <c r="S69" s="6"/>
    </row>
    <row r="70" spans="1:19" ht="13.5" thickBot="1" x14ac:dyDescent="0.25">
      <c r="A70" s="38" t="s">
        <v>55</v>
      </c>
      <c r="B70" s="30"/>
      <c r="C70" s="30"/>
      <c r="D70" s="31"/>
      <c r="E70" s="20"/>
      <c r="F70" s="73" t="s">
        <v>55</v>
      </c>
      <c r="G70" s="57"/>
      <c r="H70" s="57"/>
      <c r="I70" s="58"/>
      <c r="K70" s="10" t="s">
        <v>55</v>
      </c>
      <c r="L70" s="102"/>
      <c r="M70" s="102"/>
      <c r="N70" s="103"/>
    </row>
    <row r="71" spans="1:19" ht="13.5" thickBot="1" x14ac:dyDescent="0.25">
      <c r="A71" s="39" t="s">
        <v>56</v>
      </c>
      <c r="B71" s="30"/>
      <c r="C71" s="30"/>
      <c r="D71" s="31"/>
      <c r="E71" s="20"/>
      <c r="F71" s="68" t="s">
        <v>56</v>
      </c>
      <c r="G71" s="79"/>
      <c r="H71" s="79"/>
      <c r="I71" s="80"/>
      <c r="K71" s="11" t="s">
        <v>56</v>
      </c>
      <c r="L71" s="102"/>
      <c r="M71" s="102"/>
      <c r="N71" s="103"/>
    </row>
    <row r="72" spans="1:19" ht="13.5" thickBot="1" x14ac:dyDescent="0.25">
      <c r="A72" s="39" t="s">
        <v>57</v>
      </c>
      <c r="B72" s="30"/>
      <c r="C72" s="30"/>
      <c r="D72" s="31"/>
      <c r="E72" s="20"/>
      <c r="F72" s="68" t="s">
        <v>57</v>
      </c>
      <c r="G72" s="79"/>
      <c r="H72" s="79"/>
      <c r="I72" s="80"/>
      <c r="K72" s="11" t="s">
        <v>57</v>
      </c>
      <c r="L72" s="102"/>
      <c r="M72" s="102"/>
      <c r="N72" s="103"/>
    </row>
    <row r="73" spans="1:19" ht="13.5" thickBot="1" x14ac:dyDescent="0.25">
      <c r="A73" s="40" t="s">
        <v>58</v>
      </c>
      <c r="B73" s="34"/>
      <c r="C73" s="34"/>
      <c r="D73" s="35"/>
      <c r="E73" s="20"/>
      <c r="F73" s="69" t="s">
        <v>58</v>
      </c>
      <c r="G73" s="74"/>
      <c r="H73" s="74"/>
      <c r="I73" s="75"/>
      <c r="K73" s="12" t="s">
        <v>58</v>
      </c>
      <c r="L73" s="104"/>
      <c r="M73" s="104"/>
      <c r="N73" s="105"/>
    </row>
    <row r="74" spans="1:19" ht="13.5" thickBot="1" x14ac:dyDescent="0.25">
      <c r="B74" s="37"/>
      <c r="C74" s="37"/>
      <c r="D74" s="37"/>
      <c r="E74" s="20"/>
      <c r="F74" s="63"/>
      <c r="G74" s="70"/>
      <c r="H74" s="70"/>
      <c r="I74" s="70"/>
      <c r="L74" s="100"/>
      <c r="M74" s="100"/>
      <c r="N74" s="100"/>
    </row>
    <row r="75" spans="1:19" ht="13.5" thickBot="1" x14ac:dyDescent="0.25">
      <c r="A75" s="84" t="s">
        <v>59</v>
      </c>
      <c r="B75" s="85"/>
      <c r="C75" s="85"/>
      <c r="D75" s="85"/>
      <c r="E75" s="20"/>
      <c r="F75" s="50" t="s">
        <v>59</v>
      </c>
      <c r="G75" s="51"/>
      <c r="H75" s="51"/>
      <c r="I75" s="55"/>
      <c r="K75" s="98" t="s">
        <v>59</v>
      </c>
      <c r="L75" s="99"/>
      <c r="M75" s="99"/>
      <c r="N75" s="99"/>
      <c r="P75" s="6"/>
      <c r="Q75" s="6"/>
      <c r="R75" s="6"/>
      <c r="S75" s="6"/>
    </row>
    <row r="76" spans="1:19" ht="13.5" thickBot="1" x14ac:dyDescent="0.25">
      <c r="A76" s="92" t="s">
        <v>60</v>
      </c>
      <c r="B76" s="34"/>
      <c r="C76" s="34"/>
      <c r="D76" s="35"/>
      <c r="E76" s="20"/>
      <c r="F76" s="72" t="s">
        <v>60</v>
      </c>
      <c r="G76" s="61"/>
      <c r="H76" s="61"/>
      <c r="I76" s="62"/>
      <c r="K76" s="14" t="s">
        <v>60</v>
      </c>
      <c r="L76" s="104"/>
      <c r="M76" s="104"/>
      <c r="N76" s="105"/>
    </row>
    <row r="77" spans="1:19" ht="13.5" thickBot="1" x14ac:dyDescent="0.25">
      <c r="B77" s="37"/>
      <c r="C77" s="37"/>
      <c r="D77" s="37"/>
      <c r="E77" s="20"/>
      <c r="F77" s="63"/>
      <c r="G77" s="70"/>
      <c r="H77" s="70"/>
      <c r="I77" s="70"/>
      <c r="L77" s="100"/>
      <c r="M77" s="100"/>
      <c r="N77" s="100"/>
    </row>
    <row r="78" spans="1:19" ht="13.5" thickBot="1" x14ac:dyDescent="0.25">
      <c r="A78" s="84" t="s">
        <v>61</v>
      </c>
      <c r="B78" s="85"/>
      <c r="C78" s="85"/>
      <c r="D78" s="85"/>
      <c r="E78" s="20"/>
      <c r="F78" s="50" t="s">
        <v>61</v>
      </c>
      <c r="G78" s="51"/>
      <c r="H78" s="51"/>
      <c r="I78" s="55"/>
      <c r="K78" s="98" t="s">
        <v>61</v>
      </c>
      <c r="L78" s="99"/>
      <c r="M78" s="99"/>
      <c r="N78" s="99"/>
      <c r="P78" s="6"/>
      <c r="Q78" s="6"/>
      <c r="R78" s="6"/>
      <c r="S78" s="6"/>
    </row>
    <row r="79" spans="1:19" ht="13.5" thickBot="1" x14ac:dyDescent="0.25">
      <c r="A79" s="92" t="s">
        <v>62</v>
      </c>
      <c r="B79" s="34"/>
      <c r="C79" s="34"/>
      <c r="D79" s="35"/>
      <c r="E79" s="20"/>
      <c r="F79" s="72" t="s">
        <v>62</v>
      </c>
      <c r="G79" s="61"/>
      <c r="H79" s="61"/>
      <c r="I79" s="62"/>
      <c r="K79" s="14" t="s">
        <v>62</v>
      </c>
      <c r="L79" s="104"/>
      <c r="M79" s="104"/>
      <c r="N79" s="105"/>
    </row>
    <row r="80" spans="1:19" ht="13.5" thickBot="1" x14ac:dyDescent="0.25">
      <c r="B80" s="37"/>
      <c r="C80" s="37"/>
      <c r="D80" s="37"/>
      <c r="E80" s="20"/>
      <c r="F80" s="63"/>
      <c r="G80" s="70"/>
      <c r="H80" s="70"/>
      <c r="I80" s="70"/>
      <c r="L80" s="100"/>
      <c r="M80" s="100"/>
      <c r="N80" s="100"/>
    </row>
    <row r="81" spans="1:19" ht="13.5" thickBot="1" x14ac:dyDescent="0.25">
      <c r="A81" s="84" t="s">
        <v>63</v>
      </c>
      <c r="B81" s="85"/>
      <c r="C81" s="85"/>
      <c r="D81" s="85"/>
      <c r="E81" s="20"/>
      <c r="F81" s="50" t="s">
        <v>63</v>
      </c>
      <c r="G81" s="51"/>
      <c r="H81" s="51"/>
      <c r="I81" s="55"/>
      <c r="K81" s="98" t="s">
        <v>63</v>
      </c>
      <c r="L81" s="99"/>
      <c r="M81" s="99"/>
      <c r="N81" s="99"/>
      <c r="P81" s="6"/>
      <c r="Q81" s="6"/>
      <c r="R81" s="6"/>
      <c r="S81" s="6"/>
    </row>
    <row r="82" spans="1:19" ht="13.5" thickBot="1" x14ac:dyDescent="0.25">
      <c r="A82" s="92" t="s">
        <v>64</v>
      </c>
      <c r="B82" s="34"/>
      <c r="C82" s="34"/>
      <c r="D82" s="35"/>
      <c r="E82" s="20"/>
      <c r="F82" s="72" t="s">
        <v>64</v>
      </c>
      <c r="G82" s="61"/>
      <c r="H82" s="61"/>
      <c r="I82" s="62"/>
      <c r="K82" s="14" t="s">
        <v>64</v>
      </c>
      <c r="L82" s="104"/>
      <c r="M82" s="104"/>
      <c r="N82" s="105"/>
    </row>
    <row r="83" spans="1:19" ht="13.5" thickBot="1" x14ac:dyDescent="0.25">
      <c r="B83" s="37"/>
      <c r="C83" s="37"/>
      <c r="D83" s="37"/>
      <c r="E83" s="20"/>
      <c r="F83" s="63"/>
      <c r="G83" s="70"/>
      <c r="H83" s="70"/>
      <c r="I83" s="70"/>
      <c r="L83" s="100"/>
      <c r="M83" s="100"/>
      <c r="N83" s="100"/>
    </row>
    <row r="84" spans="1:19" ht="13.5" thickBot="1" x14ac:dyDescent="0.25">
      <c r="A84" s="84" t="s">
        <v>65</v>
      </c>
      <c r="B84" s="85"/>
      <c r="C84" s="85"/>
      <c r="D84" s="85"/>
      <c r="E84" s="20"/>
      <c r="F84" s="50" t="s">
        <v>65</v>
      </c>
      <c r="G84" s="51"/>
      <c r="H84" s="51"/>
      <c r="I84" s="55"/>
      <c r="K84" s="98" t="s">
        <v>65</v>
      </c>
      <c r="L84" s="99"/>
      <c r="M84" s="99"/>
      <c r="N84" s="99"/>
      <c r="P84" s="6"/>
      <c r="Q84" s="6"/>
      <c r="R84" s="6"/>
      <c r="S84" s="6"/>
    </row>
    <row r="85" spans="1:19" ht="13.5" thickBot="1" x14ac:dyDescent="0.25">
      <c r="A85" s="38" t="s">
        <v>66</v>
      </c>
      <c r="B85" s="30"/>
      <c r="C85" s="30"/>
      <c r="D85" s="31"/>
      <c r="E85" s="20"/>
      <c r="F85" s="73" t="s">
        <v>66</v>
      </c>
      <c r="G85" s="57"/>
      <c r="H85" s="57"/>
      <c r="I85" s="58"/>
      <c r="K85" s="10" t="s">
        <v>66</v>
      </c>
      <c r="L85" s="102"/>
      <c r="M85" s="102"/>
      <c r="N85" s="103"/>
    </row>
    <row r="86" spans="1:19" ht="13.5" thickBot="1" x14ac:dyDescent="0.25">
      <c r="A86" s="39" t="s">
        <v>67</v>
      </c>
      <c r="B86" s="30"/>
      <c r="C86" s="30"/>
      <c r="D86" s="31"/>
      <c r="E86" s="20"/>
      <c r="F86" s="68" t="s">
        <v>67</v>
      </c>
      <c r="G86" s="79"/>
      <c r="H86" s="79"/>
      <c r="I86" s="80"/>
      <c r="K86" s="11" t="s">
        <v>67</v>
      </c>
      <c r="L86" s="102"/>
      <c r="M86" s="102"/>
      <c r="N86" s="103"/>
    </row>
    <row r="87" spans="1:19" ht="13.5" thickBot="1" x14ac:dyDescent="0.25">
      <c r="A87" s="40" t="s">
        <v>68</v>
      </c>
      <c r="B87" s="34"/>
      <c r="C87" s="34"/>
      <c r="D87" s="35"/>
      <c r="E87" s="20"/>
      <c r="F87" s="69" t="s">
        <v>68</v>
      </c>
      <c r="G87" s="74"/>
      <c r="H87" s="74"/>
      <c r="I87" s="75"/>
      <c r="K87" s="12" t="s">
        <v>68</v>
      </c>
      <c r="L87" s="104"/>
      <c r="M87" s="104"/>
      <c r="N87" s="105"/>
    </row>
    <row r="88" spans="1:19" ht="13.5" thickBot="1" x14ac:dyDescent="0.25">
      <c r="B88" s="37"/>
      <c r="C88" s="37"/>
      <c r="D88" s="37"/>
      <c r="E88" s="20"/>
      <c r="F88" s="63"/>
      <c r="G88" s="70"/>
      <c r="H88" s="70"/>
      <c r="I88" s="70"/>
      <c r="L88" s="100"/>
      <c r="M88" s="100"/>
      <c r="N88" s="100"/>
    </row>
    <row r="89" spans="1:19" ht="13.5" thickBot="1" x14ac:dyDescent="0.25">
      <c r="A89" s="90" t="s">
        <v>69</v>
      </c>
      <c r="B89" s="85"/>
      <c r="C89" s="85"/>
      <c r="D89" s="85"/>
      <c r="E89" s="20"/>
      <c r="F89" s="54" t="s">
        <v>69</v>
      </c>
      <c r="G89" s="51"/>
      <c r="H89" s="51"/>
      <c r="I89" s="55"/>
      <c r="K89" s="101" t="s">
        <v>69</v>
      </c>
      <c r="L89" s="99"/>
      <c r="M89" s="99"/>
      <c r="N89" s="99"/>
      <c r="P89" s="6"/>
      <c r="Q89" s="6"/>
      <c r="R89" s="6"/>
      <c r="S89" s="6"/>
    </row>
    <row r="90" spans="1:19" ht="13.5" thickBot="1" x14ac:dyDescent="0.25">
      <c r="A90" s="91" t="s">
        <v>70</v>
      </c>
      <c r="B90" s="34"/>
      <c r="C90" s="34"/>
      <c r="D90" s="35"/>
      <c r="E90" s="20"/>
      <c r="F90" s="71" t="s">
        <v>70</v>
      </c>
      <c r="G90" s="61"/>
      <c r="H90" s="61"/>
      <c r="I90" s="62"/>
      <c r="K90" s="13" t="s">
        <v>70</v>
      </c>
      <c r="L90" s="104"/>
      <c r="M90" s="104"/>
      <c r="N90" s="105"/>
    </row>
    <row r="91" spans="1:19" ht="13.5" thickBot="1" x14ac:dyDescent="0.25">
      <c r="B91" s="37"/>
      <c r="C91" s="37"/>
      <c r="D91" s="37"/>
      <c r="E91" s="20"/>
      <c r="F91" s="63"/>
      <c r="G91" s="70"/>
      <c r="H91" s="70"/>
      <c r="I91" s="70"/>
      <c r="L91" s="100"/>
      <c r="M91" s="100"/>
      <c r="N91" s="100"/>
    </row>
    <row r="92" spans="1:19" ht="13.5" thickBot="1" x14ac:dyDescent="0.25">
      <c r="A92" s="92" t="s">
        <v>71</v>
      </c>
      <c r="B92" s="125"/>
      <c r="C92" s="125"/>
      <c r="D92" s="126"/>
      <c r="E92" s="20"/>
      <c r="F92" s="72" t="s">
        <v>71</v>
      </c>
      <c r="G92" s="125"/>
      <c r="H92" s="125"/>
      <c r="I92" s="126"/>
      <c r="K92" s="14" t="s">
        <v>71</v>
      </c>
      <c r="L92" s="125"/>
      <c r="M92" s="125"/>
      <c r="N92" s="126"/>
    </row>
  </sheetData>
  <mergeCells count="1">
    <mergeCell ref="K1:L1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/>
  <dimension ref="A1:S92"/>
  <sheetViews>
    <sheetView zoomScale="90" zoomScaleNormal="90" workbookViewId="0">
      <selection sqref="A1:XFD1048576"/>
    </sheetView>
  </sheetViews>
  <sheetFormatPr baseColWidth="10" defaultColWidth="9.140625" defaultRowHeight="12.75" x14ac:dyDescent="0.2"/>
  <cols>
    <col min="1" max="1" width="26.28515625" style="24" bestFit="1" customWidth="1"/>
    <col min="2" max="2" width="12.42578125" style="24" bestFit="1" customWidth="1"/>
    <col min="3" max="3" width="14.42578125" style="24" bestFit="1" customWidth="1"/>
    <col min="4" max="4" width="9.140625" style="24"/>
    <col min="5" max="5" width="9.140625" style="2"/>
    <col min="6" max="6" width="26.28515625" style="43" bestFit="1" customWidth="1"/>
    <col min="7" max="7" width="12.42578125" style="43" bestFit="1" customWidth="1"/>
    <col min="8" max="8" width="14.42578125" style="43" bestFit="1" customWidth="1"/>
    <col min="9" max="9" width="11.5703125" style="43" customWidth="1"/>
    <col min="10" max="10" width="9.140625" style="2"/>
    <col min="11" max="11" width="26.28515625" style="2" bestFit="1" customWidth="1"/>
    <col min="12" max="12" width="12.140625" style="2" bestFit="1" customWidth="1"/>
    <col min="13" max="13" width="16.42578125" style="2" customWidth="1"/>
    <col min="14" max="14" width="14.140625" style="2" customWidth="1"/>
    <col min="15" max="247" width="9.140625" style="2"/>
    <col min="248" max="248" width="22.7109375" style="2" bestFit="1" customWidth="1"/>
    <col min="249" max="249" width="12.140625" style="2" customWidth="1"/>
    <col min="250" max="250" width="16.7109375" style="2" customWidth="1"/>
    <col min="251" max="251" width="13.28515625" style="2" bestFit="1" customWidth="1"/>
    <col min="252" max="503" width="9.140625" style="2"/>
    <col min="504" max="504" width="22.7109375" style="2" bestFit="1" customWidth="1"/>
    <col min="505" max="505" width="12.140625" style="2" customWidth="1"/>
    <col min="506" max="506" width="16.7109375" style="2" customWidth="1"/>
    <col min="507" max="507" width="13.28515625" style="2" bestFit="1" customWidth="1"/>
    <col min="508" max="759" width="9.140625" style="2"/>
    <col min="760" max="760" width="22.7109375" style="2" bestFit="1" customWidth="1"/>
    <col min="761" max="761" width="12.140625" style="2" customWidth="1"/>
    <col min="762" max="762" width="16.7109375" style="2" customWidth="1"/>
    <col min="763" max="763" width="13.28515625" style="2" bestFit="1" customWidth="1"/>
    <col min="764" max="1015" width="9.140625" style="2"/>
    <col min="1016" max="1016" width="22.7109375" style="2" bestFit="1" customWidth="1"/>
    <col min="1017" max="1017" width="12.140625" style="2" customWidth="1"/>
    <col min="1018" max="1018" width="16.7109375" style="2" customWidth="1"/>
    <col min="1019" max="1019" width="13.28515625" style="2" bestFit="1" customWidth="1"/>
    <col min="1020" max="1271" width="9.140625" style="2"/>
    <col min="1272" max="1272" width="22.7109375" style="2" bestFit="1" customWidth="1"/>
    <col min="1273" max="1273" width="12.140625" style="2" customWidth="1"/>
    <col min="1274" max="1274" width="16.7109375" style="2" customWidth="1"/>
    <col min="1275" max="1275" width="13.28515625" style="2" bestFit="1" customWidth="1"/>
    <col min="1276" max="1527" width="9.140625" style="2"/>
    <col min="1528" max="1528" width="22.7109375" style="2" bestFit="1" customWidth="1"/>
    <col min="1529" max="1529" width="12.140625" style="2" customWidth="1"/>
    <col min="1530" max="1530" width="16.7109375" style="2" customWidth="1"/>
    <col min="1531" max="1531" width="13.28515625" style="2" bestFit="1" customWidth="1"/>
    <col min="1532" max="1783" width="9.140625" style="2"/>
    <col min="1784" max="1784" width="22.7109375" style="2" bestFit="1" customWidth="1"/>
    <col min="1785" max="1785" width="12.140625" style="2" customWidth="1"/>
    <col min="1786" max="1786" width="16.7109375" style="2" customWidth="1"/>
    <col min="1787" max="1787" width="13.28515625" style="2" bestFit="1" customWidth="1"/>
    <col min="1788" max="2039" width="9.140625" style="2"/>
    <col min="2040" max="2040" width="22.7109375" style="2" bestFit="1" customWidth="1"/>
    <col min="2041" max="2041" width="12.140625" style="2" customWidth="1"/>
    <col min="2042" max="2042" width="16.7109375" style="2" customWidth="1"/>
    <col min="2043" max="2043" width="13.28515625" style="2" bestFit="1" customWidth="1"/>
    <col min="2044" max="2295" width="9.140625" style="2"/>
    <col min="2296" max="2296" width="22.7109375" style="2" bestFit="1" customWidth="1"/>
    <col min="2297" max="2297" width="12.140625" style="2" customWidth="1"/>
    <col min="2298" max="2298" width="16.7109375" style="2" customWidth="1"/>
    <col min="2299" max="2299" width="13.28515625" style="2" bestFit="1" customWidth="1"/>
    <col min="2300" max="2551" width="9.140625" style="2"/>
    <col min="2552" max="2552" width="22.7109375" style="2" bestFit="1" customWidth="1"/>
    <col min="2553" max="2553" width="12.140625" style="2" customWidth="1"/>
    <col min="2554" max="2554" width="16.7109375" style="2" customWidth="1"/>
    <col min="2555" max="2555" width="13.28515625" style="2" bestFit="1" customWidth="1"/>
    <col min="2556" max="2807" width="9.140625" style="2"/>
    <col min="2808" max="2808" width="22.7109375" style="2" bestFit="1" customWidth="1"/>
    <col min="2809" max="2809" width="12.140625" style="2" customWidth="1"/>
    <col min="2810" max="2810" width="16.7109375" style="2" customWidth="1"/>
    <col min="2811" max="2811" width="13.28515625" style="2" bestFit="1" customWidth="1"/>
    <col min="2812" max="3063" width="9.140625" style="2"/>
    <col min="3064" max="3064" width="22.7109375" style="2" bestFit="1" customWidth="1"/>
    <col min="3065" max="3065" width="12.140625" style="2" customWidth="1"/>
    <col min="3066" max="3066" width="16.7109375" style="2" customWidth="1"/>
    <col min="3067" max="3067" width="13.28515625" style="2" bestFit="1" customWidth="1"/>
    <col min="3068" max="3319" width="9.140625" style="2"/>
    <col min="3320" max="3320" width="22.7109375" style="2" bestFit="1" customWidth="1"/>
    <col min="3321" max="3321" width="12.140625" style="2" customWidth="1"/>
    <col min="3322" max="3322" width="16.7109375" style="2" customWidth="1"/>
    <col min="3323" max="3323" width="13.28515625" style="2" bestFit="1" customWidth="1"/>
    <col min="3324" max="3575" width="9.140625" style="2"/>
    <col min="3576" max="3576" width="22.7109375" style="2" bestFit="1" customWidth="1"/>
    <col min="3577" max="3577" width="12.140625" style="2" customWidth="1"/>
    <col min="3578" max="3578" width="16.7109375" style="2" customWidth="1"/>
    <col min="3579" max="3579" width="13.28515625" style="2" bestFit="1" customWidth="1"/>
    <col min="3580" max="3831" width="9.140625" style="2"/>
    <col min="3832" max="3832" width="22.7109375" style="2" bestFit="1" customWidth="1"/>
    <col min="3833" max="3833" width="12.140625" style="2" customWidth="1"/>
    <col min="3834" max="3834" width="16.7109375" style="2" customWidth="1"/>
    <col min="3835" max="3835" width="13.28515625" style="2" bestFit="1" customWidth="1"/>
    <col min="3836" max="4087" width="9.140625" style="2"/>
    <col min="4088" max="4088" width="22.7109375" style="2" bestFit="1" customWidth="1"/>
    <col min="4089" max="4089" width="12.140625" style="2" customWidth="1"/>
    <col min="4090" max="4090" width="16.7109375" style="2" customWidth="1"/>
    <col min="4091" max="4091" width="13.28515625" style="2" bestFit="1" customWidth="1"/>
    <col min="4092" max="4343" width="9.140625" style="2"/>
    <col min="4344" max="4344" width="22.7109375" style="2" bestFit="1" customWidth="1"/>
    <col min="4345" max="4345" width="12.140625" style="2" customWidth="1"/>
    <col min="4346" max="4346" width="16.7109375" style="2" customWidth="1"/>
    <col min="4347" max="4347" width="13.28515625" style="2" bestFit="1" customWidth="1"/>
    <col min="4348" max="4599" width="9.140625" style="2"/>
    <col min="4600" max="4600" width="22.7109375" style="2" bestFit="1" customWidth="1"/>
    <col min="4601" max="4601" width="12.140625" style="2" customWidth="1"/>
    <col min="4602" max="4602" width="16.7109375" style="2" customWidth="1"/>
    <col min="4603" max="4603" width="13.28515625" style="2" bestFit="1" customWidth="1"/>
    <col min="4604" max="4855" width="9.140625" style="2"/>
    <col min="4856" max="4856" width="22.7109375" style="2" bestFit="1" customWidth="1"/>
    <col min="4857" max="4857" width="12.140625" style="2" customWidth="1"/>
    <col min="4858" max="4858" width="16.7109375" style="2" customWidth="1"/>
    <col min="4859" max="4859" width="13.28515625" style="2" bestFit="1" customWidth="1"/>
    <col min="4860" max="5111" width="9.140625" style="2"/>
    <col min="5112" max="5112" width="22.7109375" style="2" bestFit="1" customWidth="1"/>
    <col min="5113" max="5113" width="12.140625" style="2" customWidth="1"/>
    <col min="5114" max="5114" width="16.7109375" style="2" customWidth="1"/>
    <col min="5115" max="5115" width="13.28515625" style="2" bestFit="1" customWidth="1"/>
    <col min="5116" max="5367" width="9.140625" style="2"/>
    <col min="5368" max="5368" width="22.7109375" style="2" bestFit="1" customWidth="1"/>
    <col min="5369" max="5369" width="12.140625" style="2" customWidth="1"/>
    <col min="5370" max="5370" width="16.7109375" style="2" customWidth="1"/>
    <col min="5371" max="5371" width="13.28515625" style="2" bestFit="1" customWidth="1"/>
    <col min="5372" max="5623" width="9.140625" style="2"/>
    <col min="5624" max="5624" width="22.7109375" style="2" bestFit="1" customWidth="1"/>
    <col min="5625" max="5625" width="12.140625" style="2" customWidth="1"/>
    <col min="5626" max="5626" width="16.7109375" style="2" customWidth="1"/>
    <col min="5627" max="5627" width="13.28515625" style="2" bestFit="1" customWidth="1"/>
    <col min="5628" max="5879" width="9.140625" style="2"/>
    <col min="5880" max="5880" width="22.7109375" style="2" bestFit="1" customWidth="1"/>
    <col min="5881" max="5881" width="12.140625" style="2" customWidth="1"/>
    <col min="5882" max="5882" width="16.7109375" style="2" customWidth="1"/>
    <col min="5883" max="5883" width="13.28515625" style="2" bestFit="1" customWidth="1"/>
    <col min="5884" max="6135" width="9.140625" style="2"/>
    <col min="6136" max="6136" width="22.7109375" style="2" bestFit="1" customWidth="1"/>
    <col min="6137" max="6137" width="12.140625" style="2" customWidth="1"/>
    <col min="6138" max="6138" width="16.7109375" style="2" customWidth="1"/>
    <col min="6139" max="6139" width="13.28515625" style="2" bestFit="1" customWidth="1"/>
    <col min="6140" max="6391" width="9.140625" style="2"/>
    <col min="6392" max="6392" width="22.7109375" style="2" bestFit="1" customWidth="1"/>
    <col min="6393" max="6393" width="12.140625" style="2" customWidth="1"/>
    <col min="6394" max="6394" width="16.7109375" style="2" customWidth="1"/>
    <col min="6395" max="6395" width="13.28515625" style="2" bestFit="1" customWidth="1"/>
    <col min="6396" max="6647" width="9.140625" style="2"/>
    <col min="6648" max="6648" width="22.7109375" style="2" bestFit="1" customWidth="1"/>
    <col min="6649" max="6649" width="12.140625" style="2" customWidth="1"/>
    <col min="6650" max="6650" width="16.7109375" style="2" customWidth="1"/>
    <col min="6651" max="6651" width="13.28515625" style="2" bestFit="1" customWidth="1"/>
    <col min="6652" max="6903" width="9.140625" style="2"/>
    <col min="6904" max="6904" width="22.7109375" style="2" bestFit="1" customWidth="1"/>
    <col min="6905" max="6905" width="12.140625" style="2" customWidth="1"/>
    <col min="6906" max="6906" width="16.7109375" style="2" customWidth="1"/>
    <col min="6907" max="6907" width="13.28515625" style="2" bestFit="1" customWidth="1"/>
    <col min="6908" max="7159" width="9.140625" style="2"/>
    <col min="7160" max="7160" width="22.7109375" style="2" bestFit="1" customWidth="1"/>
    <col min="7161" max="7161" width="12.140625" style="2" customWidth="1"/>
    <col min="7162" max="7162" width="16.7109375" style="2" customWidth="1"/>
    <col min="7163" max="7163" width="13.28515625" style="2" bestFit="1" customWidth="1"/>
    <col min="7164" max="7415" width="9.140625" style="2"/>
    <col min="7416" max="7416" width="22.7109375" style="2" bestFit="1" customWidth="1"/>
    <col min="7417" max="7417" width="12.140625" style="2" customWidth="1"/>
    <col min="7418" max="7418" width="16.7109375" style="2" customWidth="1"/>
    <col min="7419" max="7419" width="13.28515625" style="2" bestFit="1" customWidth="1"/>
    <col min="7420" max="7671" width="9.140625" style="2"/>
    <col min="7672" max="7672" width="22.7109375" style="2" bestFit="1" customWidth="1"/>
    <col min="7673" max="7673" width="12.140625" style="2" customWidth="1"/>
    <col min="7674" max="7674" width="16.7109375" style="2" customWidth="1"/>
    <col min="7675" max="7675" width="13.28515625" style="2" bestFit="1" customWidth="1"/>
    <col min="7676" max="7927" width="9.140625" style="2"/>
    <col min="7928" max="7928" width="22.7109375" style="2" bestFit="1" customWidth="1"/>
    <col min="7929" max="7929" width="12.140625" style="2" customWidth="1"/>
    <col min="7930" max="7930" width="16.7109375" style="2" customWidth="1"/>
    <col min="7931" max="7931" width="13.28515625" style="2" bestFit="1" customWidth="1"/>
    <col min="7932" max="8183" width="9.140625" style="2"/>
    <col min="8184" max="8184" width="22.7109375" style="2" bestFit="1" customWidth="1"/>
    <col min="8185" max="8185" width="12.140625" style="2" customWidth="1"/>
    <col min="8186" max="8186" width="16.7109375" style="2" customWidth="1"/>
    <col min="8187" max="8187" width="13.28515625" style="2" bestFit="1" customWidth="1"/>
    <col min="8188" max="8439" width="9.140625" style="2"/>
    <col min="8440" max="8440" width="22.7109375" style="2" bestFit="1" customWidth="1"/>
    <col min="8441" max="8441" width="12.140625" style="2" customWidth="1"/>
    <col min="8442" max="8442" width="16.7109375" style="2" customWidth="1"/>
    <col min="8443" max="8443" width="13.28515625" style="2" bestFit="1" customWidth="1"/>
    <col min="8444" max="8695" width="9.140625" style="2"/>
    <col min="8696" max="8696" width="22.7109375" style="2" bestFit="1" customWidth="1"/>
    <col min="8697" max="8697" width="12.140625" style="2" customWidth="1"/>
    <col min="8698" max="8698" width="16.7109375" style="2" customWidth="1"/>
    <col min="8699" max="8699" width="13.28515625" style="2" bestFit="1" customWidth="1"/>
    <col min="8700" max="8951" width="9.140625" style="2"/>
    <col min="8952" max="8952" width="22.7109375" style="2" bestFit="1" customWidth="1"/>
    <col min="8953" max="8953" width="12.140625" style="2" customWidth="1"/>
    <col min="8954" max="8954" width="16.7109375" style="2" customWidth="1"/>
    <col min="8955" max="8955" width="13.28515625" style="2" bestFit="1" customWidth="1"/>
    <col min="8956" max="9207" width="9.140625" style="2"/>
    <col min="9208" max="9208" width="22.7109375" style="2" bestFit="1" customWidth="1"/>
    <col min="9209" max="9209" width="12.140625" style="2" customWidth="1"/>
    <col min="9210" max="9210" width="16.7109375" style="2" customWidth="1"/>
    <col min="9211" max="9211" width="13.28515625" style="2" bestFit="1" customWidth="1"/>
    <col min="9212" max="9463" width="9.140625" style="2"/>
    <col min="9464" max="9464" width="22.7109375" style="2" bestFit="1" customWidth="1"/>
    <col min="9465" max="9465" width="12.140625" style="2" customWidth="1"/>
    <col min="9466" max="9466" width="16.7109375" style="2" customWidth="1"/>
    <col min="9467" max="9467" width="13.28515625" style="2" bestFit="1" customWidth="1"/>
    <col min="9468" max="9719" width="9.140625" style="2"/>
    <col min="9720" max="9720" width="22.7109375" style="2" bestFit="1" customWidth="1"/>
    <col min="9721" max="9721" width="12.140625" style="2" customWidth="1"/>
    <col min="9722" max="9722" width="16.7109375" style="2" customWidth="1"/>
    <col min="9723" max="9723" width="13.28515625" style="2" bestFit="1" customWidth="1"/>
    <col min="9724" max="9975" width="9.140625" style="2"/>
    <col min="9976" max="9976" width="22.7109375" style="2" bestFit="1" customWidth="1"/>
    <col min="9977" max="9977" width="12.140625" style="2" customWidth="1"/>
    <col min="9978" max="9978" width="16.7109375" style="2" customWidth="1"/>
    <col min="9979" max="9979" width="13.28515625" style="2" bestFit="1" customWidth="1"/>
    <col min="9980" max="10231" width="9.140625" style="2"/>
    <col min="10232" max="10232" width="22.7109375" style="2" bestFit="1" customWidth="1"/>
    <col min="10233" max="10233" width="12.140625" style="2" customWidth="1"/>
    <col min="10234" max="10234" width="16.7109375" style="2" customWidth="1"/>
    <col min="10235" max="10235" width="13.28515625" style="2" bestFit="1" customWidth="1"/>
    <col min="10236" max="10487" width="9.140625" style="2"/>
    <col min="10488" max="10488" width="22.7109375" style="2" bestFit="1" customWidth="1"/>
    <col min="10489" max="10489" width="12.140625" style="2" customWidth="1"/>
    <col min="10490" max="10490" width="16.7109375" style="2" customWidth="1"/>
    <col min="10491" max="10491" width="13.28515625" style="2" bestFit="1" customWidth="1"/>
    <col min="10492" max="10743" width="9.140625" style="2"/>
    <col min="10744" max="10744" width="22.7109375" style="2" bestFit="1" customWidth="1"/>
    <col min="10745" max="10745" width="12.140625" style="2" customWidth="1"/>
    <col min="10746" max="10746" width="16.7109375" style="2" customWidth="1"/>
    <col min="10747" max="10747" width="13.28515625" style="2" bestFit="1" customWidth="1"/>
    <col min="10748" max="10999" width="9.140625" style="2"/>
    <col min="11000" max="11000" width="22.7109375" style="2" bestFit="1" customWidth="1"/>
    <col min="11001" max="11001" width="12.140625" style="2" customWidth="1"/>
    <col min="11002" max="11002" width="16.7109375" style="2" customWidth="1"/>
    <col min="11003" max="11003" width="13.28515625" style="2" bestFit="1" customWidth="1"/>
    <col min="11004" max="11255" width="9.140625" style="2"/>
    <col min="11256" max="11256" width="22.7109375" style="2" bestFit="1" customWidth="1"/>
    <col min="11257" max="11257" width="12.140625" style="2" customWidth="1"/>
    <col min="11258" max="11258" width="16.7109375" style="2" customWidth="1"/>
    <col min="11259" max="11259" width="13.28515625" style="2" bestFit="1" customWidth="1"/>
    <col min="11260" max="11511" width="9.140625" style="2"/>
    <col min="11512" max="11512" width="22.7109375" style="2" bestFit="1" customWidth="1"/>
    <col min="11513" max="11513" width="12.140625" style="2" customWidth="1"/>
    <col min="11514" max="11514" width="16.7109375" style="2" customWidth="1"/>
    <col min="11515" max="11515" width="13.28515625" style="2" bestFit="1" customWidth="1"/>
    <col min="11516" max="11767" width="9.140625" style="2"/>
    <col min="11768" max="11768" width="22.7109375" style="2" bestFit="1" customWidth="1"/>
    <col min="11769" max="11769" width="12.140625" style="2" customWidth="1"/>
    <col min="11770" max="11770" width="16.7109375" style="2" customWidth="1"/>
    <col min="11771" max="11771" width="13.28515625" style="2" bestFit="1" customWidth="1"/>
    <col min="11772" max="12023" width="9.140625" style="2"/>
    <col min="12024" max="12024" width="22.7109375" style="2" bestFit="1" customWidth="1"/>
    <col min="12025" max="12025" width="12.140625" style="2" customWidth="1"/>
    <col min="12026" max="12026" width="16.7109375" style="2" customWidth="1"/>
    <col min="12027" max="12027" width="13.28515625" style="2" bestFit="1" customWidth="1"/>
    <col min="12028" max="12279" width="9.140625" style="2"/>
    <col min="12280" max="12280" width="22.7109375" style="2" bestFit="1" customWidth="1"/>
    <col min="12281" max="12281" width="12.140625" style="2" customWidth="1"/>
    <col min="12282" max="12282" width="16.7109375" style="2" customWidth="1"/>
    <col min="12283" max="12283" width="13.28515625" style="2" bestFit="1" customWidth="1"/>
    <col min="12284" max="12535" width="9.140625" style="2"/>
    <col min="12536" max="12536" width="22.7109375" style="2" bestFit="1" customWidth="1"/>
    <col min="12537" max="12537" width="12.140625" style="2" customWidth="1"/>
    <col min="12538" max="12538" width="16.7109375" style="2" customWidth="1"/>
    <col min="12539" max="12539" width="13.28515625" style="2" bestFit="1" customWidth="1"/>
    <col min="12540" max="12791" width="9.140625" style="2"/>
    <col min="12792" max="12792" width="22.7109375" style="2" bestFit="1" customWidth="1"/>
    <col min="12793" max="12793" width="12.140625" style="2" customWidth="1"/>
    <col min="12794" max="12794" width="16.7109375" style="2" customWidth="1"/>
    <col min="12795" max="12795" width="13.28515625" style="2" bestFit="1" customWidth="1"/>
    <col min="12796" max="13047" width="9.140625" style="2"/>
    <col min="13048" max="13048" width="22.7109375" style="2" bestFit="1" customWidth="1"/>
    <col min="13049" max="13049" width="12.140625" style="2" customWidth="1"/>
    <col min="13050" max="13050" width="16.7109375" style="2" customWidth="1"/>
    <col min="13051" max="13051" width="13.28515625" style="2" bestFit="1" customWidth="1"/>
    <col min="13052" max="13303" width="9.140625" style="2"/>
    <col min="13304" max="13304" width="22.7109375" style="2" bestFit="1" customWidth="1"/>
    <col min="13305" max="13305" width="12.140625" style="2" customWidth="1"/>
    <col min="13306" max="13306" width="16.7109375" style="2" customWidth="1"/>
    <col min="13307" max="13307" width="13.28515625" style="2" bestFit="1" customWidth="1"/>
    <col min="13308" max="13559" width="9.140625" style="2"/>
    <col min="13560" max="13560" width="22.7109375" style="2" bestFit="1" customWidth="1"/>
    <col min="13561" max="13561" width="12.140625" style="2" customWidth="1"/>
    <col min="13562" max="13562" width="16.7109375" style="2" customWidth="1"/>
    <col min="13563" max="13563" width="13.28515625" style="2" bestFit="1" customWidth="1"/>
    <col min="13564" max="13815" width="9.140625" style="2"/>
    <col min="13816" max="13816" width="22.7109375" style="2" bestFit="1" customWidth="1"/>
    <col min="13817" max="13817" width="12.140625" style="2" customWidth="1"/>
    <col min="13818" max="13818" width="16.7109375" style="2" customWidth="1"/>
    <col min="13819" max="13819" width="13.28515625" style="2" bestFit="1" customWidth="1"/>
    <col min="13820" max="14071" width="9.140625" style="2"/>
    <col min="14072" max="14072" width="22.7109375" style="2" bestFit="1" customWidth="1"/>
    <col min="14073" max="14073" width="12.140625" style="2" customWidth="1"/>
    <col min="14074" max="14074" width="16.7109375" style="2" customWidth="1"/>
    <col min="14075" max="14075" width="13.28515625" style="2" bestFit="1" customWidth="1"/>
    <col min="14076" max="14327" width="9.140625" style="2"/>
    <col min="14328" max="14328" width="22.7109375" style="2" bestFit="1" customWidth="1"/>
    <col min="14329" max="14329" width="12.140625" style="2" customWidth="1"/>
    <col min="14330" max="14330" width="16.7109375" style="2" customWidth="1"/>
    <col min="14331" max="14331" width="13.28515625" style="2" bestFit="1" customWidth="1"/>
    <col min="14332" max="14583" width="9.140625" style="2"/>
    <col min="14584" max="14584" width="22.7109375" style="2" bestFit="1" customWidth="1"/>
    <col min="14585" max="14585" width="12.140625" style="2" customWidth="1"/>
    <col min="14586" max="14586" width="16.7109375" style="2" customWidth="1"/>
    <col min="14587" max="14587" width="13.28515625" style="2" bestFit="1" customWidth="1"/>
    <col min="14588" max="14839" width="9.140625" style="2"/>
    <col min="14840" max="14840" width="22.7109375" style="2" bestFit="1" customWidth="1"/>
    <col min="14841" max="14841" width="12.140625" style="2" customWidth="1"/>
    <col min="14842" max="14842" width="16.7109375" style="2" customWidth="1"/>
    <col min="14843" max="14843" width="13.28515625" style="2" bestFit="1" customWidth="1"/>
    <col min="14844" max="15095" width="9.140625" style="2"/>
    <col min="15096" max="15096" width="22.7109375" style="2" bestFit="1" customWidth="1"/>
    <col min="15097" max="15097" width="12.140625" style="2" customWidth="1"/>
    <col min="15098" max="15098" width="16.7109375" style="2" customWidth="1"/>
    <col min="15099" max="15099" width="13.28515625" style="2" bestFit="1" customWidth="1"/>
    <col min="15100" max="15351" width="9.140625" style="2"/>
    <col min="15352" max="15352" width="22.7109375" style="2" bestFit="1" customWidth="1"/>
    <col min="15353" max="15353" width="12.140625" style="2" customWidth="1"/>
    <col min="15354" max="15354" width="16.7109375" style="2" customWidth="1"/>
    <col min="15355" max="15355" width="13.28515625" style="2" bestFit="1" customWidth="1"/>
    <col min="15356" max="15607" width="9.140625" style="2"/>
    <col min="15608" max="15608" width="22.7109375" style="2" bestFit="1" customWidth="1"/>
    <col min="15609" max="15609" width="12.140625" style="2" customWidth="1"/>
    <col min="15610" max="15610" width="16.7109375" style="2" customWidth="1"/>
    <col min="15611" max="15611" width="13.28515625" style="2" bestFit="1" customWidth="1"/>
    <col min="15612" max="15863" width="9.140625" style="2"/>
    <col min="15864" max="15864" width="22.7109375" style="2" bestFit="1" customWidth="1"/>
    <col min="15865" max="15865" width="12.140625" style="2" customWidth="1"/>
    <col min="15866" max="15866" width="16.7109375" style="2" customWidth="1"/>
    <col min="15867" max="15867" width="13.28515625" style="2" bestFit="1" customWidth="1"/>
    <col min="15868" max="16119" width="9.140625" style="2"/>
    <col min="16120" max="16120" width="22.7109375" style="2" bestFit="1" customWidth="1"/>
    <col min="16121" max="16121" width="12.140625" style="2" customWidth="1"/>
    <col min="16122" max="16122" width="16.7109375" style="2" customWidth="1"/>
    <col min="16123" max="16123" width="13.28515625" style="2" bestFit="1" customWidth="1"/>
    <col min="16124" max="16384" width="9.140625" style="2"/>
  </cols>
  <sheetData>
    <row r="1" spans="1:19" x14ac:dyDescent="0.2">
      <c r="A1" s="22" t="s">
        <v>73</v>
      </c>
      <c r="B1" s="23" t="s">
        <v>75</v>
      </c>
      <c r="C1" s="25"/>
      <c r="D1" s="25"/>
      <c r="F1" s="41" t="s">
        <v>73</v>
      </c>
      <c r="G1" s="42" t="s">
        <v>75</v>
      </c>
      <c r="K1" s="164" t="s">
        <v>76</v>
      </c>
      <c r="L1" s="164"/>
      <c r="M1" s="44" t="s">
        <v>74</v>
      </c>
      <c r="N1" s="1"/>
    </row>
    <row r="2" spans="1:19" x14ac:dyDescent="0.2">
      <c r="A2" s="25" t="s">
        <v>80</v>
      </c>
      <c r="B2" s="26" t="s">
        <v>102</v>
      </c>
      <c r="C2" s="25"/>
      <c r="D2" s="25"/>
      <c r="F2" s="44" t="s">
        <v>80</v>
      </c>
      <c r="G2" s="45" t="s">
        <v>94</v>
      </c>
      <c r="K2" s="1" t="s">
        <v>80</v>
      </c>
      <c r="L2" s="3"/>
      <c r="M2" s="1" t="s">
        <v>103</v>
      </c>
      <c r="N2" s="1"/>
    </row>
    <row r="3" spans="1:19" ht="15.75" thickBot="1" x14ac:dyDescent="0.35">
      <c r="A3" s="81"/>
      <c r="K3" s="17"/>
    </row>
    <row r="4" spans="1:19" ht="13.5" thickBot="1" x14ac:dyDescent="0.25">
      <c r="A4" s="27"/>
      <c r="B4" s="95" t="s">
        <v>72</v>
      </c>
      <c r="C4" s="82" t="s">
        <v>0</v>
      </c>
      <c r="D4" s="83" t="s">
        <v>3</v>
      </c>
      <c r="F4" s="46"/>
      <c r="G4" s="96" t="s">
        <v>72</v>
      </c>
      <c r="H4" s="47" t="s">
        <v>0</v>
      </c>
      <c r="I4" s="48" t="s">
        <v>3</v>
      </c>
      <c r="K4" s="4"/>
      <c r="L4" s="97" t="s">
        <v>2</v>
      </c>
      <c r="M4" s="18" t="s">
        <v>0</v>
      </c>
      <c r="N4" s="19" t="s">
        <v>3</v>
      </c>
    </row>
    <row r="5" spans="1:19" ht="13.5" thickBot="1" x14ac:dyDescent="0.25">
      <c r="A5" s="27"/>
      <c r="B5" s="123"/>
      <c r="C5" s="123"/>
      <c r="D5" s="123"/>
      <c r="F5" s="46"/>
      <c r="G5" s="123"/>
      <c r="H5" s="123"/>
      <c r="I5" s="123"/>
      <c r="K5" s="4"/>
      <c r="L5" s="169"/>
      <c r="M5" s="169"/>
      <c r="N5" s="169"/>
    </row>
    <row r="6" spans="1:19" ht="13.5" thickBot="1" x14ac:dyDescent="0.25">
      <c r="A6" s="84" t="s">
        <v>1</v>
      </c>
      <c r="B6" s="85"/>
      <c r="C6" s="85"/>
      <c r="D6" s="85"/>
      <c r="E6" s="20"/>
      <c r="F6" s="50" t="s">
        <v>1</v>
      </c>
      <c r="G6" s="51"/>
      <c r="H6" s="51"/>
      <c r="I6" s="51"/>
      <c r="K6" s="98" t="s">
        <v>1</v>
      </c>
      <c r="L6" s="99"/>
      <c r="M6" s="99"/>
      <c r="N6" s="99"/>
      <c r="P6" s="6"/>
      <c r="Q6" s="6"/>
      <c r="R6" s="6"/>
      <c r="S6" s="6"/>
    </row>
    <row r="7" spans="1:19" ht="12" customHeight="1" thickBot="1" x14ac:dyDescent="0.25">
      <c r="B7" s="37"/>
      <c r="C7" s="37"/>
      <c r="D7" s="37"/>
      <c r="E7" s="20"/>
      <c r="F7" s="52"/>
      <c r="G7" s="53"/>
      <c r="H7" s="53"/>
      <c r="I7" s="53"/>
      <c r="L7" s="100"/>
      <c r="M7" s="100"/>
      <c r="N7" s="100"/>
    </row>
    <row r="8" spans="1:19" ht="13.5" thickBot="1" x14ac:dyDescent="0.25">
      <c r="A8" s="86" t="s">
        <v>4</v>
      </c>
      <c r="B8" s="87"/>
      <c r="C8" s="87"/>
      <c r="D8" s="87"/>
      <c r="E8" s="20"/>
      <c r="F8" s="54" t="s">
        <v>4</v>
      </c>
      <c r="G8" s="51"/>
      <c r="H8" s="51"/>
      <c r="I8" s="55"/>
      <c r="K8" s="101" t="s">
        <v>4</v>
      </c>
      <c r="L8" s="99"/>
      <c r="M8" s="99"/>
      <c r="N8" s="99"/>
      <c r="P8" s="6"/>
      <c r="Q8" s="6"/>
      <c r="R8" s="6"/>
      <c r="S8" s="6"/>
    </row>
    <row r="9" spans="1:19" ht="13.5" thickBot="1" x14ac:dyDescent="0.25">
      <c r="A9" s="29" t="s">
        <v>5</v>
      </c>
      <c r="B9" s="30"/>
      <c r="C9" s="30"/>
      <c r="D9" s="31"/>
      <c r="E9" s="21"/>
      <c r="F9" s="56" t="s">
        <v>5</v>
      </c>
      <c r="G9" s="57"/>
      <c r="H9" s="57"/>
      <c r="I9" s="58"/>
      <c r="K9" s="7" t="s">
        <v>5</v>
      </c>
      <c r="L9" s="102"/>
      <c r="M9" s="102"/>
      <c r="N9" s="102"/>
    </row>
    <row r="10" spans="1:19" ht="13.5" thickBot="1" x14ac:dyDescent="0.25">
      <c r="A10" s="32" t="s">
        <v>6</v>
      </c>
      <c r="B10" s="30"/>
      <c r="C10" s="30"/>
      <c r="D10" s="31"/>
      <c r="E10" s="20"/>
      <c r="F10" s="59" t="s">
        <v>6</v>
      </c>
      <c r="G10" s="79"/>
      <c r="H10" s="79"/>
      <c r="I10" s="80"/>
      <c r="K10" s="8" t="s">
        <v>6</v>
      </c>
      <c r="L10" s="113"/>
      <c r="M10" s="113"/>
      <c r="N10" s="115"/>
    </row>
    <row r="11" spans="1:19" ht="13.5" thickBot="1" x14ac:dyDescent="0.25">
      <c r="A11" s="32" t="s">
        <v>7</v>
      </c>
      <c r="B11" s="30"/>
      <c r="C11" s="30"/>
      <c r="D11" s="31"/>
      <c r="E11" s="20"/>
      <c r="F11" s="59" t="s">
        <v>7</v>
      </c>
      <c r="G11" s="79"/>
      <c r="H11" s="79"/>
      <c r="I11" s="80"/>
      <c r="K11" s="8" t="s">
        <v>7</v>
      </c>
      <c r="L11" s="113"/>
      <c r="M11" s="113"/>
      <c r="N11" s="115"/>
    </row>
    <row r="12" spans="1:19" ht="13.5" thickBot="1" x14ac:dyDescent="0.25">
      <c r="A12" s="32" t="s">
        <v>8</v>
      </c>
      <c r="B12" s="30"/>
      <c r="C12" s="30"/>
      <c r="D12" s="31"/>
      <c r="E12" s="20"/>
      <c r="F12" s="59" t="s">
        <v>8</v>
      </c>
      <c r="G12" s="79"/>
      <c r="H12" s="79"/>
      <c r="I12" s="80"/>
      <c r="K12" s="8" t="s">
        <v>8</v>
      </c>
      <c r="L12" s="113"/>
      <c r="M12" s="113"/>
      <c r="N12" s="115"/>
    </row>
    <row r="13" spans="1:19" ht="13.5" thickBot="1" x14ac:dyDescent="0.25">
      <c r="A13" s="32" t="s">
        <v>9</v>
      </c>
      <c r="B13" s="30"/>
      <c r="C13" s="30"/>
      <c r="D13" s="31"/>
      <c r="E13" s="20"/>
      <c r="F13" s="59" t="s">
        <v>9</v>
      </c>
      <c r="G13" s="79"/>
      <c r="H13" s="79"/>
      <c r="I13" s="80"/>
      <c r="K13" s="8" t="s">
        <v>9</v>
      </c>
      <c r="L13" s="113"/>
      <c r="M13" s="113"/>
      <c r="N13" s="115"/>
    </row>
    <row r="14" spans="1:19" ht="13.5" thickBot="1" x14ac:dyDescent="0.25">
      <c r="A14" s="32" t="s">
        <v>10</v>
      </c>
      <c r="B14" s="30"/>
      <c r="C14" s="30"/>
      <c r="D14" s="31"/>
      <c r="E14" s="20"/>
      <c r="F14" s="59" t="s">
        <v>10</v>
      </c>
      <c r="G14" s="79"/>
      <c r="H14" s="79"/>
      <c r="I14" s="80"/>
      <c r="K14" s="8" t="s">
        <v>10</v>
      </c>
      <c r="L14" s="113"/>
      <c r="M14" s="113"/>
      <c r="N14" s="115"/>
    </row>
    <row r="15" spans="1:19" ht="13.5" thickBot="1" x14ac:dyDescent="0.25">
      <c r="A15" s="32" t="s">
        <v>11</v>
      </c>
      <c r="B15" s="30"/>
      <c r="C15" s="30"/>
      <c r="D15" s="31"/>
      <c r="E15" s="20"/>
      <c r="F15" s="59" t="s">
        <v>11</v>
      </c>
      <c r="G15" s="79"/>
      <c r="H15" s="79"/>
      <c r="I15" s="80"/>
      <c r="K15" s="8" t="s">
        <v>11</v>
      </c>
      <c r="L15" s="113"/>
      <c r="M15" s="113"/>
      <c r="N15" s="115"/>
    </row>
    <row r="16" spans="1:19" ht="13.5" thickBot="1" x14ac:dyDescent="0.25">
      <c r="A16" s="33" t="s">
        <v>12</v>
      </c>
      <c r="B16" s="34"/>
      <c r="C16" s="34"/>
      <c r="D16" s="35"/>
      <c r="E16" s="20"/>
      <c r="F16" s="60" t="s">
        <v>12</v>
      </c>
      <c r="G16" s="109"/>
      <c r="H16" s="109"/>
      <c r="I16" s="110"/>
      <c r="K16" s="9" t="s">
        <v>12</v>
      </c>
      <c r="L16" s="116"/>
      <c r="M16" s="116"/>
      <c r="N16" s="117"/>
    </row>
    <row r="17" spans="1:19" ht="13.5" thickBot="1" x14ac:dyDescent="0.25">
      <c r="B17" s="36"/>
      <c r="C17" s="36"/>
      <c r="D17" s="36"/>
      <c r="E17" s="20"/>
      <c r="F17" s="63"/>
      <c r="G17" s="64"/>
      <c r="H17" s="64"/>
      <c r="I17" s="64"/>
      <c r="L17" s="106"/>
      <c r="M17" s="106"/>
      <c r="N17" s="106"/>
    </row>
    <row r="18" spans="1:19" ht="13.5" thickBot="1" x14ac:dyDescent="0.25">
      <c r="A18" s="88" t="s">
        <v>13</v>
      </c>
      <c r="B18" s="89"/>
      <c r="C18" s="89"/>
      <c r="D18" s="89"/>
      <c r="E18" s="20"/>
      <c r="F18" s="65" t="s">
        <v>13</v>
      </c>
      <c r="G18" s="66"/>
      <c r="H18" s="66"/>
      <c r="I18" s="67"/>
      <c r="K18" s="107" t="s">
        <v>13</v>
      </c>
      <c r="L18" s="108"/>
      <c r="M18" s="108"/>
      <c r="N18" s="120"/>
    </row>
    <row r="19" spans="1:19" ht="13.5" thickBot="1" x14ac:dyDescent="0.25">
      <c r="A19" s="38" t="s">
        <v>14</v>
      </c>
      <c r="B19" s="128"/>
      <c r="C19" s="128"/>
      <c r="D19" s="129"/>
      <c r="E19" s="20"/>
      <c r="F19" s="68" t="s">
        <v>14</v>
      </c>
      <c r="G19" s="132"/>
      <c r="H19" s="132"/>
      <c r="I19" s="133"/>
      <c r="K19" s="10" t="s">
        <v>14</v>
      </c>
      <c r="L19" s="137"/>
      <c r="M19" s="137"/>
      <c r="N19" s="139"/>
    </row>
    <row r="20" spans="1:19" ht="13.5" thickBot="1" x14ac:dyDescent="0.25">
      <c r="A20" s="39" t="s">
        <v>15</v>
      </c>
      <c r="B20" s="128"/>
      <c r="C20" s="128"/>
      <c r="D20" s="129"/>
      <c r="E20" s="20"/>
      <c r="F20" s="68" t="s">
        <v>15</v>
      </c>
      <c r="G20" s="132"/>
      <c r="H20" s="132"/>
      <c r="I20" s="133"/>
      <c r="K20" s="11" t="s">
        <v>15</v>
      </c>
      <c r="L20" s="137"/>
      <c r="M20" s="137"/>
      <c r="N20" s="139"/>
    </row>
    <row r="21" spans="1:19" ht="13.5" thickBot="1" x14ac:dyDescent="0.25">
      <c r="A21" s="40" t="s">
        <v>16</v>
      </c>
      <c r="B21" s="130"/>
      <c r="C21" s="130"/>
      <c r="D21" s="131"/>
      <c r="E21" s="20"/>
      <c r="F21" s="69" t="s">
        <v>16</v>
      </c>
      <c r="G21" s="134"/>
      <c r="H21" s="134"/>
      <c r="I21" s="135"/>
      <c r="K21" s="12" t="s">
        <v>16</v>
      </c>
      <c r="L21" s="138"/>
      <c r="M21" s="138"/>
      <c r="N21" s="140"/>
    </row>
    <row r="22" spans="1:19" ht="13.5" thickBot="1" x14ac:dyDescent="0.25">
      <c r="B22" s="37"/>
      <c r="C22" s="37"/>
      <c r="D22" s="37"/>
      <c r="E22" s="20"/>
      <c r="F22" s="63"/>
      <c r="G22" s="70"/>
      <c r="H22" s="70"/>
      <c r="I22" s="70"/>
      <c r="L22" s="100"/>
      <c r="M22" s="100"/>
      <c r="N22" s="100"/>
    </row>
    <row r="23" spans="1:19" ht="13.5" thickBot="1" x14ac:dyDescent="0.25">
      <c r="A23" s="90" t="s">
        <v>17</v>
      </c>
      <c r="B23" s="85"/>
      <c r="C23" s="85"/>
      <c r="D23" s="85"/>
      <c r="E23" s="20"/>
      <c r="F23" s="54" t="s">
        <v>17</v>
      </c>
      <c r="G23" s="51"/>
      <c r="H23" s="51"/>
      <c r="I23" s="55"/>
      <c r="K23" s="101" t="s">
        <v>17</v>
      </c>
      <c r="L23" s="99"/>
      <c r="M23" s="99"/>
      <c r="N23" s="99"/>
      <c r="P23" s="6"/>
      <c r="Q23" s="6"/>
      <c r="R23" s="6"/>
      <c r="S23" s="6"/>
    </row>
    <row r="24" spans="1:19" ht="13.5" thickBot="1" x14ac:dyDescent="0.25">
      <c r="A24" s="91" t="s">
        <v>18</v>
      </c>
      <c r="B24" s="34"/>
      <c r="C24" s="34"/>
      <c r="D24" s="35"/>
      <c r="E24" s="20"/>
      <c r="F24" s="71" t="s">
        <v>18</v>
      </c>
      <c r="G24" s="61"/>
      <c r="H24" s="61"/>
      <c r="I24" s="62"/>
      <c r="K24" s="13" t="s">
        <v>18</v>
      </c>
      <c r="L24" s="104"/>
      <c r="M24" s="104"/>
      <c r="N24" s="105"/>
    </row>
    <row r="25" spans="1:19" ht="13.5" thickBot="1" x14ac:dyDescent="0.25">
      <c r="B25" s="37"/>
      <c r="C25" s="37"/>
      <c r="D25" s="37"/>
      <c r="E25" s="20"/>
      <c r="F25" s="63"/>
      <c r="G25" s="70"/>
      <c r="H25" s="70"/>
      <c r="I25" s="70"/>
      <c r="L25" s="100"/>
      <c r="M25" s="100"/>
      <c r="N25" s="100"/>
    </row>
    <row r="26" spans="1:19" ht="13.5" thickBot="1" x14ac:dyDescent="0.25">
      <c r="A26" s="84" t="s">
        <v>19</v>
      </c>
      <c r="B26" s="85"/>
      <c r="C26" s="85"/>
      <c r="D26" s="85"/>
      <c r="E26" s="20"/>
      <c r="F26" s="50" t="s">
        <v>19</v>
      </c>
      <c r="G26" s="51"/>
      <c r="H26" s="51"/>
      <c r="I26" s="55"/>
      <c r="K26" s="98" t="s">
        <v>19</v>
      </c>
      <c r="L26" s="99"/>
      <c r="M26" s="99"/>
      <c r="N26" s="99"/>
      <c r="P26" s="6"/>
      <c r="Q26" s="6"/>
      <c r="R26" s="6"/>
      <c r="S26" s="6"/>
    </row>
    <row r="27" spans="1:19" ht="13.5" thickBot="1" x14ac:dyDescent="0.25">
      <c r="A27" s="92" t="s">
        <v>20</v>
      </c>
      <c r="B27" s="34"/>
      <c r="C27" s="34"/>
      <c r="D27" s="35"/>
      <c r="E27" s="20"/>
      <c r="F27" s="72" t="s">
        <v>20</v>
      </c>
      <c r="G27" s="61"/>
      <c r="H27" s="61"/>
      <c r="I27" s="62"/>
      <c r="K27" s="14" t="s">
        <v>20</v>
      </c>
      <c r="L27" s="104"/>
      <c r="M27" s="104"/>
      <c r="N27" s="105"/>
    </row>
    <row r="28" spans="1:19" ht="13.5" thickBot="1" x14ac:dyDescent="0.25">
      <c r="B28" s="37"/>
      <c r="C28" s="37"/>
      <c r="D28" s="37"/>
      <c r="E28" s="20"/>
      <c r="F28" s="63"/>
      <c r="G28" s="70"/>
      <c r="H28" s="70"/>
      <c r="I28" s="70"/>
      <c r="L28" s="100"/>
      <c r="M28" s="100"/>
      <c r="N28" s="100"/>
    </row>
    <row r="29" spans="1:19" ht="13.5" thickBot="1" x14ac:dyDescent="0.25">
      <c r="A29" s="84" t="s">
        <v>21</v>
      </c>
      <c r="B29" s="85"/>
      <c r="C29" s="85"/>
      <c r="D29" s="85"/>
      <c r="E29" s="20"/>
      <c r="F29" s="50" t="s">
        <v>21</v>
      </c>
      <c r="G29" s="51"/>
      <c r="H29" s="51"/>
      <c r="I29" s="55"/>
      <c r="K29" s="98" t="s">
        <v>21</v>
      </c>
      <c r="L29" s="99"/>
      <c r="M29" s="99"/>
      <c r="N29" s="99"/>
      <c r="P29" s="6"/>
      <c r="Q29" s="6"/>
      <c r="R29" s="6"/>
      <c r="S29" s="6"/>
    </row>
    <row r="30" spans="1:19" ht="13.5" thickBot="1" x14ac:dyDescent="0.25">
      <c r="A30" s="93" t="s">
        <v>22</v>
      </c>
      <c r="B30" s="30"/>
      <c r="C30" s="30"/>
      <c r="D30" s="31"/>
      <c r="E30" s="20"/>
      <c r="F30" s="73" t="s">
        <v>22</v>
      </c>
      <c r="G30" s="57"/>
      <c r="H30" s="57"/>
      <c r="I30" s="58"/>
      <c r="K30" s="15" t="s">
        <v>22</v>
      </c>
      <c r="L30" s="102"/>
      <c r="M30" s="102"/>
      <c r="N30" s="103"/>
    </row>
    <row r="31" spans="1:19" ht="13.5" thickBot="1" x14ac:dyDescent="0.25">
      <c r="A31" s="94" t="s">
        <v>23</v>
      </c>
      <c r="B31" s="34"/>
      <c r="C31" s="34"/>
      <c r="D31" s="35"/>
      <c r="E31" s="20"/>
      <c r="F31" s="73" t="s">
        <v>23</v>
      </c>
      <c r="G31" s="74"/>
      <c r="H31" s="74"/>
      <c r="I31" s="75"/>
      <c r="K31" s="16" t="s">
        <v>23</v>
      </c>
      <c r="L31" s="104"/>
      <c r="M31" s="104"/>
      <c r="N31" s="105"/>
    </row>
    <row r="32" spans="1:19" ht="13.5" thickBot="1" x14ac:dyDescent="0.25">
      <c r="B32" s="37"/>
      <c r="C32" s="37"/>
      <c r="D32" s="37"/>
      <c r="E32" s="20"/>
      <c r="F32" s="63"/>
      <c r="G32" s="70"/>
      <c r="H32" s="70"/>
      <c r="I32" s="70"/>
      <c r="L32" s="100"/>
      <c r="M32" s="100"/>
      <c r="N32" s="100"/>
    </row>
    <row r="33" spans="1:19" ht="13.5" thickBot="1" x14ac:dyDescent="0.25">
      <c r="A33" s="90" t="s">
        <v>24</v>
      </c>
      <c r="B33" s="85"/>
      <c r="C33" s="85"/>
      <c r="D33" s="85"/>
      <c r="E33" s="20"/>
      <c r="F33" s="54" t="s">
        <v>24</v>
      </c>
      <c r="G33" s="51"/>
      <c r="H33" s="51"/>
      <c r="I33" s="55"/>
      <c r="K33" s="101" t="s">
        <v>24</v>
      </c>
      <c r="L33" s="99"/>
      <c r="M33" s="99"/>
      <c r="N33" s="99"/>
      <c r="P33" s="6"/>
      <c r="Q33" s="6"/>
      <c r="R33" s="6"/>
      <c r="S33" s="6"/>
    </row>
    <row r="34" spans="1:19" ht="13.5" thickBot="1" x14ac:dyDescent="0.25">
      <c r="A34" s="91" t="s">
        <v>25</v>
      </c>
      <c r="B34" s="34"/>
      <c r="C34" s="34"/>
      <c r="D34" s="35"/>
      <c r="E34" s="20"/>
      <c r="F34" s="71" t="s">
        <v>25</v>
      </c>
      <c r="G34" s="61"/>
      <c r="H34" s="61"/>
      <c r="I34" s="62"/>
      <c r="K34" s="13" t="s">
        <v>25</v>
      </c>
      <c r="L34" s="104"/>
      <c r="M34" s="104"/>
      <c r="N34" s="105"/>
    </row>
    <row r="35" spans="1:19" ht="13.5" thickBot="1" x14ac:dyDescent="0.25">
      <c r="B35" s="37"/>
      <c r="C35" s="37"/>
      <c r="D35" s="37"/>
      <c r="E35" s="20"/>
      <c r="F35" s="63"/>
      <c r="G35" s="70"/>
      <c r="H35" s="70"/>
      <c r="I35" s="70"/>
      <c r="L35" s="100"/>
      <c r="M35" s="100"/>
      <c r="N35" s="100"/>
    </row>
    <row r="36" spans="1:19" ht="13.5" thickBot="1" x14ac:dyDescent="0.25">
      <c r="A36" s="84" t="s">
        <v>26</v>
      </c>
      <c r="B36" s="85"/>
      <c r="C36" s="85"/>
      <c r="D36" s="85"/>
      <c r="E36" s="20"/>
      <c r="F36" s="50" t="s">
        <v>26</v>
      </c>
      <c r="G36" s="51"/>
      <c r="H36" s="51"/>
      <c r="I36" s="55"/>
      <c r="K36" s="98" t="s">
        <v>26</v>
      </c>
      <c r="L36" s="99"/>
      <c r="M36" s="99"/>
      <c r="N36" s="114"/>
    </row>
    <row r="37" spans="1:19" ht="13.5" thickBot="1" x14ac:dyDescent="0.25">
      <c r="A37" s="38" t="s">
        <v>27</v>
      </c>
      <c r="B37" s="34"/>
      <c r="C37" s="34"/>
      <c r="D37" s="34"/>
      <c r="E37" s="20"/>
      <c r="F37" s="73" t="s">
        <v>27</v>
      </c>
      <c r="G37" s="112"/>
      <c r="H37" s="112"/>
      <c r="I37" s="112"/>
      <c r="K37" s="10" t="s">
        <v>27</v>
      </c>
      <c r="L37" s="102"/>
      <c r="M37" s="102"/>
      <c r="N37" s="103"/>
    </row>
    <row r="38" spans="1:19" ht="13.5" thickBot="1" x14ac:dyDescent="0.25">
      <c r="A38" s="39" t="s">
        <v>28</v>
      </c>
      <c r="B38" s="34"/>
      <c r="C38" s="34"/>
      <c r="D38" s="34"/>
      <c r="E38" s="20"/>
      <c r="F38" s="68" t="s">
        <v>28</v>
      </c>
      <c r="G38" s="112"/>
      <c r="H38" s="112"/>
      <c r="I38" s="112"/>
      <c r="K38" s="11" t="s">
        <v>28</v>
      </c>
      <c r="L38" s="113"/>
      <c r="M38" s="113"/>
      <c r="N38" s="115"/>
    </row>
    <row r="39" spans="1:19" ht="13.5" thickBot="1" x14ac:dyDescent="0.25">
      <c r="A39" s="39" t="s">
        <v>29</v>
      </c>
      <c r="B39" s="34"/>
      <c r="C39" s="34"/>
      <c r="D39" s="34"/>
      <c r="E39" s="20"/>
      <c r="F39" s="68" t="s">
        <v>29</v>
      </c>
      <c r="G39" s="112"/>
      <c r="H39" s="112"/>
      <c r="I39" s="112"/>
      <c r="K39" s="11" t="s">
        <v>29</v>
      </c>
      <c r="L39" s="113"/>
      <c r="M39" s="113"/>
      <c r="N39" s="115"/>
    </row>
    <row r="40" spans="1:19" ht="13.5" thickBot="1" x14ac:dyDescent="0.25">
      <c r="A40" s="39" t="s">
        <v>30</v>
      </c>
      <c r="B40" s="34"/>
      <c r="C40" s="34"/>
      <c r="D40" s="34"/>
      <c r="E40" s="20"/>
      <c r="F40" s="68" t="s">
        <v>30</v>
      </c>
      <c r="G40" s="112"/>
      <c r="H40" s="112"/>
      <c r="I40" s="112"/>
      <c r="K40" s="11" t="s">
        <v>30</v>
      </c>
      <c r="L40" s="113"/>
      <c r="M40" s="113"/>
      <c r="N40" s="115"/>
    </row>
    <row r="41" spans="1:19" ht="13.5" thickBot="1" x14ac:dyDescent="0.25">
      <c r="A41" s="40" t="s">
        <v>31</v>
      </c>
      <c r="B41" s="34"/>
      <c r="C41" s="34"/>
      <c r="D41" s="34"/>
      <c r="E41" s="20"/>
      <c r="F41" s="69" t="s">
        <v>31</v>
      </c>
      <c r="G41" s="112"/>
      <c r="H41" s="112"/>
      <c r="I41" s="112"/>
      <c r="K41" s="12" t="s">
        <v>31</v>
      </c>
      <c r="L41" s="118"/>
      <c r="M41" s="118"/>
      <c r="N41" s="119"/>
    </row>
    <row r="42" spans="1:19" ht="13.5" thickBot="1" x14ac:dyDescent="0.25">
      <c r="B42" s="37"/>
      <c r="C42" s="37"/>
      <c r="D42" s="37"/>
      <c r="E42" s="20"/>
      <c r="F42" s="63"/>
      <c r="G42" s="70"/>
      <c r="H42" s="70"/>
      <c r="I42" s="70"/>
      <c r="L42" s="100"/>
      <c r="M42" s="100"/>
      <c r="N42" s="100"/>
    </row>
    <row r="43" spans="1:19" ht="13.5" thickBot="1" x14ac:dyDescent="0.25">
      <c r="A43" s="84" t="s">
        <v>32</v>
      </c>
      <c r="B43" s="85"/>
      <c r="C43" s="85"/>
      <c r="D43" s="85"/>
      <c r="E43" s="20"/>
      <c r="F43" s="50" t="s">
        <v>32</v>
      </c>
      <c r="G43" s="51"/>
      <c r="H43" s="51"/>
      <c r="I43" s="55"/>
      <c r="K43" s="98" t="s">
        <v>32</v>
      </c>
      <c r="L43" s="99"/>
      <c r="M43" s="99"/>
      <c r="N43" s="99"/>
    </row>
    <row r="44" spans="1:19" ht="13.5" thickBot="1" x14ac:dyDescent="0.25">
      <c r="A44" s="38" t="s">
        <v>33</v>
      </c>
      <c r="B44" s="30"/>
      <c r="C44" s="30"/>
      <c r="D44" s="31"/>
      <c r="E44" s="20"/>
      <c r="F44" s="76" t="s">
        <v>33</v>
      </c>
      <c r="G44" s="112"/>
      <c r="H44" s="112"/>
      <c r="I44" s="112"/>
      <c r="K44" s="10" t="s">
        <v>33</v>
      </c>
      <c r="L44" s="113"/>
      <c r="M44" s="113"/>
      <c r="N44" s="115"/>
    </row>
    <row r="45" spans="1:19" ht="13.5" thickBot="1" x14ac:dyDescent="0.25">
      <c r="A45" s="39" t="s">
        <v>34</v>
      </c>
      <c r="B45" s="30"/>
      <c r="C45" s="30"/>
      <c r="D45" s="31"/>
      <c r="E45" s="20"/>
      <c r="F45" s="77" t="s">
        <v>34</v>
      </c>
      <c r="G45" s="112"/>
      <c r="H45" s="112"/>
      <c r="I45" s="112"/>
      <c r="K45" s="11" t="s">
        <v>34</v>
      </c>
      <c r="L45" s="113"/>
      <c r="M45" s="113"/>
      <c r="N45" s="115"/>
    </row>
    <row r="46" spans="1:19" ht="13.5" thickBot="1" x14ac:dyDescent="0.25">
      <c r="A46" s="39" t="s">
        <v>35</v>
      </c>
      <c r="B46" s="30"/>
      <c r="C46" s="30"/>
      <c r="D46" s="31"/>
      <c r="E46" s="20"/>
      <c r="F46" s="77" t="s">
        <v>35</v>
      </c>
      <c r="G46" s="112"/>
      <c r="H46" s="112"/>
      <c r="I46" s="112"/>
      <c r="K46" s="11" t="s">
        <v>35</v>
      </c>
      <c r="L46" s="113"/>
      <c r="M46" s="113"/>
      <c r="N46" s="115"/>
    </row>
    <row r="47" spans="1:19" ht="13.5" thickBot="1" x14ac:dyDescent="0.25">
      <c r="A47" s="39" t="s">
        <v>36</v>
      </c>
      <c r="B47" s="30"/>
      <c r="C47" s="30"/>
      <c r="D47" s="31"/>
      <c r="E47" s="20"/>
      <c r="F47" s="77" t="s">
        <v>36</v>
      </c>
      <c r="G47" s="112"/>
      <c r="H47" s="112"/>
      <c r="I47" s="112"/>
      <c r="K47" s="11" t="s">
        <v>36</v>
      </c>
      <c r="L47" s="113"/>
      <c r="M47" s="113"/>
      <c r="N47" s="115"/>
    </row>
    <row r="48" spans="1:19" ht="13.5" thickBot="1" x14ac:dyDescent="0.25">
      <c r="A48" s="39" t="s">
        <v>37</v>
      </c>
      <c r="B48" s="30"/>
      <c r="C48" s="30"/>
      <c r="D48" s="31"/>
      <c r="E48" s="20"/>
      <c r="F48" s="77" t="s">
        <v>37</v>
      </c>
      <c r="G48" s="112"/>
      <c r="H48" s="112"/>
      <c r="I48" s="112"/>
      <c r="K48" s="11" t="s">
        <v>37</v>
      </c>
      <c r="L48" s="113"/>
      <c r="M48" s="113"/>
      <c r="N48" s="115"/>
    </row>
    <row r="49" spans="1:19" ht="13.5" thickBot="1" x14ac:dyDescent="0.25">
      <c r="A49" s="39" t="s">
        <v>38</v>
      </c>
      <c r="B49" s="30"/>
      <c r="C49" s="30"/>
      <c r="D49" s="31"/>
      <c r="E49" s="20"/>
      <c r="F49" s="77" t="s">
        <v>38</v>
      </c>
      <c r="G49" s="112"/>
      <c r="H49" s="112"/>
      <c r="I49" s="112"/>
      <c r="K49" s="11" t="s">
        <v>38</v>
      </c>
      <c r="L49" s="113"/>
      <c r="M49" s="113"/>
      <c r="N49" s="115"/>
    </row>
    <row r="50" spans="1:19" ht="13.5" thickBot="1" x14ac:dyDescent="0.25">
      <c r="A50" s="39" t="s">
        <v>39</v>
      </c>
      <c r="B50" s="30"/>
      <c r="C50" s="30"/>
      <c r="D50" s="31"/>
      <c r="E50" s="20"/>
      <c r="F50" s="77" t="s">
        <v>39</v>
      </c>
      <c r="G50" s="112"/>
      <c r="H50" s="112"/>
      <c r="I50" s="112"/>
      <c r="K50" s="11" t="s">
        <v>39</v>
      </c>
      <c r="L50" s="113"/>
      <c r="M50" s="113"/>
      <c r="N50" s="115"/>
    </row>
    <row r="51" spans="1:19" ht="13.5" thickBot="1" x14ac:dyDescent="0.25">
      <c r="A51" s="39" t="s">
        <v>40</v>
      </c>
      <c r="B51" s="30"/>
      <c r="C51" s="30"/>
      <c r="D51" s="31"/>
      <c r="E51" s="20"/>
      <c r="F51" s="77" t="s">
        <v>40</v>
      </c>
      <c r="G51" s="112"/>
      <c r="H51" s="112"/>
      <c r="I51" s="112"/>
      <c r="K51" s="11" t="s">
        <v>40</v>
      </c>
      <c r="L51" s="113"/>
      <c r="M51" s="113"/>
      <c r="N51" s="115"/>
    </row>
    <row r="52" spans="1:19" ht="13.5" thickBot="1" x14ac:dyDescent="0.25">
      <c r="A52" s="40" t="s">
        <v>41</v>
      </c>
      <c r="B52" s="34"/>
      <c r="C52" s="34"/>
      <c r="D52" s="35"/>
      <c r="E52" s="20"/>
      <c r="F52" s="78" t="s">
        <v>41</v>
      </c>
      <c r="G52" s="112"/>
      <c r="H52" s="112"/>
      <c r="I52" s="112"/>
      <c r="K52" s="12" t="s">
        <v>41</v>
      </c>
      <c r="L52" s="113"/>
      <c r="M52" s="113"/>
      <c r="N52" s="115"/>
    </row>
    <row r="53" spans="1:19" ht="13.5" thickBot="1" x14ac:dyDescent="0.25">
      <c r="B53" s="37"/>
      <c r="C53" s="37"/>
      <c r="D53" s="37"/>
      <c r="E53" s="20"/>
      <c r="F53" s="63"/>
      <c r="G53" s="70"/>
      <c r="H53" s="70"/>
      <c r="I53" s="70"/>
      <c r="L53" s="100"/>
      <c r="M53" s="100"/>
      <c r="N53" s="100"/>
    </row>
    <row r="54" spans="1:19" ht="13.5" thickBot="1" x14ac:dyDescent="0.25">
      <c r="A54" s="84" t="s">
        <v>42</v>
      </c>
      <c r="B54" s="85"/>
      <c r="C54" s="85"/>
      <c r="D54" s="85"/>
      <c r="E54" s="20"/>
      <c r="F54" s="50" t="s">
        <v>42</v>
      </c>
      <c r="G54" s="51"/>
      <c r="H54" s="51"/>
      <c r="I54" s="55"/>
      <c r="K54" s="98" t="s">
        <v>42</v>
      </c>
      <c r="L54" s="99"/>
      <c r="M54" s="99"/>
      <c r="N54" s="99"/>
      <c r="P54" s="6"/>
      <c r="Q54" s="6"/>
      <c r="R54" s="6"/>
      <c r="S54" s="6"/>
    </row>
    <row r="55" spans="1:19" ht="13.5" thickBot="1" x14ac:dyDescent="0.25">
      <c r="A55" s="38" t="s">
        <v>43</v>
      </c>
      <c r="B55" s="30"/>
      <c r="C55" s="30"/>
      <c r="D55" s="31"/>
      <c r="E55" s="20"/>
      <c r="F55" s="73" t="s">
        <v>43</v>
      </c>
      <c r="G55" s="57"/>
      <c r="H55" s="57"/>
      <c r="I55" s="58"/>
      <c r="K55" s="10" t="s">
        <v>43</v>
      </c>
      <c r="L55" s="102"/>
      <c r="M55" s="102"/>
      <c r="N55" s="103"/>
    </row>
    <row r="56" spans="1:19" ht="13.5" thickBot="1" x14ac:dyDescent="0.25">
      <c r="A56" s="39" t="s">
        <v>44</v>
      </c>
      <c r="B56" s="30"/>
      <c r="C56" s="30"/>
      <c r="D56" s="31"/>
      <c r="E56" s="20"/>
      <c r="F56" s="68" t="s">
        <v>44</v>
      </c>
      <c r="G56" s="79"/>
      <c r="H56" s="79"/>
      <c r="I56" s="80"/>
      <c r="K56" s="11" t="s">
        <v>44</v>
      </c>
      <c r="L56" s="102"/>
      <c r="M56" s="102"/>
      <c r="N56" s="103"/>
    </row>
    <row r="57" spans="1:19" ht="13.5" thickBot="1" x14ac:dyDescent="0.25">
      <c r="A57" s="39" t="s">
        <v>45</v>
      </c>
      <c r="B57" s="30"/>
      <c r="C57" s="30"/>
      <c r="D57" s="31"/>
      <c r="E57" s="20"/>
      <c r="F57" s="68" t="s">
        <v>45</v>
      </c>
      <c r="G57" s="79"/>
      <c r="H57" s="79"/>
      <c r="I57" s="80"/>
      <c r="K57" s="11" t="s">
        <v>45</v>
      </c>
      <c r="L57" s="102"/>
      <c r="M57" s="102"/>
      <c r="N57" s="103"/>
    </row>
    <row r="58" spans="1:19" ht="13.5" thickBot="1" x14ac:dyDescent="0.25">
      <c r="A58" s="40" t="s">
        <v>46</v>
      </c>
      <c r="B58" s="34"/>
      <c r="C58" s="34"/>
      <c r="D58" s="35"/>
      <c r="E58" s="20"/>
      <c r="F58" s="69" t="s">
        <v>46</v>
      </c>
      <c r="G58" s="74"/>
      <c r="H58" s="74"/>
      <c r="I58" s="75"/>
      <c r="K58" s="12" t="s">
        <v>46</v>
      </c>
      <c r="L58" s="104"/>
      <c r="M58" s="104"/>
      <c r="N58" s="105"/>
    </row>
    <row r="59" spans="1:19" ht="13.5" thickBot="1" x14ac:dyDescent="0.25">
      <c r="B59" s="37"/>
      <c r="C59" s="37"/>
      <c r="D59" s="37"/>
      <c r="E59" s="20"/>
      <c r="F59" s="63"/>
      <c r="G59" s="70"/>
      <c r="H59" s="70"/>
      <c r="I59" s="70"/>
      <c r="L59" s="100"/>
      <c r="M59" s="100"/>
      <c r="N59" s="100"/>
    </row>
    <row r="60" spans="1:19" ht="13.5" thickBot="1" x14ac:dyDescent="0.25">
      <c r="A60" s="84" t="s">
        <v>47</v>
      </c>
      <c r="B60" s="85"/>
      <c r="C60" s="85"/>
      <c r="D60" s="85"/>
      <c r="E60" s="20"/>
      <c r="F60" s="50" t="s">
        <v>47</v>
      </c>
      <c r="G60" s="51"/>
      <c r="H60" s="51"/>
      <c r="I60" s="55"/>
      <c r="K60" s="98" t="s">
        <v>47</v>
      </c>
      <c r="L60" s="99"/>
      <c r="M60" s="99"/>
      <c r="N60" s="99"/>
      <c r="P60" s="6"/>
      <c r="Q60" s="6"/>
      <c r="R60" s="6"/>
      <c r="S60" s="6"/>
    </row>
    <row r="61" spans="1:19" ht="13.5" thickBot="1" x14ac:dyDescent="0.25">
      <c r="A61" s="38" t="s">
        <v>48</v>
      </c>
      <c r="B61" s="30"/>
      <c r="C61" s="30"/>
      <c r="D61" s="31"/>
      <c r="E61" s="20"/>
      <c r="F61" s="73" t="s">
        <v>48</v>
      </c>
      <c r="G61" s="57"/>
      <c r="H61" s="57"/>
      <c r="I61" s="58"/>
      <c r="K61" s="10" t="s">
        <v>48</v>
      </c>
      <c r="L61" s="102"/>
      <c r="M61" s="102"/>
      <c r="N61" s="103"/>
    </row>
    <row r="62" spans="1:19" ht="13.5" thickBot="1" x14ac:dyDescent="0.25">
      <c r="A62" s="39" t="s">
        <v>49</v>
      </c>
      <c r="B62" s="30"/>
      <c r="C62" s="30"/>
      <c r="D62" s="31"/>
      <c r="E62" s="20"/>
      <c r="F62" s="68" t="s">
        <v>49</v>
      </c>
      <c r="G62" s="79"/>
      <c r="H62" s="79"/>
      <c r="I62" s="80"/>
      <c r="K62" s="11" t="s">
        <v>49</v>
      </c>
      <c r="L62" s="102"/>
      <c r="M62" s="102"/>
      <c r="N62" s="103"/>
    </row>
    <row r="63" spans="1:19" ht="13.5" thickBot="1" x14ac:dyDescent="0.25">
      <c r="A63" s="40" t="s">
        <v>50</v>
      </c>
      <c r="B63" s="34"/>
      <c r="C63" s="34"/>
      <c r="D63" s="35"/>
      <c r="E63" s="20"/>
      <c r="F63" s="69" t="s">
        <v>50</v>
      </c>
      <c r="G63" s="74"/>
      <c r="H63" s="74"/>
      <c r="I63" s="75"/>
      <c r="K63" s="12" t="s">
        <v>50</v>
      </c>
      <c r="L63" s="104"/>
      <c r="M63" s="104"/>
      <c r="N63" s="105"/>
    </row>
    <row r="64" spans="1:19" ht="13.5" thickBot="1" x14ac:dyDescent="0.25">
      <c r="B64" s="37"/>
      <c r="C64" s="37"/>
      <c r="D64" s="37"/>
      <c r="E64" s="20"/>
      <c r="F64" s="63"/>
      <c r="G64" s="70"/>
      <c r="H64" s="70"/>
      <c r="I64" s="70"/>
      <c r="L64" s="100"/>
      <c r="M64" s="100"/>
      <c r="N64" s="100"/>
    </row>
    <row r="65" spans="1:19" ht="13.5" thickBot="1" x14ac:dyDescent="0.25">
      <c r="A65" s="84" t="s">
        <v>51</v>
      </c>
      <c r="B65" s="85"/>
      <c r="C65" s="85"/>
      <c r="D65" s="85"/>
      <c r="E65" s="20"/>
      <c r="F65" s="50" t="s">
        <v>51</v>
      </c>
      <c r="G65" s="51"/>
      <c r="H65" s="51"/>
      <c r="I65" s="55"/>
      <c r="K65" s="98" t="s">
        <v>51</v>
      </c>
      <c r="L65" s="99"/>
      <c r="M65" s="99"/>
      <c r="N65" s="99"/>
      <c r="P65" s="6"/>
      <c r="Q65" s="6"/>
      <c r="R65" s="6"/>
      <c r="S65" s="6"/>
    </row>
    <row r="66" spans="1:19" ht="13.5" thickBot="1" x14ac:dyDescent="0.25">
      <c r="A66" s="38" t="s">
        <v>52</v>
      </c>
      <c r="B66" s="30"/>
      <c r="C66" s="30"/>
      <c r="D66" s="31"/>
      <c r="E66" s="20"/>
      <c r="F66" s="73" t="s">
        <v>52</v>
      </c>
      <c r="G66" s="57"/>
      <c r="H66" s="57"/>
      <c r="I66" s="58"/>
      <c r="K66" s="10" t="s">
        <v>52</v>
      </c>
      <c r="L66" s="102"/>
      <c r="M66" s="102"/>
      <c r="N66" s="103"/>
    </row>
    <row r="67" spans="1:19" ht="13.5" thickBot="1" x14ac:dyDescent="0.25">
      <c r="A67" s="40" t="s">
        <v>53</v>
      </c>
      <c r="B67" s="34"/>
      <c r="C67" s="34"/>
      <c r="D67" s="35"/>
      <c r="E67" s="20"/>
      <c r="F67" s="69" t="s">
        <v>53</v>
      </c>
      <c r="G67" s="74"/>
      <c r="H67" s="74"/>
      <c r="I67" s="75"/>
      <c r="K67" s="12" t="s">
        <v>53</v>
      </c>
      <c r="L67" s="104"/>
      <c r="M67" s="104"/>
      <c r="N67" s="105"/>
    </row>
    <row r="68" spans="1:19" ht="13.5" thickBot="1" x14ac:dyDescent="0.25">
      <c r="B68" s="37"/>
      <c r="C68" s="37"/>
      <c r="D68" s="37"/>
      <c r="E68" s="20"/>
      <c r="F68" s="63"/>
      <c r="G68" s="70"/>
      <c r="H68" s="70"/>
      <c r="I68" s="70"/>
      <c r="L68" s="100"/>
      <c r="M68" s="100"/>
      <c r="N68" s="100"/>
    </row>
    <row r="69" spans="1:19" ht="13.5" thickBot="1" x14ac:dyDescent="0.25">
      <c r="A69" s="84" t="s">
        <v>54</v>
      </c>
      <c r="B69" s="85"/>
      <c r="C69" s="85"/>
      <c r="D69" s="85"/>
      <c r="E69" s="20"/>
      <c r="F69" s="50" t="s">
        <v>54</v>
      </c>
      <c r="G69" s="51"/>
      <c r="H69" s="51"/>
      <c r="I69" s="55"/>
      <c r="K69" s="98" t="s">
        <v>54</v>
      </c>
      <c r="L69" s="99"/>
      <c r="M69" s="99"/>
      <c r="N69" s="99"/>
      <c r="P69" s="6"/>
      <c r="Q69" s="6"/>
      <c r="R69" s="6"/>
      <c r="S69" s="6"/>
    </row>
    <row r="70" spans="1:19" ht="13.5" thickBot="1" x14ac:dyDescent="0.25">
      <c r="A70" s="38" t="s">
        <v>55</v>
      </c>
      <c r="B70" s="30"/>
      <c r="C70" s="30"/>
      <c r="D70" s="31"/>
      <c r="E70" s="20"/>
      <c r="F70" s="73" t="s">
        <v>55</v>
      </c>
      <c r="G70" s="57"/>
      <c r="H70" s="57"/>
      <c r="I70" s="58"/>
      <c r="K70" s="10" t="s">
        <v>55</v>
      </c>
      <c r="L70" s="102"/>
      <c r="M70" s="102"/>
      <c r="N70" s="103"/>
    </row>
    <row r="71" spans="1:19" ht="13.5" thickBot="1" x14ac:dyDescent="0.25">
      <c r="A71" s="39" t="s">
        <v>56</v>
      </c>
      <c r="B71" s="30"/>
      <c r="C71" s="30"/>
      <c r="D71" s="31"/>
      <c r="E71" s="20"/>
      <c r="F71" s="68" t="s">
        <v>56</v>
      </c>
      <c r="G71" s="79"/>
      <c r="H71" s="79"/>
      <c r="I71" s="80"/>
      <c r="K71" s="11" t="s">
        <v>56</v>
      </c>
      <c r="L71" s="102"/>
      <c r="M71" s="102"/>
      <c r="N71" s="103"/>
    </row>
    <row r="72" spans="1:19" ht="13.5" thickBot="1" x14ac:dyDescent="0.25">
      <c r="A72" s="39" t="s">
        <v>57</v>
      </c>
      <c r="B72" s="30"/>
      <c r="C72" s="30"/>
      <c r="D72" s="31"/>
      <c r="E72" s="20"/>
      <c r="F72" s="68" t="s">
        <v>57</v>
      </c>
      <c r="G72" s="79"/>
      <c r="H72" s="79"/>
      <c r="I72" s="80"/>
      <c r="K72" s="11" t="s">
        <v>57</v>
      </c>
      <c r="L72" s="102"/>
      <c r="M72" s="102"/>
      <c r="N72" s="103"/>
    </row>
    <row r="73" spans="1:19" ht="13.5" thickBot="1" x14ac:dyDescent="0.25">
      <c r="A73" s="40" t="s">
        <v>58</v>
      </c>
      <c r="B73" s="34"/>
      <c r="C73" s="34"/>
      <c r="D73" s="35"/>
      <c r="E73" s="20"/>
      <c r="F73" s="69" t="s">
        <v>58</v>
      </c>
      <c r="G73" s="74"/>
      <c r="H73" s="74"/>
      <c r="I73" s="75"/>
      <c r="K73" s="12" t="s">
        <v>58</v>
      </c>
      <c r="L73" s="104"/>
      <c r="M73" s="104"/>
      <c r="N73" s="105"/>
    </row>
    <row r="74" spans="1:19" ht="13.5" thickBot="1" x14ac:dyDescent="0.25">
      <c r="B74" s="37"/>
      <c r="C74" s="37"/>
      <c r="D74" s="37"/>
      <c r="E74" s="20"/>
      <c r="F74" s="63"/>
      <c r="G74" s="70"/>
      <c r="H74" s="70"/>
      <c r="I74" s="70"/>
      <c r="L74" s="100"/>
      <c r="M74" s="100"/>
      <c r="N74" s="100"/>
    </row>
    <row r="75" spans="1:19" ht="13.5" thickBot="1" x14ac:dyDescent="0.25">
      <c r="A75" s="84" t="s">
        <v>59</v>
      </c>
      <c r="B75" s="85"/>
      <c r="C75" s="85"/>
      <c r="D75" s="85"/>
      <c r="E75" s="20"/>
      <c r="F75" s="50" t="s">
        <v>59</v>
      </c>
      <c r="G75" s="51"/>
      <c r="H75" s="51"/>
      <c r="I75" s="55"/>
      <c r="K75" s="98" t="s">
        <v>59</v>
      </c>
      <c r="L75" s="99"/>
      <c r="M75" s="99"/>
      <c r="N75" s="99"/>
      <c r="P75" s="6"/>
      <c r="Q75" s="6"/>
      <c r="R75" s="6"/>
      <c r="S75" s="6"/>
    </row>
    <row r="76" spans="1:19" ht="13.5" thickBot="1" x14ac:dyDescent="0.25">
      <c r="A76" s="92" t="s">
        <v>60</v>
      </c>
      <c r="B76" s="34"/>
      <c r="C76" s="34"/>
      <c r="D76" s="35"/>
      <c r="E76" s="20"/>
      <c r="F76" s="72" t="s">
        <v>60</v>
      </c>
      <c r="G76" s="61"/>
      <c r="H76" s="61"/>
      <c r="I76" s="62"/>
      <c r="K76" s="14" t="s">
        <v>60</v>
      </c>
      <c r="L76" s="104"/>
      <c r="M76" s="104"/>
      <c r="N76" s="105"/>
    </row>
    <row r="77" spans="1:19" ht="13.5" thickBot="1" x14ac:dyDescent="0.25">
      <c r="B77" s="37"/>
      <c r="C77" s="37"/>
      <c r="D77" s="37"/>
      <c r="E77" s="20"/>
      <c r="F77" s="63"/>
      <c r="G77" s="70"/>
      <c r="H77" s="70"/>
      <c r="I77" s="70"/>
      <c r="L77" s="100"/>
      <c r="M77" s="100"/>
      <c r="N77" s="100"/>
    </row>
    <row r="78" spans="1:19" ht="13.5" thickBot="1" x14ac:dyDescent="0.25">
      <c r="A78" s="84" t="s">
        <v>61</v>
      </c>
      <c r="B78" s="85"/>
      <c r="C78" s="85"/>
      <c r="D78" s="85"/>
      <c r="E78" s="20"/>
      <c r="F78" s="50" t="s">
        <v>61</v>
      </c>
      <c r="G78" s="51"/>
      <c r="H78" s="51"/>
      <c r="I78" s="55"/>
      <c r="K78" s="98" t="s">
        <v>61</v>
      </c>
      <c r="L78" s="99"/>
      <c r="M78" s="99"/>
      <c r="N78" s="99"/>
      <c r="P78" s="6"/>
      <c r="Q78" s="6"/>
      <c r="R78" s="6"/>
      <c r="S78" s="6"/>
    </row>
    <row r="79" spans="1:19" ht="13.5" thickBot="1" x14ac:dyDescent="0.25">
      <c r="A79" s="92" t="s">
        <v>62</v>
      </c>
      <c r="B79" s="34"/>
      <c r="C79" s="34"/>
      <c r="D79" s="35"/>
      <c r="E79" s="20"/>
      <c r="F79" s="72" t="s">
        <v>62</v>
      </c>
      <c r="G79" s="61"/>
      <c r="H79" s="61"/>
      <c r="I79" s="62"/>
      <c r="K79" s="14" t="s">
        <v>62</v>
      </c>
      <c r="L79" s="104"/>
      <c r="M79" s="104"/>
      <c r="N79" s="105"/>
    </row>
    <row r="80" spans="1:19" ht="13.5" thickBot="1" x14ac:dyDescent="0.25">
      <c r="B80" s="37"/>
      <c r="C80" s="37"/>
      <c r="D80" s="37"/>
      <c r="E80" s="20"/>
      <c r="F80" s="63"/>
      <c r="G80" s="70"/>
      <c r="H80" s="70"/>
      <c r="I80" s="70"/>
      <c r="L80" s="100"/>
      <c r="M80" s="100"/>
      <c r="N80" s="100"/>
    </row>
    <row r="81" spans="1:19" ht="13.5" thickBot="1" x14ac:dyDescent="0.25">
      <c r="A81" s="84" t="s">
        <v>63</v>
      </c>
      <c r="B81" s="85"/>
      <c r="C81" s="85"/>
      <c r="D81" s="85"/>
      <c r="E81" s="20"/>
      <c r="F81" s="50" t="s">
        <v>63</v>
      </c>
      <c r="G81" s="51"/>
      <c r="H81" s="51"/>
      <c r="I81" s="55"/>
      <c r="K81" s="98" t="s">
        <v>63</v>
      </c>
      <c r="L81" s="99"/>
      <c r="M81" s="99"/>
      <c r="N81" s="99"/>
      <c r="P81" s="6"/>
      <c r="Q81" s="6"/>
      <c r="R81" s="6"/>
      <c r="S81" s="6"/>
    </row>
    <row r="82" spans="1:19" ht="13.5" thickBot="1" x14ac:dyDescent="0.25">
      <c r="A82" s="92" t="s">
        <v>64</v>
      </c>
      <c r="B82" s="34"/>
      <c r="C82" s="34"/>
      <c r="D82" s="35"/>
      <c r="E82" s="20"/>
      <c r="F82" s="72" t="s">
        <v>64</v>
      </c>
      <c r="G82" s="61"/>
      <c r="H82" s="61"/>
      <c r="I82" s="62"/>
      <c r="K82" s="14" t="s">
        <v>64</v>
      </c>
      <c r="L82" s="104"/>
      <c r="M82" s="104"/>
      <c r="N82" s="105"/>
    </row>
    <row r="83" spans="1:19" ht="13.5" thickBot="1" x14ac:dyDescent="0.25">
      <c r="B83" s="37"/>
      <c r="C83" s="37"/>
      <c r="D83" s="37"/>
      <c r="E83" s="20"/>
      <c r="F83" s="63"/>
      <c r="G83" s="70"/>
      <c r="H83" s="70"/>
      <c r="I83" s="70"/>
      <c r="L83" s="100"/>
      <c r="M83" s="100"/>
      <c r="N83" s="100"/>
    </row>
    <row r="84" spans="1:19" ht="13.5" thickBot="1" x14ac:dyDescent="0.25">
      <c r="A84" s="84" t="s">
        <v>65</v>
      </c>
      <c r="B84" s="85"/>
      <c r="C84" s="85"/>
      <c r="D84" s="85"/>
      <c r="E84" s="20"/>
      <c r="F84" s="50" t="s">
        <v>65</v>
      </c>
      <c r="G84" s="51"/>
      <c r="H84" s="51"/>
      <c r="I84" s="55"/>
      <c r="K84" s="98" t="s">
        <v>65</v>
      </c>
      <c r="L84" s="99"/>
      <c r="M84" s="99"/>
      <c r="N84" s="99"/>
      <c r="P84" s="6"/>
      <c r="Q84" s="6"/>
      <c r="R84" s="6"/>
      <c r="S84" s="6"/>
    </row>
    <row r="85" spans="1:19" ht="13.5" thickBot="1" x14ac:dyDescent="0.25">
      <c r="A85" s="38" t="s">
        <v>66</v>
      </c>
      <c r="B85" s="30"/>
      <c r="C85" s="30"/>
      <c r="D85" s="31"/>
      <c r="E85" s="20"/>
      <c r="F85" s="73" t="s">
        <v>66</v>
      </c>
      <c r="G85" s="57"/>
      <c r="H85" s="57"/>
      <c r="I85" s="58"/>
      <c r="K85" s="10" t="s">
        <v>66</v>
      </c>
      <c r="L85" s="102"/>
      <c r="M85" s="102"/>
      <c r="N85" s="103"/>
    </row>
    <row r="86" spans="1:19" ht="13.5" thickBot="1" x14ac:dyDescent="0.25">
      <c r="A86" s="39" t="s">
        <v>67</v>
      </c>
      <c r="B86" s="30"/>
      <c r="C86" s="30"/>
      <c r="D86" s="31"/>
      <c r="E86" s="20"/>
      <c r="F86" s="68" t="s">
        <v>67</v>
      </c>
      <c r="G86" s="79"/>
      <c r="H86" s="79"/>
      <c r="I86" s="80"/>
      <c r="K86" s="11" t="s">
        <v>67</v>
      </c>
      <c r="L86" s="102"/>
      <c r="M86" s="102"/>
      <c r="N86" s="103"/>
    </row>
    <row r="87" spans="1:19" ht="13.5" thickBot="1" x14ac:dyDescent="0.25">
      <c r="A87" s="40" t="s">
        <v>68</v>
      </c>
      <c r="B87" s="34"/>
      <c r="C87" s="34"/>
      <c r="D87" s="35"/>
      <c r="E87" s="20"/>
      <c r="F87" s="69" t="s">
        <v>68</v>
      </c>
      <c r="G87" s="74"/>
      <c r="H87" s="74"/>
      <c r="I87" s="75"/>
      <c r="K87" s="12" t="s">
        <v>68</v>
      </c>
      <c r="L87" s="104"/>
      <c r="M87" s="104"/>
      <c r="N87" s="105"/>
    </row>
    <row r="88" spans="1:19" ht="13.5" thickBot="1" x14ac:dyDescent="0.25">
      <c r="B88" s="37"/>
      <c r="C88" s="37"/>
      <c r="D88" s="37"/>
      <c r="E88" s="20"/>
      <c r="F88" s="63"/>
      <c r="G88" s="70"/>
      <c r="H88" s="70"/>
      <c r="I88" s="70"/>
      <c r="L88" s="100"/>
      <c r="M88" s="100"/>
      <c r="N88" s="100"/>
    </row>
    <row r="89" spans="1:19" ht="13.5" thickBot="1" x14ac:dyDescent="0.25">
      <c r="A89" s="90" t="s">
        <v>69</v>
      </c>
      <c r="B89" s="85"/>
      <c r="C89" s="85"/>
      <c r="D89" s="85"/>
      <c r="E89" s="20"/>
      <c r="F89" s="54" t="s">
        <v>69</v>
      </c>
      <c r="G89" s="51"/>
      <c r="H89" s="51"/>
      <c r="I89" s="55"/>
      <c r="K89" s="101" t="s">
        <v>69</v>
      </c>
      <c r="L89" s="99"/>
      <c r="M89" s="99"/>
      <c r="N89" s="99"/>
      <c r="P89" s="6"/>
      <c r="Q89" s="6"/>
      <c r="R89" s="6"/>
      <c r="S89" s="6"/>
    </row>
    <row r="90" spans="1:19" ht="13.5" thickBot="1" x14ac:dyDescent="0.25">
      <c r="A90" s="91" t="s">
        <v>70</v>
      </c>
      <c r="B90" s="34"/>
      <c r="C90" s="34"/>
      <c r="D90" s="35"/>
      <c r="E90" s="20"/>
      <c r="F90" s="71" t="s">
        <v>70</v>
      </c>
      <c r="G90" s="61"/>
      <c r="H90" s="61"/>
      <c r="I90" s="62"/>
      <c r="K90" s="13" t="s">
        <v>70</v>
      </c>
      <c r="L90" s="104"/>
      <c r="M90" s="104"/>
      <c r="N90" s="105"/>
    </row>
    <row r="91" spans="1:19" ht="13.5" thickBot="1" x14ac:dyDescent="0.25">
      <c r="B91" s="37"/>
      <c r="C91" s="37"/>
      <c r="D91" s="37"/>
      <c r="E91" s="20"/>
      <c r="F91" s="63"/>
      <c r="G91" s="70"/>
      <c r="H91" s="70"/>
      <c r="I91" s="70"/>
      <c r="L91" s="100"/>
      <c r="M91" s="100"/>
      <c r="N91" s="100"/>
    </row>
    <row r="92" spans="1:19" ht="13.5" thickBot="1" x14ac:dyDescent="0.25">
      <c r="A92" s="92" t="s">
        <v>71</v>
      </c>
      <c r="B92" s="125"/>
      <c r="C92" s="125"/>
      <c r="D92" s="126"/>
      <c r="E92" s="20"/>
      <c r="F92" s="72" t="s">
        <v>71</v>
      </c>
      <c r="G92" s="125"/>
      <c r="H92" s="125"/>
      <c r="I92" s="126"/>
      <c r="K92" s="14" t="s">
        <v>71</v>
      </c>
      <c r="L92" s="125"/>
      <c r="M92" s="125"/>
      <c r="N92" s="126"/>
    </row>
  </sheetData>
  <mergeCells count="1">
    <mergeCell ref="K1:L1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tabColor theme="3"/>
    <pageSetUpPr fitToPage="1"/>
  </sheetPr>
  <dimension ref="A1:T92"/>
  <sheetViews>
    <sheetView zoomScaleNormal="100" zoomScaleSheetLayoutView="100" workbookViewId="0">
      <selection activeCell="E14" sqref="E14"/>
    </sheetView>
  </sheetViews>
  <sheetFormatPr baseColWidth="10" defaultColWidth="9.140625" defaultRowHeight="12.75" x14ac:dyDescent="0.2"/>
  <cols>
    <col min="1" max="1" width="22.140625" style="24" bestFit="1" customWidth="1"/>
    <col min="2" max="2" width="12.42578125" style="24" bestFit="1" customWidth="1"/>
    <col min="3" max="3" width="15" style="24" bestFit="1" customWidth="1"/>
    <col min="4" max="4" width="10.5703125" style="24" customWidth="1"/>
    <col min="5" max="5" width="9.140625" style="2"/>
    <col min="6" max="6" width="22.140625" style="43" bestFit="1" customWidth="1"/>
    <col min="7" max="7" width="12.42578125" style="43" bestFit="1" customWidth="1"/>
    <col min="8" max="8" width="14.42578125" style="43" bestFit="1" customWidth="1"/>
    <col min="9" max="9" width="10.7109375" style="43" customWidth="1"/>
    <col min="10" max="10" width="9.140625" style="2"/>
    <col min="11" max="11" width="22.140625" style="2" bestFit="1" customWidth="1"/>
    <col min="12" max="12" width="12.140625" style="2" bestFit="1" customWidth="1"/>
    <col min="13" max="13" width="12" style="2" customWidth="1"/>
    <col min="14" max="14" width="9.42578125" style="2" customWidth="1"/>
    <col min="15" max="18" width="9.140625" style="2"/>
    <col min="19" max="19" width="10.7109375" style="2" bestFit="1" customWidth="1"/>
    <col min="20" max="246" width="9.140625" style="2"/>
    <col min="247" max="247" width="22.7109375" style="2" bestFit="1" customWidth="1"/>
    <col min="248" max="248" width="12.140625" style="2" customWidth="1"/>
    <col min="249" max="249" width="16.7109375" style="2" customWidth="1"/>
    <col min="250" max="250" width="13.28515625" style="2" bestFit="1" customWidth="1"/>
    <col min="251" max="502" width="9.140625" style="2"/>
    <col min="503" max="503" width="22.7109375" style="2" bestFit="1" customWidth="1"/>
    <col min="504" max="504" width="12.140625" style="2" customWidth="1"/>
    <col min="505" max="505" width="16.7109375" style="2" customWidth="1"/>
    <col min="506" max="506" width="13.28515625" style="2" bestFit="1" customWidth="1"/>
    <col min="507" max="758" width="9.140625" style="2"/>
    <col min="759" max="759" width="22.7109375" style="2" bestFit="1" customWidth="1"/>
    <col min="760" max="760" width="12.140625" style="2" customWidth="1"/>
    <col min="761" max="761" width="16.7109375" style="2" customWidth="1"/>
    <col min="762" max="762" width="13.28515625" style="2" bestFit="1" customWidth="1"/>
    <col min="763" max="1014" width="9.140625" style="2"/>
    <col min="1015" max="1015" width="22.7109375" style="2" bestFit="1" customWidth="1"/>
    <col min="1016" max="1016" width="12.140625" style="2" customWidth="1"/>
    <col min="1017" max="1017" width="16.7109375" style="2" customWidth="1"/>
    <col min="1018" max="1018" width="13.28515625" style="2" bestFit="1" customWidth="1"/>
    <col min="1019" max="1270" width="9.140625" style="2"/>
    <col min="1271" max="1271" width="22.7109375" style="2" bestFit="1" customWidth="1"/>
    <col min="1272" max="1272" width="12.140625" style="2" customWidth="1"/>
    <col min="1273" max="1273" width="16.7109375" style="2" customWidth="1"/>
    <col min="1274" max="1274" width="13.28515625" style="2" bestFit="1" customWidth="1"/>
    <col min="1275" max="1526" width="9.140625" style="2"/>
    <col min="1527" max="1527" width="22.7109375" style="2" bestFit="1" customWidth="1"/>
    <col min="1528" max="1528" width="12.140625" style="2" customWidth="1"/>
    <col min="1529" max="1529" width="16.7109375" style="2" customWidth="1"/>
    <col min="1530" max="1530" width="13.28515625" style="2" bestFit="1" customWidth="1"/>
    <col min="1531" max="1782" width="9.140625" style="2"/>
    <col min="1783" max="1783" width="22.7109375" style="2" bestFit="1" customWidth="1"/>
    <col min="1784" max="1784" width="12.140625" style="2" customWidth="1"/>
    <col min="1785" max="1785" width="16.7109375" style="2" customWidth="1"/>
    <col min="1786" max="1786" width="13.28515625" style="2" bestFit="1" customWidth="1"/>
    <col min="1787" max="2038" width="9.140625" style="2"/>
    <col min="2039" max="2039" width="22.7109375" style="2" bestFit="1" customWidth="1"/>
    <col min="2040" max="2040" width="12.140625" style="2" customWidth="1"/>
    <col min="2041" max="2041" width="16.7109375" style="2" customWidth="1"/>
    <col min="2042" max="2042" width="13.28515625" style="2" bestFit="1" customWidth="1"/>
    <col min="2043" max="2294" width="9.140625" style="2"/>
    <col min="2295" max="2295" width="22.7109375" style="2" bestFit="1" customWidth="1"/>
    <col min="2296" max="2296" width="12.140625" style="2" customWidth="1"/>
    <col min="2297" max="2297" width="16.7109375" style="2" customWidth="1"/>
    <col min="2298" max="2298" width="13.28515625" style="2" bestFit="1" customWidth="1"/>
    <col min="2299" max="2550" width="9.140625" style="2"/>
    <col min="2551" max="2551" width="22.7109375" style="2" bestFit="1" customWidth="1"/>
    <col min="2552" max="2552" width="12.140625" style="2" customWidth="1"/>
    <col min="2553" max="2553" width="16.7109375" style="2" customWidth="1"/>
    <col min="2554" max="2554" width="13.28515625" style="2" bestFit="1" customWidth="1"/>
    <col min="2555" max="2806" width="9.140625" style="2"/>
    <col min="2807" max="2807" width="22.7109375" style="2" bestFit="1" customWidth="1"/>
    <col min="2808" max="2808" width="12.140625" style="2" customWidth="1"/>
    <col min="2809" max="2809" width="16.7109375" style="2" customWidth="1"/>
    <col min="2810" max="2810" width="13.28515625" style="2" bestFit="1" customWidth="1"/>
    <col min="2811" max="3062" width="9.140625" style="2"/>
    <col min="3063" max="3063" width="22.7109375" style="2" bestFit="1" customWidth="1"/>
    <col min="3064" max="3064" width="12.140625" style="2" customWidth="1"/>
    <col min="3065" max="3065" width="16.7109375" style="2" customWidth="1"/>
    <col min="3066" max="3066" width="13.28515625" style="2" bestFit="1" customWidth="1"/>
    <col min="3067" max="3318" width="9.140625" style="2"/>
    <col min="3319" max="3319" width="22.7109375" style="2" bestFit="1" customWidth="1"/>
    <col min="3320" max="3320" width="12.140625" style="2" customWidth="1"/>
    <col min="3321" max="3321" width="16.7109375" style="2" customWidth="1"/>
    <col min="3322" max="3322" width="13.28515625" style="2" bestFit="1" customWidth="1"/>
    <col min="3323" max="3574" width="9.140625" style="2"/>
    <col min="3575" max="3575" width="22.7109375" style="2" bestFit="1" customWidth="1"/>
    <col min="3576" max="3576" width="12.140625" style="2" customWidth="1"/>
    <col min="3577" max="3577" width="16.7109375" style="2" customWidth="1"/>
    <col min="3578" max="3578" width="13.28515625" style="2" bestFit="1" customWidth="1"/>
    <col min="3579" max="3830" width="9.140625" style="2"/>
    <col min="3831" max="3831" width="22.7109375" style="2" bestFit="1" customWidth="1"/>
    <col min="3832" max="3832" width="12.140625" style="2" customWidth="1"/>
    <col min="3833" max="3833" width="16.7109375" style="2" customWidth="1"/>
    <col min="3834" max="3834" width="13.28515625" style="2" bestFit="1" customWidth="1"/>
    <col min="3835" max="4086" width="9.140625" style="2"/>
    <col min="4087" max="4087" width="22.7109375" style="2" bestFit="1" customWidth="1"/>
    <col min="4088" max="4088" width="12.140625" style="2" customWidth="1"/>
    <col min="4089" max="4089" width="16.7109375" style="2" customWidth="1"/>
    <col min="4090" max="4090" width="13.28515625" style="2" bestFit="1" customWidth="1"/>
    <col min="4091" max="4342" width="9.140625" style="2"/>
    <col min="4343" max="4343" width="22.7109375" style="2" bestFit="1" customWidth="1"/>
    <col min="4344" max="4344" width="12.140625" style="2" customWidth="1"/>
    <col min="4345" max="4345" width="16.7109375" style="2" customWidth="1"/>
    <col min="4346" max="4346" width="13.28515625" style="2" bestFit="1" customWidth="1"/>
    <col min="4347" max="4598" width="9.140625" style="2"/>
    <col min="4599" max="4599" width="22.7109375" style="2" bestFit="1" customWidth="1"/>
    <col min="4600" max="4600" width="12.140625" style="2" customWidth="1"/>
    <col min="4601" max="4601" width="16.7109375" style="2" customWidth="1"/>
    <col min="4602" max="4602" width="13.28515625" style="2" bestFit="1" customWidth="1"/>
    <col min="4603" max="4854" width="9.140625" style="2"/>
    <col min="4855" max="4855" width="22.7109375" style="2" bestFit="1" customWidth="1"/>
    <col min="4856" max="4856" width="12.140625" style="2" customWidth="1"/>
    <col min="4857" max="4857" width="16.7109375" style="2" customWidth="1"/>
    <col min="4858" max="4858" width="13.28515625" style="2" bestFit="1" customWidth="1"/>
    <col min="4859" max="5110" width="9.140625" style="2"/>
    <col min="5111" max="5111" width="22.7109375" style="2" bestFit="1" customWidth="1"/>
    <col min="5112" max="5112" width="12.140625" style="2" customWidth="1"/>
    <col min="5113" max="5113" width="16.7109375" style="2" customWidth="1"/>
    <col min="5114" max="5114" width="13.28515625" style="2" bestFit="1" customWidth="1"/>
    <col min="5115" max="5366" width="9.140625" style="2"/>
    <col min="5367" max="5367" width="22.7109375" style="2" bestFit="1" customWidth="1"/>
    <col min="5368" max="5368" width="12.140625" style="2" customWidth="1"/>
    <col min="5369" max="5369" width="16.7109375" style="2" customWidth="1"/>
    <col min="5370" max="5370" width="13.28515625" style="2" bestFit="1" customWidth="1"/>
    <col min="5371" max="5622" width="9.140625" style="2"/>
    <col min="5623" max="5623" width="22.7109375" style="2" bestFit="1" customWidth="1"/>
    <col min="5624" max="5624" width="12.140625" style="2" customWidth="1"/>
    <col min="5625" max="5625" width="16.7109375" style="2" customWidth="1"/>
    <col min="5626" max="5626" width="13.28515625" style="2" bestFit="1" customWidth="1"/>
    <col min="5627" max="5878" width="9.140625" style="2"/>
    <col min="5879" max="5879" width="22.7109375" style="2" bestFit="1" customWidth="1"/>
    <col min="5880" max="5880" width="12.140625" style="2" customWidth="1"/>
    <col min="5881" max="5881" width="16.7109375" style="2" customWidth="1"/>
    <col min="5882" max="5882" width="13.28515625" style="2" bestFit="1" customWidth="1"/>
    <col min="5883" max="6134" width="9.140625" style="2"/>
    <col min="6135" max="6135" width="22.7109375" style="2" bestFit="1" customWidth="1"/>
    <col min="6136" max="6136" width="12.140625" style="2" customWidth="1"/>
    <col min="6137" max="6137" width="16.7109375" style="2" customWidth="1"/>
    <col min="6138" max="6138" width="13.28515625" style="2" bestFit="1" customWidth="1"/>
    <col min="6139" max="6390" width="9.140625" style="2"/>
    <col min="6391" max="6391" width="22.7109375" style="2" bestFit="1" customWidth="1"/>
    <col min="6392" max="6392" width="12.140625" style="2" customWidth="1"/>
    <col min="6393" max="6393" width="16.7109375" style="2" customWidth="1"/>
    <col min="6394" max="6394" width="13.28515625" style="2" bestFit="1" customWidth="1"/>
    <col min="6395" max="6646" width="9.140625" style="2"/>
    <col min="6647" max="6647" width="22.7109375" style="2" bestFit="1" customWidth="1"/>
    <col min="6648" max="6648" width="12.140625" style="2" customWidth="1"/>
    <col min="6649" max="6649" width="16.7109375" style="2" customWidth="1"/>
    <col min="6650" max="6650" width="13.28515625" style="2" bestFit="1" customWidth="1"/>
    <col min="6651" max="6902" width="9.140625" style="2"/>
    <col min="6903" max="6903" width="22.7109375" style="2" bestFit="1" customWidth="1"/>
    <col min="6904" max="6904" width="12.140625" style="2" customWidth="1"/>
    <col min="6905" max="6905" width="16.7109375" style="2" customWidth="1"/>
    <col min="6906" max="6906" width="13.28515625" style="2" bestFit="1" customWidth="1"/>
    <col min="6907" max="7158" width="9.140625" style="2"/>
    <col min="7159" max="7159" width="22.7109375" style="2" bestFit="1" customWidth="1"/>
    <col min="7160" max="7160" width="12.140625" style="2" customWidth="1"/>
    <col min="7161" max="7161" width="16.7109375" style="2" customWidth="1"/>
    <col min="7162" max="7162" width="13.28515625" style="2" bestFit="1" customWidth="1"/>
    <col min="7163" max="7414" width="9.140625" style="2"/>
    <col min="7415" max="7415" width="22.7109375" style="2" bestFit="1" customWidth="1"/>
    <col min="7416" max="7416" width="12.140625" style="2" customWidth="1"/>
    <col min="7417" max="7417" width="16.7109375" style="2" customWidth="1"/>
    <col min="7418" max="7418" width="13.28515625" style="2" bestFit="1" customWidth="1"/>
    <col min="7419" max="7670" width="9.140625" style="2"/>
    <col min="7671" max="7671" width="22.7109375" style="2" bestFit="1" customWidth="1"/>
    <col min="7672" max="7672" width="12.140625" style="2" customWidth="1"/>
    <col min="7673" max="7673" width="16.7109375" style="2" customWidth="1"/>
    <col min="7674" max="7674" width="13.28515625" style="2" bestFit="1" customWidth="1"/>
    <col min="7675" max="7926" width="9.140625" style="2"/>
    <col min="7927" max="7927" width="22.7109375" style="2" bestFit="1" customWidth="1"/>
    <col min="7928" max="7928" width="12.140625" style="2" customWidth="1"/>
    <col min="7929" max="7929" width="16.7109375" style="2" customWidth="1"/>
    <col min="7930" max="7930" width="13.28515625" style="2" bestFit="1" customWidth="1"/>
    <col min="7931" max="8182" width="9.140625" style="2"/>
    <col min="8183" max="8183" width="22.7109375" style="2" bestFit="1" customWidth="1"/>
    <col min="8184" max="8184" width="12.140625" style="2" customWidth="1"/>
    <col min="8185" max="8185" width="16.7109375" style="2" customWidth="1"/>
    <col min="8186" max="8186" width="13.28515625" style="2" bestFit="1" customWidth="1"/>
    <col min="8187" max="8438" width="9.140625" style="2"/>
    <col min="8439" max="8439" width="22.7109375" style="2" bestFit="1" customWidth="1"/>
    <col min="8440" max="8440" width="12.140625" style="2" customWidth="1"/>
    <col min="8441" max="8441" width="16.7109375" style="2" customWidth="1"/>
    <col min="8442" max="8442" width="13.28515625" style="2" bestFit="1" customWidth="1"/>
    <col min="8443" max="8694" width="9.140625" style="2"/>
    <col min="8695" max="8695" width="22.7109375" style="2" bestFit="1" customWidth="1"/>
    <col min="8696" max="8696" width="12.140625" style="2" customWidth="1"/>
    <col min="8697" max="8697" width="16.7109375" style="2" customWidth="1"/>
    <col min="8698" max="8698" width="13.28515625" style="2" bestFit="1" customWidth="1"/>
    <col min="8699" max="8950" width="9.140625" style="2"/>
    <col min="8951" max="8951" width="22.7109375" style="2" bestFit="1" customWidth="1"/>
    <col min="8952" max="8952" width="12.140625" style="2" customWidth="1"/>
    <col min="8953" max="8953" width="16.7109375" style="2" customWidth="1"/>
    <col min="8954" max="8954" width="13.28515625" style="2" bestFit="1" customWidth="1"/>
    <col min="8955" max="9206" width="9.140625" style="2"/>
    <col min="9207" max="9207" width="22.7109375" style="2" bestFit="1" customWidth="1"/>
    <col min="9208" max="9208" width="12.140625" style="2" customWidth="1"/>
    <col min="9209" max="9209" width="16.7109375" style="2" customWidth="1"/>
    <col min="9210" max="9210" width="13.28515625" style="2" bestFit="1" customWidth="1"/>
    <col min="9211" max="9462" width="9.140625" style="2"/>
    <col min="9463" max="9463" width="22.7109375" style="2" bestFit="1" customWidth="1"/>
    <col min="9464" max="9464" width="12.140625" style="2" customWidth="1"/>
    <col min="9465" max="9465" width="16.7109375" style="2" customWidth="1"/>
    <col min="9466" max="9466" width="13.28515625" style="2" bestFit="1" customWidth="1"/>
    <col min="9467" max="9718" width="9.140625" style="2"/>
    <col min="9719" max="9719" width="22.7109375" style="2" bestFit="1" customWidth="1"/>
    <col min="9720" max="9720" width="12.140625" style="2" customWidth="1"/>
    <col min="9721" max="9721" width="16.7109375" style="2" customWidth="1"/>
    <col min="9722" max="9722" width="13.28515625" style="2" bestFit="1" customWidth="1"/>
    <col min="9723" max="9974" width="9.140625" style="2"/>
    <col min="9975" max="9975" width="22.7109375" style="2" bestFit="1" customWidth="1"/>
    <col min="9976" max="9976" width="12.140625" style="2" customWidth="1"/>
    <col min="9977" max="9977" width="16.7109375" style="2" customWidth="1"/>
    <col min="9978" max="9978" width="13.28515625" style="2" bestFit="1" customWidth="1"/>
    <col min="9979" max="10230" width="9.140625" style="2"/>
    <col min="10231" max="10231" width="22.7109375" style="2" bestFit="1" customWidth="1"/>
    <col min="10232" max="10232" width="12.140625" style="2" customWidth="1"/>
    <col min="10233" max="10233" width="16.7109375" style="2" customWidth="1"/>
    <col min="10234" max="10234" width="13.28515625" style="2" bestFit="1" customWidth="1"/>
    <col min="10235" max="10486" width="9.140625" style="2"/>
    <col min="10487" max="10487" width="22.7109375" style="2" bestFit="1" customWidth="1"/>
    <col min="10488" max="10488" width="12.140625" style="2" customWidth="1"/>
    <col min="10489" max="10489" width="16.7109375" style="2" customWidth="1"/>
    <col min="10490" max="10490" width="13.28515625" style="2" bestFit="1" customWidth="1"/>
    <col min="10491" max="10742" width="9.140625" style="2"/>
    <col min="10743" max="10743" width="22.7109375" style="2" bestFit="1" customWidth="1"/>
    <col min="10744" max="10744" width="12.140625" style="2" customWidth="1"/>
    <col min="10745" max="10745" width="16.7109375" style="2" customWidth="1"/>
    <col min="10746" max="10746" width="13.28515625" style="2" bestFit="1" customWidth="1"/>
    <col min="10747" max="10998" width="9.140625" style="2"/>
    <col min="10999" max="10999" width="22.7109375" style="2" bestFit="1" customWidth="1"/>
    <col min="11000" max="11000" width="12.140625" style="2" customWidth="1"/>
    <col min="11001" max="11001" width="16.7109375" style="2" customWidth="1"/>
    <col min="11002" max="11002" width="13.28515625" style="2" bestFit="1" customWidth="1"/>
    <col min="11003" max="11254" width="9.140625" style="2"/>
    <col min="11255" max="11255" width="22.7109375" style="2" bestFit="1" customWidth="1"/>
    <col min="11256" max="11256" width="12.140625" style="2" customWidth="1"/>
    <col min="11257" max="11257" width="16.7109375" style="2" customWidth="1"/>
    <col min="11258" max="11258" width="13.28515625" style="2" bestFit="1" customWidth="1"/>
    <col min="11259" max="11510" width="9.140625" style="2"/>
    <col min="11511" max="11511" width="22.7109375" style="2" bestFit="1" customWidth="1"/>
    <col min="11512" max="11512" width="12.140625" style="2" customWidth="1"/>
    <col min="11513" max="11513" width="16.7109375" style="2" customWidth="1"/>
    <col min="11514" max="11514" width="13.28515625" style="2" bestFit="1" customWidth="1"/>
    <col min="11515" max="11766" width="9.140625" style="2"/>
    <col min="11767" max="11767" width="22.7109375" style="2" bestFit="1" customWidth="1"/>
    <col min="11768" max="11768" width="12.140625" style="2" customWidth="1"/>
    <col min="11769" max="11769" width="16.7109375" style="2" customWidth="1"/>
    <col min="11770" max="11770" width="13.28515625" style="2" bestFit="1" customWidth="1"/>
    <col min="11771" max="12022" width="9.140625" style="2"/>
    <col min="12023" max="12023" width="22.7109375" style="2" bestFit="1" customWidth="1"/>
    <col min="12024" max="12024" width="12.140625" style="2" customWidth="1"/>
    <col min="12025" max="12025" width="16.7109375" style="2" customWidth="1"/>
    <col min="12026" max="12026" width="13.28515625" style="2" bestFit="1" customWidth="1"/>
    <col min="12027" max="12278" width="9.140625" style="2"/>
    <col min="12279" max="12279" width="22.7109375" style="2" bestFit="1" customWidth="1"/>
    <col min="12280" max="12280" width="12.140625" style="2" customWidth="1"/>
    <col min="12281" max="12281" width="16.7109375" style="2" customWidth="1"/>
    <col min="12282" max="12282" width="13.28515625" style="2" bestFit="1" customWidth="1"/>
    <col min="12283" max="12534" width="9.140625" style="2"/>
    <col min="12535" max="12535" width="22.7109375" style="2" bestFit="1" customWidth="1"/>
    <col min="12536" max="12536" width="12.140625" style="2" customWidth="1"/>
    <col min="12537" max="12537" width="16.7109375" style="2" customWidth="1"/>
    <col min="12538" max="12538" width="13.28515625" style="2" bestFit="1" customWidth="1"/>
    <col min="12539" max="12790" width="9.140625" style="2"/>
    <col min="12791" max="12791" width="22.7109375" style="2" bestFit="1" customWidth="1"/>
    <col min="12792" max="12792" width="12.140625" style="2" customWidth="1"/>
    <col min="12793" max="12793" width="16.7109375" style="2" customWidth="1"/>
    <col min="12794" max="12794" width="13.28515625" style="2" bestFit="1" customWidth="1"/>
    <col min="12795" max="13046" width="9.140625" style="2"/>
    <col min="13047" max="13047" width="22.7109375" style="2" bestFit="1" customWidth="1"/>
    <col min="13048" max="13048" width="12.140625" style="2" customWidth="1"/>
    <col min="13049" max="13049" width="16.7109375" style="2" customWidth="1"/>
    <col min="13050" max="13050" width="13.28515625" style="2" bestFit="1" customWidth="1"/>
    <col min="13051" max="13302" width="9.140625" style="2"/>
    <col min="13303" max="13303" width="22.7109375" style="2" bestFit="1" customWidth="1"/>
    <col min="13304" max="13304" width="12.140625" style="2" customWidth="1"/>
    <col min="13305" max="13305" width="16.7109375" style="2" customWidth="1"/>
    <col min="13306" max="13306" width="13.28515625" style="2" bestFit="1" customWidth="1"/>
    <col min="13307" max="13558" width="9.140625" style="2"/>
    <col min="13559" max="13559" width="22.7109375" style="2" bestFit="1" customWidth="1"/>
    <col min="13560" max="13560" width="12.140625" style="2" customWidth="1"/>
    <col min="13561" max="13561" width="16.7109375" style="2" customWidth="1"/>
    <col min="13562" max="13562" width="13.28515625" style="2" bestFit="1" customWidth="1"/>
    <col min="13563" max="13814" width="9.140625" style="2"/>
    <col min="13815" max="13815" width="22.7109375" style="2" bestFit="1" customWidth="1"/>
    <col min="13816" max="13816" width="12.140625" style="2" customWidth="1"/>
    <col min="13817" max="13817" width="16.7109375" style="2" customWidth="1"/>
    <col min="13818" max="13818" width="13.28515625" style="2" bestFit="1" customWidth="1"/>
    <col min="13819" max="14070" width="9.140625" style="2"/>
    <col min="14071" max="14071" width="22.7109375" style="2" bestFit="1" customWidth="1"/>
    <col min="14072" max="14072" width="12.140625" style="2" customWidth="1"/>
    <col min="14073" max="14073" width="16.7109375" style="2" customWidth="1"/>
    <col min="14074" max="14074" width="13.28515625" style="2" bestFit="1" customWidth="1"/>
    <col min="14075" max="14326" width="9.140625" style="2"/>
    <col min="14327" max="14327" width="22.7109375" style="2" bestFit="1" customWidth="1"/>
    <col min="14328" max="14328" width="12.140625" style="2" customWidth="1"/>
    <col min="14329" max="14329" width="16.7109375" style="2" customWidth="1"/>
    <col min="14330" max="14330" width="13.28515625" style="2" bestFit="1" customWidth="1"/>
    <col min="14331" max="14582" width="9.140625" style="2"/>
    <col min="14583" max="14583" width="22.7109375" style="2" bestFit="1" customWidth="1"/>
    <col min="14584" max="14584" width="12.140625" style="2" customWidth="1"/>
    <col min="14585" max="14585" width="16.7109375" style="2" customWidth="1"/>
    <col min="14586" max="14586" width="13.28515625" style="2" bestFit="1" customWidth="1"/>
    <col min="14587" max="14838" width="9.140625" style="2"/>
    <col min="14839" max="14839" width="22.7109375" style="2" bestFit="1" customWidth="1"/>
    <col min="14840" max="14840" width="12.140625" style="2" customWidth="1"/>
    <col min="14841" max="14841" width="16.7109375" style="2" customWidth="1"/>
    <col min="14842" max="14842" width="13.28515625" style="2" bestFit="1" customWidth="1"/>
    <col min="14843" max="15094" width="9.140625" style="2"/>
    <col min="15095" max="15095" width="22.7109375" style="2" bestFit="1" customWidth="1"/>
    <col min="15096" max="15096" width="12.140625" style="2" customWidth="1"/>
    <col min="15097" max="15097" width="16.7109375" style="2" customWidth="1"/>
    <col min="15098" max="15098" width="13.28515625" style="2" bestFit="1" customWidth="1"/>
    <col min="15099" max="15350" width="9.140625" style="2"/>
    <col min="15351" max="15351" width="22.7109375" style="2" bestFit="1" customWidth="1"/>
    <col min="15352" max="15352" width="12.140625" style="2" customWidth="1"/>
    <col min="15353" max="15353" width="16.7109375" style="2" customWidth="1"/>
    <col min="15354" max="15354" width="13.28515625" style="2" bestFit="1" customWidth="1"/>
    <col min="15355" max="15606" width="9.140625" style="2"/>
    <col min="15607" max="15607" width="22.7109375" style="2" bestFit="1" customWidth="1"/>
    <col min="15608" max="15608" width="12.140625" style="2" customWidth="1"/>
    <col min="15609" max="15609" width="16.7109375" style="2" customWidth="1"/>
    <col min="15610" max="15610" width="13.28515625" style="2" bestFit="1" customWidth="1"/>
    <col min="15611" max="15862" width="9.140625" style="2"/>
    <col min="15863" max="15863" width="22.7109375" style="2" bestFit="1" customWidth="1"/>
    <col min="15864" max="15864" width="12.140625" style="2" customWidth="1"/>
    <col min="15865" max="15865" width="16.7109375" style="2" customWidth="1"/>
    <col min="15866" max="15866" width="13.28515625" style="2" bestFit="1" customWidth="1"/>
    <col min="15867" max="16118" width="9.140625" style="2"/>
    <col min="16119" max="16119" width="22.7109375" style="2" bestFit="1" customWidth="1"/>
    <col min="16120" max="16120" width="12.140625" style="2" customWidth="1"/>
    <col min="16121" max="16121" width="16.7109375" style="2" customWidth="1"/>
    <col min="16122" max="16122" width="13.28515625" style="2" bestFit="1" customWidth="1"/>
    <col min="16123" max="16384" width="9.140625" style="2"/>
  </cols>
  <sheetData>
    <row r="1" spans="1:18" x14ac:dyDescent="0.2">
      <c r="A1" s="22" t="s">
        <v>73</v>
      </c>
      <c r="B1" s="23" t="s">
        <v>75</v>
      </c>
      <c r="C1" s="25"/>
      <c r="D1" s="25"/>
      <c r="F1" s="41" t="s">
        <v>73</v>
      </c>
      <c r="G1" s="42" t="s">
        <v>75</v>
      </c>
      <c r="K1" s="164" t="s">
        <v>76</v>
      </c>
      <c r="L1" s="164"/>
      <c r="M1" s="44" t="s">
        <v>74</v>
      </c>
      <c r="N1" s="1"/>
    </row>
    <row r="2" spans="1:18" x14ac:dyDescent="0.2">
      <c r="A2" s="25" t="s">
        <v>90</v>
      </c>
      <c r="B2" s="26">
        <v>2019</v>
      </c>
      <c r="C2" s="25"/>
      <c r="D2" s="25"/>
      <c r="F2" s="44" t="s">
        <v>90</v>
      </c>
      <c r="G2" s="45">
        <v>2018</v>
      </c>
      <c r="K2" s="1" t="s">
        <v>90</v>
      </c>
      <c r="L2" s="3"/>
      <c r="M2" s="1" t="s">
        <v>95</v>
      </c>
      <c r="N2" s="1"/>
    </row>
    <row r="3" spans="1:18" ht="15.75" thickBot="1" x14ac:dyDescent="0.35">
      <c r="A3" s="81"/>
      <c r="K3" s="17"/>
    </row>
    <row r="4" spans="1:18" ht="13.5" thickBot="1" x14ac:dyDescent="0.25">
      <c r="A4" s="27"/>
      <c r="B4" s="95" t="s">
        <v>72</v>
      </c>
      <c r="C4" s="82" t="s">
        <v>0</v>
      </c>
      <c r="D4" s="83" t="s">
        <v>3</v>
      </c>
      <c r="F4" s="46"/>
      <c r="G4" s="96" t="s">
        <v>72</v>
      </c>
      <c r="H4" s="47" t="s">
        <v>0</v>
      </c>
      <c r="I4" s="48" t="s">
        <v>3</v>
      </c>
      <c r="K4" s="4"/>
      <c r="L4" s="97" t="s">
        <v>2</v>
      </c>
      <c r="M4" s="18" t="s">
        <v>0</v>
      </c>
      <c r="N4" s="19" t="s">
        <v>3</v>
      </c>
    </row>
    <row r="5" spans="1:18" ht="13.5" thickBot="1" x14ac:dyDescent="0.25">
      <c r="A5" s="27"/>
      <c r="B5" s="123"/>
      <c r="C5" s="123"/>
      <c r="D5" s="123"/>
      <c r="F5" s="46"/>
      <c r="G5" s="123"/>
      <c r="H5" s="123"/>
      <c r="I5" s="123"/>
      <c r="K5" s="4"/>
      <c r="L5" s="5"/>
      <c r="M5" s="5"/>
      <c r="N5" s="4"/>
    </row>
    <row r="6" spans="1:18" ht="13.5" thickBot="1" x14ac:dyDescent="0.25">
      <c r="A6" s="84" t="s">
        <v>1</v>
      </c>
      <c r="B6" s="85">
        <v>3230640.79</v>
      </c>
      <c r="C6" s="85">
        <v>3131032525.8120108</v>
      </c>
      <c r="D6" s="85">
        <v>2264080</v>
      </c>
      <c r="E6" s="20"/>
      <c r="F6" s="50" t="s">
        <v>1</v>
      </c>
      <c r="G6" s="51">
        <v>3164598</v>
      </c>
      <c r="H6" s="51">
        <v>3063609919.4956932</v>
      </c>
      <c r="I6" s="51">
        <v>2184091</v>
      </c>
      <c r="K6" s="98" t="s">
        <v>1</v>
      </c>
      <c r="L6" s="99">
        <v>2.0869251007552991E-2</v>
      </c>
      <c r="M6" s="99">
        <v>2.2007568877246753E-2</v>
      </c>
      <c r="N6" s="99">
        <v>3.6623474021915792E-2</v>
      </c>
      <c r="O6" s="6"/>
      <c r="P6" s="6"/>
      <c r="Q6" s="6"/>
      <c r="R6" s="6"/>
    </row>
    <row r="7" spans="1:18" ht="12" customHeight="1" thickBot="1" x14ac:dyDescent="0.25">
      <c r="B7" s="37"/>
      <c r="C7" s="37"/>
      <c r="D7" s="111"/>
      <c r="E7" s="20"/>
      <c r="F7" s="52"/>
      <c r="G7" s="53"/>
      <c r="H7" s="53"/>
      <c r="I7" s="53"/>
      <c r="L7" s="100"/>
      <c r="M7" s="100"/>
      <c r="N7" s="100"/>
    </row>
    <row r="8" spans="1:18" ht="13.5" thickBot="1" x14ac:dyDescent="0.25">
      <c r="A8" s="86" t="s">
        <v>4</v>
      </c>
      <c r="B8" s="87">
        <v>330653</v>
      </c>
      <c r="C8" s="87">
        <v>266177393.97560805</v>
      </c>
      <c r="D8" s="87">
        <v>236013</v>
      </c>
      <c r="E8" s="20"/>
      <c r="F8" s="54" t="s">
        <v>4</v>
      </c>
      <c r="G8" s="51">
        <v>318847</v>
      </c>
      <c r="H8" s="51">
        <v>262856625.69969243</v>
      </c>
      <c r="I8" s="55">
        <v>222191</v>
      </c>
      <c r="K8" s="101" t="s">
        <v>4</v>
      </c>
      <c r="L8" s="99">
        <v>3.7027163498480453E-2</v>
      </c>
      <c r="M8" s="99">
        <v>1.2633382426926243E-2</v>
      </c>
      <c r="N8" s="99">
        <v>6.2207740187496308E-2</v>
      </c>
      <c r="O8" s="6"/>
      <c r="P8" s="6"/>
      <c r="Q8" s="6"/>
      <c r="R8" s="6"/>
    </row>
    <row r="9" spans="1:18" x14ac:dyDescent="0.2">
      <c r="A9" s="29" t="s">
        <v>5</v>
      </c>
      <c r="B9" s="171">
        <v>23738</v>
      </c>
      <c r="C9" s="171">
        <v>20831716.241078641</v>
      </c>
      <c r="D9" s="172">
        <v>14190</v>
      </c>
      <c r="E9" s="21"/>
      <c r="F9" s="56" t="s">
        <v>5</v>
      </c>
      <c r="G9" s="57">
        <v>25076</v>
      </c>
      <c r="H9" s="57">
        <v>19281097.292075559</v>
      </c>
      <c r="I9" s="58">
        <v>15112</v>
      </c>
      <c r="K9" s="7" t="s">
        <v>5</v>
      </c>
      <c r="L9" s="102">
        <v>-5.3357792311373387E-2</v>
      </c>
      <c r="M9" s="102">
        <v>8.0421716954894418E-2</v>
      </c>
      <c r="N9" s="102">
        <v>-6.1011116993118009E-2</v>
      </c>
    </row>
    <row r="10" spans="1:18" x14ac:dyDescent="0.2">
      <c r="A10" s="32" t="s">
        <v>6</v>
      </c>
      <c r="B10" s="171">
        <v>58432</v>
      </c>
      <c r="C10" s="171">
        <v>40081666.071008787</v>
      </c>
      <c r="D10" s="172">
        <v>49672</v>
      </c>
      <c r="E10" s="20"/>
      <c r="F10" s="59" t="s">
        <v>6</v>
      </c>
      <c r="G10" s="79">
        <v>48730</v>
      </c>
      <c r="H10" s="79">
        <v>41314439.378973432</v>
      </c>
      <c r="I10" s="80">
        <v>39328</v>
      </c>
      <c r="K10" s="8" t="s">
        <v>6</v>
      </c>
      <c r="L10" s="113">
        <v>0.19909706546275396</v>
      </c>
      <c r="M10" s="113">
        <v>-2.9838800344270222E-2</v>
      </c>
      <c r="N10" s="115">
        <v>0.2630187144019529</v>
      </c>
    </row>
    <row r="11" spans="1:18" x14ac:dyDescent="0.2">
      <c r="A11" s="32" t="s">
        <v>7</v>
      </c>
      <c r="B11" s="171">
        <v>19276</v>
      </c>
      <c r="C11" s="171">
        <v>18561503.246801935</v>
      </c>
      <c r="D11" s="172">
        <v>12183</v>
      </c>
      <c r="E11" s="20"/>
      <c r="F11" s="59" t="s">
        <v>7</v>
      </c>
      <c r="G11" s="79">
        <v>19145</v>
      </c>
      <c r="H11" s="79">
        <v>18998967.163302686</v>
      </c>
      <c r="I11" s="80">
        <v>11537</v>
      </c>
      <c r="K11" s="8" t="s">
        <v>7</v>
      </c>
      <c r="L11" s="113">
        <v>6.8425176286237566E-3</v>
      </c>
      <c r="M11" s="113">
        <v>-2.3025668329262228E-2</v>
      </c>
      <c r="N11" s="115">
        <v>5.5993759209499894E-2</v>
      </c>
    </row>
    <row r="12" spans="1:18" x14ac:dyDescent="0.2">
      <c r="A12" s="32" t="s">
        <v>8</v>
      </c>
      <c r="B12" s="171">
        <v>28764</v>
      </c>
      <c r="C12" s="171">
        <v>23312278.881284893</v>
      </c>
      <c r="D12" s="172">
        <v>20409</v>
      </c>
      <c r="E12" s="20"/>
      <c r="F12" s="59" t="s">
        <v>8</v>
      </c>
      <c r="G12" s="79">
        <v>26250</v>
      </c>
      <c r="H12" s="79">
        <v>20310684.493030921</v>
      </c>
      <c r="I12" s="80">
        <v>19815</v>
      </c>
      <c r="K12" s="8" t="s">
        <v>8</v>
      </c>
      <c r="L12" s="113">
        <v>9.5771428571428618E-2</v>
      </c>
      <c r="M12" s="113">
        <v>0.14778400941060799</v>
      </c>
      <c r="N12" s="115">
        <v>2.9977289931869766E-2</v>
      </c>
    </row>
    <row r="13" spans="1:18" x14ac:dyDescent="0.2">
      <c r="A13" s="32" t="s">
        <v>9</v>
      </c>
      <c r="B13" s="171">
        <v>33844</v>
      </c>
      <c r="C13" s="171">
        <v>16224579.003240108</v>
      </c>
      <c r="D13" s="172">
        <v>26684</v>
      </c>
      <c r="E13" s="20"/>
      <c r="F13" s="59" t="s">
        <v>9</v>
      </c>
      <c r="G13" s="79">
        <v>32641</v>
      </c>
      <c r="H13" s="79">
        <v>14919733.328843497</v>
      </c>
      <c r="I13" s="80">
        <v>25457</v>
      </c>
      <c r="K13" s="8" t="s">
        <v>9</v>
      </c>
      <c r="L13" s="113">
        <v>3.6855488496063238E-2</v>
      </c>
      <c r="M13" s="113">
        <v>8.745770756331317E-2</v>
      </c>
      <c r="N13" s="115">
        <v>4.8198923675216943E-2</v>
      </c>
    </row>
    <row r="14" spans="1:18" x14ac:dyDescent="0.2">
      <c r="A14" s="32" t="s">
        <v>10</v>
      </c>
      <c r="B14" s="171">
        <v>11505</v>
      </c>
      <c r="C14" s="171">
        <v>13855504.793793214</v>
      </c>
      <c r="D14" s="172">
        <v>7194</v>
      </c>
      <c r="E14" s="20"/>
      <c r="F14" s="59" t="s">
        <v>10</v>
      </c>
      <c r="G14" s="79">
        <v>12374</v>
      </c>
      <c r="H14" s="79">
        <v>14329607.250262104</v>
      </c>
      <c r="I14" s="80">
        <v>7080</v>
      </c>
      <c r="K14" s="8" t="s">
        <v>10</v>
      </c>
      <c r="L14" s="113">
        <v>-7.0227897203814504E-2</v>
      </c>
      <c r="M14" s="113">
        <v>-3.3085516454766539E-2</v>
      </c>
      <c r="N14" s="115">
        <v>1.610169491525415E-2</v>
      </c>
    </row>
    <row r="15" spans="1:18" x14ac:dyDescent="0.2">
      <c r="A15" s="32" t="s">
        <v>11</v>
      </c>
      <c r="B15" s="171">
        <v>57883</v>
      </c>
      <c r="C15" s="171">
        <v>43766059.982244648</v>
      </c>
      <c r="D15" s="172">
        <v>41831</v>
      </c>
      <c r="E15" s="20"/>
      <c r="F15" s="59" t="s">
        <v>11</v>
      </c>
      <c r="G15" s="79">
        <v>55032</v>
      </c>
      <c r="H15" s="79">
        <v>43568885.009486459</v>
      </c>
      <c r="I15" s="80">
        <v>37881</v>
      </c>
      <c r="K15" s="8" t="s">
        <v>11</v>
      </c>
      <c r="L15" s="113">
        <v>5.1806221834568955E-2</v>
      </c>
      <c r="M15" s="113">
        <v>4.5255914333188763E-3</v>
      </c>
      <c r="N15" s="115">
        <v>0.10427391040363232</v>
      </c>
    </row>
    <row r="16" spans="1:18" ht="13.5" thickBot="1" x14ac:dyDescent="0.25">
      <c r="A16" s="33" t="s">
        <v>12</v>
      </c>
      <c r="B16" s="173">
        <v>97211</v>
      </c>
      <c r="C16" s="173">
        <v>89544085.756155834</v>
      </c>
      <c r="D16" s="174">
        <v>63850</v>
      </c>
      <c r="E16" s="20"/>
      <c r="F16" s="60" t="s">
        <v>12</v>
      </c>
      <c r="G16" s="109">
        <v>99599</v>
      </c>
      <c r="H16" s="109">
        <v>90133211.783717752</v>
      </c>
      <c r="I16" s="110">
        <v>65981</v>
      </c>
      <c r="K16" s="9" t="s">
        <v>12</v>
      </c>
      <c r="L16" s="116">
        <v>-2.3976144338798577E-2</v>
      </c>
      <c r="M16" s="116">
        <v>-6.5361703627689893E-3</v>
      </c>
      <c r="N16" s="117">
        <v>-3.2297176459889942E-2</v>
      </c>
    </row>
    <row r="17" spans="1:18" ht="13.5" thickBot="1" x14ac:dyDescent="0.25">
      <c r="B17" s="127"/>
      <c r="C17" s="127"/>
      <c r="D17" s="127"/>
      <c r="E17" s="20"/>
      <c r="F17" s="63"/>
      <c r="G17" s="136"/>
      <c r="H17" s="136"/>
      <c r="I17" s="136"/>
      <c r="L17" s="106"/>
      <c r="M17" s="106"/>
      <c r="N17" s="106"/>
    </row>
    <row r="18" spans="1:18" ht="13.5" thickBot="1" x14ac:dyDescent="0.25">
      <c r="A18" s="88" t="s">
        <v>13</v>
      </c>
      <c r="B18" s="89">
        <v>138099</v>
      </c>
      <c r="C18" s="89">
        <v>153186364.73515302</v>
      </c>
      <c r="D18" s="89">
        <v>91137</v>
      </c>
      <c r="E18" s="20"/>
      <c r="F18" s="65" t="s">
        <v>13</v>
      </c>
      <c r="G18" s="66">
        <v>144155</v>
      </c>
      <c r="H18" s="66">
        <v>149908303.59433264</v>
      </c>
      <c r="I18" s="67">
        <v>95062</v>
      </c>
      <c r="K18" s="107" t="s">
        <v>13</v>
      </c>
      <c r="L18" s="108">
        <v>-4.2010336096562684E-2</v>
      </c>
      <c r="M18" s="108">
        <v>2.1867108507152233E-2</v>
      </c>
      <c r="N18" s="120">
        <v>-4.1288843070838022E-2</v>
      </c>
    </row>
    <row r="19" spans="1:18" ht="13.5" thickBot="1" x14ac:dyDescent="0.25">
      <c r="A19" s="38" t="s">
        <v>14</v>
      </c>
      <c r="B19" s="128">
        <v>9989</v>
      </c>
      <c r="C19" s="128">
        <v>15619281.3697908</v>
      </c>
      <c r="D19" s="129">
        <v>4490</v>
      </c>
      <c r="E19" s="20"/>
      <c r="F19" s="68" t="s">
        <v>14</v>
      </c>
      <c r="G19" s="132">
        <v>8705</v>
      </c>
      <c r="H19" s="132">
        <v>12444664.390987549</v>
      </c>
      <c r="I19" s="133">
        <v>3979</v>
      </c>
      <c r="K19" s="10" t="s">
        <v>14</v>
      </c>
      <c r="L19" s="137">
        <v>0.1475014359563469</v>
      </c>
      <c r="M19" s="137">
        <v>0.25509864139866356</v>
      </c>
      <c r="N19" s="137">
        <v>0.12842422719276203</v>
      </c>
    </row>
    <row r="20" spans="1:18" ht="13.5" thickBot="1" x14ac:dyDescent="0.25">
      <c r="A20" s="39" t="s">
        <v>15</v>
      </c>
      <c r="B20" s="128">
        <v>11044</v>
      </c>
      <c r="C20" s="128">
        <v>9497460.530521905</v>
      </c>
      <c r="D20" s="129">
        <v>8433</v>
      </c>
      <c r="E20" s="20"/>
      <c r="F20" s="68" t="s">
        <v>15</v>
      </c>
      <c r="G20" s="132">
        <v>10033</v>
      </c>
      <c r="H20" s="132">
        <v>9007477.6500000004</v>
      </c>
      <c r="I20" s="133">
        <v>7803</v>
      </c>
      <c r="K20" s="11" t="s">
        <v>15</v>
      </c>
      <c r="L20" s="137">
        <v>0.10076746735771946</v>
      </c>
      <c r="M20" s="137">
        <v>5.4397346245083966E-2</v>
      </c>
      <c r="N20" s="137">
        <v>8.0738177623990826E-2</v>
      </c>
    </row>
    <row r="21" spans="1:18" ht="13.5" thickBot="1" x14ac:dyDescent="0.25">
      <c r="A21" s="40" t="s">
        <v>16</v>
      </c>
      <c r="B21" s="130">
        <v>117066</v>
      </c>
      <c r="C21" s="130">
        <v>128069622.83484033</v>
      </c>
      <c r="D21" s="131">
        <v>78214</v>
      </c>
      <c r="E21" s="20"/>
      <c r="F21" s="69" t="s">
        <v>16</v>
      </c>
      <c r="G21" s="134">
        <v>125417</v>
      </c>
      <c r="H21" s="134">
        <v>128456161.55334507</v>
      </c>
      <c r="I21" s="135">
        <v>83280</v>
      </c>
      <c r="K21" s="12" t="s">
        <v>16</v>
      </c>
      <c r="L21" s="138">
        <v>-6.6585869539217191E-2</v>
      </c>
      <c r="M21" s="138">
        <v>-3.0091099860882764E-3</v>
      </c>
      <c r="N21" s="138">
        <v>-6.0830931796349685E-2</v>
      </c>
    </row>
    <row r="22" spans="1:18" ht="13.5" thickBot="1" x14ac:dyDescent="0.25">
      <c r="B22" s="37"/>
      <c r="C22" s="37"/>
      <c r="D22" s="37"/>
      <c r="E22" s="20"/>
      <c r="F22" s="63"/>
      <c r="G22" s="70"/>
      <c r="H22" s="70"/>
      <c r="I22" s="70"/>
      <c r="L22" s="100"/>
      <c r="M22" s="100"/>
      <c r="N22" s="100"/>
    </row>
    <row r="23" spans="1:18" ht="13.5" thickBot="1" x14ac:dyDescent="0.25">
      <c r="A23" s="90" t="s">
        <v>17</v>
      </c>
      <c r="B23" s="85">
        <v>42990</v>
      </c>
      <c r="C23" s="85">
        <v>51340638.289366707</v>
      </c>
      <c r="D23" s="85">
        <v>26775</v>
      </c>
      <c r="E23" s="20"/>
      <c r="F23" s="54" t="s">
        <v>17</v>
      </c>
      <c r="G23" s="51">
        <v>45548</v>
      </c>
      <c r="H23" s="51">
        <v>55934398.377083734</v>
      </c>
      <c r="I23" s="55">
        <v>27546</v>
      </c>
      <c r="K23" s="101" t="s">
        <v>17</v>
      </c>
      <c r="L23" s="99">
        <v>-5.6160533942214763E-2</v>
      </c>
      <c r="M23" s="99">
        <v>-8.212763918095678E-2</v>
      </c>
      <c r="N23" s="99">
        <v>-2.7989544761489848E-2</v>
      </c>
      <c r="O23" s="6"/>
      <c r="P23" s="6"/>
      <c r="Q23" s="6"/>
      <c r="R23" s="6"/>
    </row>
    <row r="24" spans="1:18" ht="13.5" thickBot="1" x14ac:dyDescent="0.25">
      <c r="A24" s="91" t="s">
        <v>18</v>
      </c>
      <c r="B24" s="34">
        <v>42990</v>
      </c>
      <c r="C24" s="34">
        <v>51340638.289366707</v>
      </c>
      <c r="D24" s="35">
        <v>26775</v>
      </c>
      <c r="E24" s="20"/>
      <c r="F24" s="71" t="s">
        <v>18</v>
      </c>
      <c r="G24" s="61">
        <v>45548</v>
      </c>
      <c r="H24" s="61">
        <v>55934398.377083734</v>
      </c>
      <c r="I24" s="62">
        <v>27546</v>
      </c>
      <c r="K24" s="13" t="s">
        <v>18</v>
      </c>
      <c r="L24" s="104">
        <v>-5.6160533942214763E-2</v>
      </c>
      <c r="M24" s="104">
        <v>-8.212763918095678E-2</v>
      </c>
      <c r="N24" s="105">
        <v>-2.7989544761489848E-2</v>
      </c>
    </row>
    <row r="25" spans="1:18" ht="13.5" thickBot="1" x14ac:dyDescent="0.25">
      <c r="B25" s="37"/>
      <c r="C25" s="37"/>
      <c r="D25" s="37"/>
      <c r="E25" s="20"/>
      <c r="F25" s="63"/>
      <c r="G25" s="70"/>
      <c r="H25" s="70"/>
      <c r="I25" s="70"/>
      <c r="L25" s="100"/>
      <c r="M25" s="100"/>
      <c r="N25" s="100"/>
    </row>
    <row r="26" spans="1:18" ht="13.5" thickBot="1" x14ac:dyDescent="0.25">
      <c r="A26" s="84" t="s">
        <v>19</v>
      </c>
      <c r="B26" s="85">
        <v>28782</v>
      </c>
      <c r="C26" s="85">
        <v>14558977.677982688</v>
      </c>
      <c r="D26" s="85">
        <v>25347</v>
      </c>
      <c r="E26" s="20"/>
      <c r="F26" s="50" t="s">
        <v>19</v>
      </c>
      <c r="G26" s="51">
        <v>27190</v>
      </c>
      <c r="H26" s="51">
        <v>13423186.006410833</v>
      </c>
      <c r="I26" s="55">
        <v>23556</v>
      </c>
      <c r="K26" s="98" t="s">
        <v>19</v>
      </c>
      <c r="L26" s="99">
        <v>5.8550937844795925E-2</v>
      </c>
      <c r="M26" s="99">
        <v>8.4614164701987127E-2</v>
      </c>
      <c r="N26" s="99">
        <v>7.6031584309730116E-2</v>
      </c>
      <c r="O26" s="6"/>
      <c r="P26" s="6"/>
      <c r="Q26" s="6"/>
      <c r="R26" s="6"/>
    </row>
    <row r="27" spans="1:18" ht="13.5" thickBot="1" x14ac:dyDescent="0.25">
      <c r="A27" s="92" t="s">
        <v>20</v>
      </c>
      <c r="B27" s="34">
        <v>28782</v>
      </c>
      <c r="C27" s="34">
        <v>14558977.677982688</v>
      </c>
      <c r="D27" s="35">
        <v>25347</v>
      </c>
      <c r="E27" s="20"/>
      <c r="F27" s="72" t="s">
        <v>20</v>
      </c>
      <c r="G27" s="61">
        <v>27190</v>
      </c>
      <c r="H27" s="61">
        <v>13423186.006410833</v>
      </c>
      <c r="I27" s="62">
        <v>23556</v>
      </c>
      <c r="K27" s="14" t="s">
        <v>20</v>
      </c>
      <c r="L27" s="104">
        <v>5.8550937844795925E-2</v>
      </c>
      <c r="M27" s="104">
        <v>8.4614164701987127E-2</v>
      </c>
      <c r="N27" s="105">
        <v>7.6031584309730116E-2</v>
      </c>
    </row>
    <row r="28" spans="1:18" ht="13.5" thickBot="1" x14ac:dyDescent="0.25">
      <c r="B28" s="37"/>
      <c r="C28" s="37"/>
      <c r="D28" s="37"/>
      <c r="E28" s="20"/>
      <c r="F28" s="63"/>
      <c r="G28" s="70"/>
      <c r="H28" s="70"/>
      <c r="I28" s="70"/>
      <c r="L28" s="100"/>
      <c r="M28" s="100"/>
      <c r="N28" s="100"/>
    </row>
    <row r="29" spans="1:18" ht="13.5" thickBot="1" x14ac:dyDescent="0.25">
      <c r="A29" s="84" t="s">
        <v>21</v>
      </c>
      <c r="B29" s="85">
        <v>135127</v>
      </c>
      <c r="C29" s="85">
        <v>75361936.637138143</v>
      </c>
      <c r="D29" s="85">
        <v>105420</v>
      </c>
      <c r="E29" s="20"/>
      <c r="F29" s="50" t="s">
        <v>21</v>
      </c>
      <c r="G29" s="51">
        <v>128869</v>
      </c>
      <c r="H29" s="51">
        <v>74179192.233505026</v>
      </c>
      <c r="I29" s="55">
        <v>98734</v>
      </c>
      <c r="K29" s="98" t="s">
        <v>21</v>
      </c>
      <c r="L29" s="99">
        <v>4.8560941731525809E-2</v>
      </c>
      <c r="M29" s="99">
        <v>1.5944422795950874E-2</v>
      </c>
      <c r="N29" s="99">
        <v>6.7717301031053223E-2</v>
      </c>
      <c r="O29" s="6"/>
      <c r="P29" s="6"/>
      <c r="Q29" s="6"/>
      <c r="R29" s="6"/>
    </row>
    <row r="30" spans="1:18" ht="13.5" thickBot="1" x14ac:dyDescent="0.25">
      <c r="A30" s="93" t="s">
        <v>22</v>
      </c>
      <c r="B30" s="30">
        <v>57774</v>
      </c>
      <c r="C30" s="30">
        <v>35060172.430524886</v>
      </c>
      <c r="D30" s="31">
        <v>44637</v>
      </c>
      <c r="E30" s="20"/>
      <c r="F30" s="73" t="s">
        <v>22</v>
      </c>
      <c r="G30" s="57">
        <v>56368</v>
      </c>
      <c r="H30" s="57">
        <v>36129924.129235119</v>
      </c>
      <c r="I30" s="58">
        <v>42088</v>
      </c>
      <c r="K30" s="15" t="s">
        <v>22</v>
      </c>
      <c r="L30" s="102">
        <v>2.4943230201532884E-2</v>
      </c>
      <c r="M30" s="102">
        <v>-2.9608467897241586E-2</v>
      </c>
      <c r="N30" s="103">
        <v>6.0563581068237893E-2</v>
      </c>
    </row>
    <row r="31" spans="1:18" ht="13.5" thickBot="1" x14ac:dyDescent="0.25">
      <c r="A31" s="94" t="s">
        <v>23</v>
      </c>
      <c r="B31" s="34">
        <v>77353</v>
      </c>
      <c r="C31" s="34">
        <v>40301764.206613258</v>
      </c>
      <c r="D31" s="35">
        <v>60783</v>
      </c>
      <c r="E31" s="20"/>
      <c r="F31" s="73" t="s">
        <v>23</v>
      </c>
      <c r="G31" s="74">
        <v>72501</v>
      </c>
      <c r="H31" s="74">
        <v>38049268.104269907</v>
      </c>
      <c r="I31" s="75">
        <v>56646</v>
      </c>
      <c r="K31" s="16" t="s">
        <v>23</v>
      </c>
      <c r="L31" s="104">
        <v>6.6923214852208979E-2</v>
      </c>
      <c r="M31" s="104">
        <v>5.9199459400129051E-2</v>
      </c>
      <c r="N31" s="105">
        <v>7.3032517741764558E-2</v>
      </c>
    </row>
    <row r="32" spans="1:18" ht="13.5" thickBot="1" x14ac:dyDescent="0.25">
      <c r="B32" s="37"/>
      <c r="C32" s="37"/>
      <c r="D32" s="37"/>
      <c r="E32" s="20"/>
      <c r="F32" s="63"/>
      <c r="G32" s="70"/>
      <c r="H32" s="70"/>
      <c r="I32" s="70"/>
      <c r="L32" s="100"/>
      <c r="M32" s="100"/>
      <c r="N32" s="100"/>
    </row>
    <row r="33" spans="1:18" ht="13.5" thickBot="1" x14ac:dyDescent="0.25">
      <c r="A33" s="90" t="s">
        <v>24</v>
      </c>
      <c r="B33" s="85">
        <v>87762</v>
      </c>
      <c r="C33" s="85">
        <v>79450358.770369679</v>
      </c>
      <c r="D33" s="85">
        <v>58952</v>
      </c>
      <c r="E33" s="20"/>
      <c r="F33" s="54" t="s">
        <v>24</v>
      </c>
      <c r="G33" s="51">
        <v>80298</v>
      </c>
      <c r="H33" s="51">
        <v>74769418.01114291</v>
      </c>
      <c r="I33" s="55">
        <v>53025</v>
      </c>
      <c r="K33" s="101" t="s">
        <v>24</v>
      </c>
      <c r="L33" s="99">
        <v>9.2953747291339761E-2</v>
      </c>
      <c r="M33" s="99">
        <v>6.2605017983812239E-2</v>
      </c>
      <c r="N33" s="99">
        <v>0.11177746346063189</v>
      </c>
      <c r="O33" s="6"/>
      <c r="P33" s="6"/>
      <c r="Q33" s="6"/>
      <c r="R33" s="6"/>
    </row>
    <row r="34" spans="1:18" ht="13.5" thickBot="1" x14ac:dyDescent="0.25">
      <c r="A34" s="91" t="s">
        <v>25</v>
      </c>
      <c r="B34" s="34">
        <v>87762</v>
      </c>
      <c r="C34" s="34">
        <v>79450358.770369679</v>
      </c>
      <c r="D34" s="35">
        <v>58952</v>
      </c>
      <c r="E34" s="20"/>
      <c r="F34" s="71" t="s">
        <v>25</v>
      </c>
      <c r="G34" s="61">
        <v>80298</v>
      </c>
      <c r="H34" s="61">
        <v>74769418.01114291</v>
      </c>
      <c r="I34" s="62">
        <v>53025</v>
      </c>
      <c r="K34" s="13" t="s">
        <v>25</v>
      </c>
      <c r="L34" s="104">
        <v>9.2953747291339761E-2</v>
      </c>
      <c r="M34" s="104">
        <v>6.2605017983812239E-2</v>
      </c>
      <c r="N34" s="105">
        <v>0.11177746346063189</v>
      </c>
    </row>
    <row r="35" spans="1:18" ht="13.5" thickBot="1" x14ac:dyDescent="0.25">
      <c r="B35" s="37"/>
      <c r="C35" s="37"/>
      <c r="D35" s="37"/>
      <c r="E35" s="20"/>
      <c r="F35" s="63"/>
      <c r="G35" s="70"/>
      <c r="H35" s="70"/>
      <c r="I35" s="70"/>
      <c r="L35" s="100"/>
      <c r="M35" s="100"/>
      <c r="N35" s="100"/>
    </row>
    <row r="36" spans="1:18" ht="13.5" thickBot="1" x14ac:dyDescent="0.25">
      <c r="A36" s="84" t="s">
        <v>26</v>
      </c>
      <c r="B36" s="85">
        <v>130922</v>
      </c>
      <c r="C36" s="85">
        <v>137534875.06531543</v>
      </c>
      <c r="D36" s="85">
        <v>90465</v>
      </c>
      <c r="E36" s="20"/>
      <c r="F36" s="50" t="s">
        <v>26</v>
      </c>
      <c r="G36" s="51">
        <v>127014</v>
      </c>
      <c r="H36" s="51">
        <v>129859301.35226369</v>
      </c>
      <c r="I36" s="55">
        <v>86947</v>
      </c>
      <c r="K36" s="98" t="s">
        <v>26</v>
      </c>
      <c r="L36" s="99">
        <v>3.0768261766419558E-2</v>
      </c>
      <c r="M36" s="99">
        <v>5.9106845894931537E-2</v>
      </c>
      <c r="N36" s="114">
        <v>4.0461430526642639E-2</v>
      </c>
    </row>
    <row r="37" spans="1:18" ht="13.5" thickBot="1" x14ac:dyDescent="0.25">
      <c r="A37" s="38" t="s">
        <v>27</v>
      </c>
      <c r="B37" s="34">
        <v>14125</v>
      </c>
      <c r="C37" s="34">
        <v>11642071.786525469</v>
      </c>
      <c r="D37" s="34">
        <v>9701</v>
      </c>
      <c r="E37" s="20"/>
      <c r="F37" s="73" t="s">
        <v>27</v>
      </c>
      <c r="G37" s="112">
        <v>13737</v>
      </c>
      <c r="H37" s="112">
        <v>13506733.202951973</v>
      </c>
      <c r="I37" s="112">
        <v>8457</v>
      </c>
      <c r="K37" s="10" t="s">
        <v>27</v>
      </c>
      <c r="L37" s="102">
        <v>2.8244886074106468E-2</v>
      </c>
      <c r="M37" s="102">
        <v>-0.13805421254778116</v>
      </c>
      <c r="N37" s="103">
        <v>0.14709707934255656</v>
      </c>
    </row>
    <row r="38" spans="1:18" ht="13.5" thickBot="1" x14ac:dyDescent="0.25">
      <c r="A38" s="39" t="s">
        <v>28</v>
      </c>
      <c r="B38" s="34">
        <v>12669</v>
      </c>
      <c r="C38" s="34">
        <v>17339233.750694793</v>
      </c>
      <c r="D38" s="34">
        <v>6206</v>
      </c>
      <c r="E38" s="20"/>
      <c r="F38" s="68" t="s">
        <v>28</v>
      </c>
      <c r="G38" s="112">
        <v>10587</v>
      </c>
      <c r="H38" s="112">
        <v>15221969.428842325</v>
      </c>
      <c r="I38" s="112">
        <v>4473</v>
      </c>
      <c r="K38" s="11" t="s">
        <v>28</v>
      </c>
      <c r="L38" s="113">
        <v>0.19665627656559925</v>
      </c>
      <c r="M38" s="113">
        <v>0.13909266680306898</v>
      </c>
      <c r="N38" s="115">
        <v>0.38743572546389449</v>
      </c>
    </row>
    <row r="39" spans="1:18" ht="13.5" thickBot="1" x14ac:dyDescent="0.25">
      <c r="A39" s="39" t="s">
        <v>29</v>
      </c>
      <c r="B39" s="34">
        <v>9383</v>
      </c>
      <c r="C39" s="34">
        <v>10911692.799918395</v>
      </c>
      <c r="D39" s="34">
        <v>6458</v>
      </c>
      <c r="E39" s="20"/>
      <c r="F39" s="68" t="s">
        <v>29</v>
      </c>
      <c r="G39" s="112">
        <v>8705</v>
      </c>
      <c r="H39" s="112">
        <v>10689877.412725557</v>
      </c>
      <c r="I39" s="112">
        <v>5654</v>
      </c>
      <c r="K39" s="11" t="s">
        <v>29</v>
      </c>
      <c r="L39" s="113">
        <v>7.7886272257323474E-2</v>
      </c>
      <c r="M39" s="113">
        <v>2.0750040307177198E-2</v>
      </c>
      <c r="N39" s="115">
        <v>0.14220021223912283</v>
      </c>
    </row>
    <row r="40" spans="1:18" ht="13.5" thickBot="1" x14ac:dyDescent="0.25">
      <c r="A40" s="39" t="s">
        <v>30</v>
      </c>
      <c r="B40" s="34">
        <v>58612</v>
      </c>
      <c r="C40" s="34">
        <v>59854768.214659527</v>
      </c>
      <c r="D40" s="34">
        <v>43550</v>
      </c>
      <c r="E40" s="20"/>
      <c r="F40" s="68" t="s">
        <v>30</v>
      </c>
      <c r="G40" s="112">
        <v>64896</v>
      </c>
      <c r="H40" s="112">
        <v>62261210.905912302</v>
      </c>
      <c r="I40" s="112">
        <v>47388</v>
      </c>
      <c r="K40" s="11" t="s">
        <v>30</v>
      </c>
      <c r="L40" s="113">
        <v>-9.6831854043392451E-2</v>
      </c>
      <c r="M40" s="113">
        <v>-3.865075311319166E-2</v>
      </c>
      <c r="N40" s="115">
        <v>-8.0990968177597655E-2</v>
      </c>
    </row>
    <row r="41" spans="1:18" ht="13.5" thickBot="1" x14ac:dyDescent="0.25">
      <c r="A41" s="40" t="s">
        <v>31</v>
      </c>
      <c r="B41" s="34">
        <v>36133</v>
      </c>
      <c r="C41" s="34">
        <v>37787108.513517261</v>
      </c>
      <c r="D41" s="34">
        <v>24550</v>
      </c>
      <c r="E41" s="20"/>
      <c r="F41" s="69" t="s">
        <v>31</v>
      </c>
      <c r="G41" s="112">
        <v>29089</v>
      </c>
      <c r="H41" s="112">
        <v>28179510.401831537</v>
      </c>
      <c r="I41" s="112">
        <v>20975</v>
      </c>
      <c r="K41" s="12" t="s">
        <v>31</v>
      </c>
      <c r="L41" s="118">
        <v>0.2421533913163052</v>
      </c>
      <c r="M41" s="118">
        <v>0.34094269114985321</v>
      </c>
      <c r="N41" s="119">
        <v>0.17044100119189509</v>
      </c>
    </row>
    <row r="42" spans="1:18" ht="13.5" thickBot="1" x14ac:dyDescent="0.25">
      <c r="B42" s="37"/>
      <c r="C42" s="37"/>
      <c r="D42" s="37"/>
      <c r="E42" s="20"/>
      <c r="F42" s="63"/>
      <c r="G42" s="70"/>
      <c r="H42" s="70"/>
      <c r="I42" s="70"/>
      <c r="L42" s="100"/>
      <c r="M42" s="100"/>
      <c r="N42" s="100"/>
    </row>
    <row r="43" spans="1:18" ht="13.5" thickBot="1" x14ac:dyDescent="0.25">
      <c r="A43" s="84" t="s">
        <v>32</v>
      </c>
      <c r="B43" s="85">
        <v>209940</v>
      </c>
      <c r="C43" s="85">
        <v>192642125.20248517</v>
      </c>
      <c r="D43" s="85">
        <v>150421</v>
      </c>
      <c r="E43" s="20"/>
      <c r="F43" s="50" t="s">
        <v>32</v>
      </c>
      <c r="G43" s="51">
        <v>201776</v>
      </c>
      <c r="H43" s="51">
        <v>193013623.39875093</v>
      </c>
      <c r="I43" s="55">
        <v>142791</v>
      </c>
      <c r="K43" s="98" t="s">
        <v>32</v>
      </c>
      <c r="L43" s="99">
        <v>4.0460708904924259E-2</v>
      </c>
      <c r="M43" s="99">
        <v>-1.9247252588915353E-3</v>
      </c>
      <c r="N43" s="99">
        <v>5.3434740284751925E-2</v>
      </c>
    </row>
    <row r="44" spans="1:18" ht="13.5" thickBot="1" x14ac:dyDescent="0.25">
      <c r="A44" s="38" t="s">
        <v>33</v>
      </c>
      <c r="B44" s="30">
        <v>10303</v>
      </c>
      <c r="C44" s="30">
        <v>7433072.3065000009</v>
      </c>
      <c r="D44" s="31">
        <v>8394</v>
      </c>
      <c r="E44" s="20"/>
      <c r="F44" s="76" t="s">
        <v>33</v>
      </c>
      <c r="G44" s="112">
        <v>8543</v>
      </c>
      <c r="H44" s="112">
        <v>5808078.4863999998</v>
      </c>
      <c r="I44" s="158">
        <v>6659</v>
      </c>
      <c r="K44" s="10" t="s">
        <v>33</v>
      </c>
      <c r="L44" s="102">
        <v>0.20601662179562208</v>
      </c>
      <c r="M44" s="102">
        <v>0.27978165651601161</v>
      </c>
      <c r="N44" s="103">
        <v>0.26054963207688853</v>
      </c>
    </row>
    <row r="45" spans="1:18" ht="13.5" thickBot="1" x14ac:dyDescent="0.25">
      <c r="A45" s="39" t="s">
        <v>34</v>
      </c>
      <c r="B45" s="30">
        <v>29597</v>
      </c>
      <c r="C45" s="30">
        <v>35838533.707342193</v>
      </c>
      <c r="D45" s="31">
        <v>20130</v>
      </c>
      <c r="E45" s="20"/>
      <c r="F45" s="77" t="s">
        <v>34</v>
      </c>
      <c r="G45" s="112">
        <v>32380</v>
      </c>
      <c r="H45" s="112">
        <v>40390566.311268985</v>
      </c>
      <c r="I45" s="158">
        <v>21409</v>
      </c>
      <c r="K45" s="11" t="s">
        <v>34</v>
      </c>
      <c r="L45" s="113">
        <v>-8.5948116121062346E-2</v>
      </c>
      <c r="M45" s="113">
        <v>-0.11270039070130033</v>
      </c>
      <c r="N45" s="115">
        <v>-5.9741230323695604E-2</v>
      </c>
    </row>
    <row r="46" spans="1:18" ht="13.5" thickBot="1" x14ac:dyDescent="0.25">
      <c r="A46" s="39" t="s">
        <v>35</v>
      </c>
      <c r="B46" s="30">
        <v>10198</v>
      </c>
      <c r="C46" s="30">
        <v>7126610.0035478082</v>
      </c>
      <c r="D46" s="31">
        <v>7640</v>
      </c>
      <c r="E46" s="20"/>
      <c r="F46" s="77" t="s">
        <v>35</v>
      </c>
      <c r="G46" s="112">
        <v>9309</v>
      </c>
      <c r="H46" s="112">
        <v>7316652.1327061448</v>
      </c>
      <c r="I46" s="158">
        <v>6820</v>
      </c>
      <c r="K46" s="11" t="s">
        <v>35</v>
      </c>
      <c r="L46" s="113">
        <v>9.5498979482221413E-2</v>
      </c>
      <c r="M46" s="113">
        <v>-2.5973918906002091E-2</v>
      </c>
      <c r="N46" s="115">
        <v>0.12023460410557174</v>
      </c>
    </row>
    <row r="47" spans="1:18" ht="13.5" thickBot="1" x14ac:dyDescent="0.25">
      <c r="A47" s="39" t="s">
        <v>36</v>
      </c>
      <c r="B47" s="30">
        <v>53102</v>
      </c>
      <c r="C47" s="30">
        <v>47324570.121685214</v>
      </c>
      <c r="D47" s="31">
        <v>37993</v>
      </c>
      <c r="E47" s="20"/>
      <c r="F47" s="77" t="s">
        <v>36</v>
      </c>
      <c r="G47" s="112">
        <v>45344</v>
      </c>
      <c r="H47" s="112">
        <v>44553191.287376896</v>
      </c>
      <c r="I47" s="158">
        <v>33603</v>
      </c>
      <c r="K47" s="11" t="s">
        <v>36</v>
      </c>
      <c r="L47" s="113">
        <v>0.17109209597741715</v>
      </c>
      <c r="M47" s="113">
        <v>6.2203823210606357E-2</v>
      </c>
      <c r="N47" s="115">
        <v>0.13064309734249924</v>
      </c>
    </row>
    <row r="48" spans="1:18" ht="13.5" thickBot="1" x14ac:dyDescent="0.25">
      <c r="A48" s="39" t="s">
        <v>37</v>
      </c>
      <c r="B48" s="30">
        <v>13201</v>
      </c>
      <c r="C48" s="30">
        <v>13608400.80372864</v>
      </c>
      <c r="D48" s="31">
        <v>8162</v>
      </c>
      <c r="E48" s="20"/>
      <c r="F48" s="77" t="s">
        <v>37</v>
      </c>
      <c r="G48" s="112">
        <v>14312</v>
      </c>
      <c r="H48" s="112">
        <v>14580747.582554882</v>
      </c>
      <c r="I48" s="158">
        <v>8216</v>
      </c>
      <c r="K48" s="11" t="s">
        <v>37</v>
      </c>
      <c r="L48" s="113">
        <v>-7.7627166014533233E-2</v>
      </c>
      <c r="M48" s="113">
        <v>-6.6687031876856984E-2</v>
      </c>
      <c r="N48" s="115">
        <v>-6.5725413826679402E-3</v>
      </c>
    </row>
    <row r="49" spans="1:20" ht="13.5" thickBot="1" x14ac:dyDescent="0.25">
      <c r="A49" s="39" t="s">
        <v>38</v>
      </c>
      <c r="B49" s="30">
        <v>21650</v>
      </c>
      <c r="C49" s="30">
        <v>15149081.518726988</v>
      </c>
      <c r="D49" s="31">
        <v>17380</v>
      </c>
      <c r="E49" s="20"/>
      <c r="F49" s="77" t="s">
        <v>38</v>
      </c>
      <c r="G49" s="112">
        <v>21740</v>
      </c>
      <c r="H49" s="112">
        <v>16276135.791621685</v>
      </c>
      <c r="I49" s="158">
        <v>17093</v>
      </c>
      <c r="K49" s="11" t="s">
        <v>38</v>
      </c>
      <c r="L49" s="113">
        <v>-4.1398344066236881E-3</v>
      </c>
      <c r="M49" s="113">
        <v>-6.9245814075528989E-2</v>
      </c>
      <c r="N49" s="115">
        <v>1.6790499034692541E-2</v>
      </c>
    </row>
    <row r="50" spans="1:20" ht="13.5" thickBot="1" x14ac:dyDescent="0.25">
      <c r="A50" s="39" t="s">
        <v>39</v>
      </c>
      <c r="B50" s="30">
        <v>5468</v>
      </c>
      <c r="C50" s="30">
        <v>9155955.7547873762</v>
      </c>
      <c r="D50" s="31">
        <v>2775</v>
      </c>
      <c r="E50" s="20"/>
      <c r="F50" s="77" t="s">
        <v>39</v>
      </c>
      <c r="G50" s="112">
        <v>5143</v>
      </c>
      <c r="H50" s="112">
        <v>7680460.8193960609</v>
      </c>
      <c r="I50" s="158">
        <v>2828</v>
      </c>
      <c r="K50" s="11" t="s">
        <v>39</v>
      </c>
      <c r="L50" s="113">
        <v>6.3192689091969623E-2</v>
      </c>
      <c r="M50" s="113">
        <v>0.1921102092813407</v>
      </c>
      <c r="N50" s="115">
        <v>-1.8741159830268694E-2</v>
      </c>
    </row>
    <row r="51" spans="1:20" ht="13.5" thickBot="1" x14ac:dyDescent="0.25">
      <c r="A51" s="39" t="s">
        <v>40</v>
      </c>
      <c r="B51" s="30">
        <v>56477</v>
      </c>
      <c r="C51" s="30">
        <v>47839944.269589312</v>
      </c>
      <c r="D51" s="31">
        <v>40514</v>
      </c>
      <c r="E51" s="20"/>
      <c r="F51" s="77" t="s">
        <v>40</v>
      </c>
      <c r="G51" s="112">
        <v>55084</v>
      </c>
      <c r="H51" s="112">
        <v>47903881.404926285</v>
      </c>
      <c r="I51" s="158">
        <v>38724</v>
      </c>
      <c r="K51" s="11" t="s">
        <v>40</v>
      </c>
      <c r="L51" s="113">
        <v>2.5288650061723983E-2</v>
      </c>
      <c r="M51" s="113">
        <v>-1.3346963432152581E-3</v>
      </c>
      <c r="N51" s="115">
        <v>4.6224563578142863E-2</v>
      </c>
    </row>
    <row r="52" spans="1:20" ht="13.5" thickBot="1" x14ac:dyDescent="0.25">
      <c r="A52" s="40" t="s">
        <v>41</v>
      </c>
      <c r="B52" s="34">
        <v>9944</v>
      </c>
      <c r="C52" s="34">
        <v>9165956.716577651</v>
      </c>
      <c r="D52" s="35">
        <v>7433</v>
      </c>
      <c r="E52" s="20"/>
      <c r="F52" s="78" t="s">
        <v>41</v>
      </c>
      <c r="G52" s="161">
        <v>9921</v>
      </c>
      <c r="H52" s="161">
        <v>8503909.5824999996</v>
      </c>
      <c r="I52" s="162">
        <v>7439</v>
      </c>
      <c r="K52" s="12" t="s">
        <v>41</v>
      </c>
      <c r="L52" s="118">
        <v>2.318314686019507E-3</v>
      </c>
      <c r="M52" s="118">
        <v>7.7852089989298934E-2</v>
      </c>
      <c r="N52" s="119">
        <v>-8.0656002150825135E-4</v>
      </c>
    </row>
    <row r="53" spans="1:20" ht="13.5" thickBot="1" x14ac:dyDescent="0.25">
      <c r="B53" s="37"/>
      <c r="C53" s="37"/>
      <c r="D53" s="37"/>
      <c r="E53" s="20"/>
      <c r="F53" s="63"/>
      <c r="G53" s="70"/>
      <c r="H53" s="70"/>
      <c r="I53" s="70"/>
      <c r="L53" s="100"/>
      <c r="M53" s="100"/>
      <c r="N53" s="100"/>
    </row>
    <row r="54" spans="1:20" ht="13.5" thickBot="1" x14ac:dyDescent="0.25">
      <c r="A54" s="84" t="s">
        <v>42</v>
      </c>
      <c r="B54" s="85">
        <v>646392</v>
      </c>
      <c r="C54" s="85">
        <v>743740437.96480799</v>
      </c>
      <c r="D54" s="85">
        <v>424052</v>
      </c>
      <c r="E54" s="20"/>
      <c r="F54" s="50" t="s">
        <v>42</v>
      </c>
      <c r="G54" s="51">
        <v>644903</v>
      </c>
      <c r="H54" s="51">
        <v>758094072.40788102</v>
      </c>
      <c r="I54" s="55">
        <v>406906</v>
      </c>
      <c r="K54" s="98" t="s">
        <v>42</v>
      </c>
      <c r="L54" s="99">
        <v>2.308874357849211E-3</v>
      </c>
      <c r="M54" s="99">
        <v>-1.8933843391602534E-2</v>
      </c>
      <c r="N54" s="99">
        <v>4.2137496129327268E-2</v>
      </c>
      <c r="O54" s="6"/>
      <c r="P54" s="6"/>
      <c r="Q54" s="6"/>
      <c r="R54" s="6"/>
      <c r="S54" s="6"/>
      <c r="T54" s="6"/>
    </row>
    <row r="55" spans="1:20" ht="13.5" thickBot="1" x14ac:dyDescent="0.25">
      <c r="A55" s="38" t="s">
        <v>43</v>
      </c>
      <c r="B55" s="30">
        <v>515411</v>
      </c>
      <c r="C55" s="30">
        <v>599159858.01290929</v>
      </c>
      <c r="D55" s="31">
        <v>340266</v>
      </c>
      <c r="E55" s="20"/>
      <c r="F55" s="73" t="s">
        <v>43</v>
      </c>
      <c r="G55" s="57">
        <v>518089</v>
      </c>
      <c r="H55" s="57">
        <v>617388419.21706331</v>
      </c>
      <c r="I55" s="58">
        <v>327823</v>
      </c>
      <c r="K55" s="10" t="s">
        <v>43</v>
      </c>
      <c r="L55" s="102">
        <v>-5.1689960605224572E-3</v>
      </c>
      <c r="M55" s="102">
        <v>-2.9525272319280704E-2</v>
      </c>
      <c r="N55" s="103">
        <v>3.7956458210680832E-2</v>
      </c>
      <c r="R55" s="6"/>
      <c r="S55" s="6"/>
      <c r="T55" s="6"/>
    </row>
    <row r="56" spans="1:20" ht="13.5" thickBot="1" x14ac:dyDescent="0.25">
      <c r="A56" s="39" t="s">
        <v>44</v>
      </c>
      <c r="B56" s="30">
        <v>33978</v>
      </c>
      <c r="C56" s="30">
        <v>35360295.990406692</v>
      </c>
      <c r="D56" s="31">
        <v>23584</v>
      </c>
      <c r="E56" s="20"/>
      <c r="F56" s="68" t="s">
        <v>44</v>
      </c>
      <c r="G56" s="79">
        <v>31810</v>
      </c>
      <c r="H56" s="79">
        <v>33435793.330830302</v>
      </c>
      <c r="I56" s="80">
        <v>21449</v>
      </c>
      <c r="K56" s="11" t="s">
        <v>44</v>
      </c>
      <c r="L56" s="102">
        <v>6.8154668343288316E-2</v>
      </c>
      <c r="M56" s="102">
        <v>5.7558157527007214E-2</v>
      </c>
      <c r="N56" s="103">
        <v>9.9538440020513708E-2</v>
      </c>
      <c r="R56" s="6"/>
      <c r="S56" s="6"/>
      <c r="T56" s="6"/>
    </row>
    <row r="57" spans="1:20" ht="13.5" thickBot="1" x14ac:dyDescent="0.25">
      <c r="A57" s="39" t="s">
        <v>45</v>
      </c>
      <c r="B57" s="30">
        <v>24385</v>
      </c>
      <c r="C57" s="30">
        <v>28453085.75226409</v>
      </c>
      <c r="D57" s="31">
        <v>12571</v>
      </c>
      <c r="E57" s="20"/>
      <c r="F57" s="68" t="s">
        <v>45</v>
      </c>
      <c r="G57" s="79">
        <v>25509</v>
      </c>
      <c r="H57" s="79">
        <v>28418513.25322862</v>
      </c>
      <c r="I57" s="80">
        <v>13521</v>
      </c>
      <c r="K57" s="11" t="s">
        <v>45</v>
      </c>
      <c r="L57" s="102">
        <v>-4.4062879767925001E-2</v>
      </c>
      <c r="M57" s="102">
        <v>1.2165484776562874E-3</v>
      </c>
      <c r="N57" s="103">
        <v>-7.0261075364248193E-2</v>
      </c>
      <c r="R57" s="6"/>
      <c r="S57" s="6"/>
      <c r="T57" s="6"/>
    </row>
    <row r="58" spans="1:20" ht="13.5" thickBot="1" x14ac:dyDescent="0.25">
      <c r="A58" s="40" t="s">
        <v>46</v>
      </c>
      <c r="B58" s="34">
        <v>72618</v>
      </c>
      <c r="C58" s="34">
        <v>80767198.209227785</v>
      </c>
      <c r="D58" s="35">
        <v>47631</v>
      </c>
      <c r="E58" s="20"/>
      <c r="F58" s="69" t="s">
        <v>46</v>
      </c>
      <c r="G58" s="74">
        <v>69495</v>
      </c>
      <c r="H58" s="74">
        <v>78851346.606758744</v>
      </c>
      <c r="I58" s="75">
        <v>44113</v>
      </c>
      <c r="K58" s="12" t="s">
        <v>46</v>
      </c>
      <c r="L58" s="104">
        <v>4.4938484783077826E-2</v>
      </c>
      <c r="M58" s="104">
        <v>2.4297005503579161E-2</v>
      </c>
      <c r="N58" s="105">
        <v>7.9749733638609932E-2</v>
      </c>
    </row>
    <row r="59" spans="1:20" ht="13.5" thickBot="1" x14ac:dyDescent="0.25">
      <c r="B59" s="37"/>
      <c r="C59" s="37"/>
      <c r="D59" s="37"/>
      <c r="E59" s="20"/>
      <c r="F59" s="63"/>
      <c r="G59" s="70"/>
      <c r="H59" s="70"/>
      <c r="I59" s="70"/>
      <c r="L59" s="100"/>
      <c r="M59" s="100"/>
      <c r="N59" s="100"/>
    </row>
    <row r="60" spans="1:20" ht="13.5" thickBot="1" x14ac:dyDescent="0.25">
      <c r="A60" s="84" t="s">
        <v>47</v>
      </c>
      <c r="B60" s="85">
        <v>323204</v>
      </c>
      <c r="C60" s="85">
        <v>258187277.98732391</v>
      </c>
      <c r="D60" s="85">
        <v>241773</v>
      </c>
      <c r="E60" s="20"/>
      <c r="F60" s="50" t="s">
        <v>47</v>
      </c>
      <c r="G60" s="51">
        <v>330337</v>
      </c>
      <c r="H60" s="51">
        <v>258345341.16660511</v>
      </c>
      <c r="I60" s="55">
        <v>247449</v>
      </c>
      <c r="K60" s="98" t="s">
        <v>47</v>
      </c>
      <c r="L60" s="99">
        <v>-2.1593100379309615E-2</v>
      </c>
      <c r="M60" s="99">
        <v>-6.1182902918799353E-4</v>
      </c>
      <c r="N60" s="99">
        <v>-2.2938059963871327E-2</v>
      </c>
      <c r="O60" s="6"/>
      <c r="P60" s="6"/>
      <c r="Q60" s="6"/>
      <c r="R60" s="6"/>
    </row>
    <row r="61" spans="1:20" ht="13.5" thickBot="1" x14ac:dyDescent="0.25">
      <c r="A61" s="38" t="s">
        <v>48</v>
      </c>
      <c r="B61" s="30">
        <v>47872</v>
      </c>
      <c r="C61" s="30">
        <v>38103150.269411154</v>
      </c>
      <c r="D61" s="31">
        <v>37748</v>
      </c>
      <c r="E61" s="20"/>
      <c r="F61" s="73" t="s">
        <v>48</v>
      </c>
      <c r="G61" s="57">
        <v>44863</v>
      </c>
      <c r="H61" s="57">
        <v>34881699.629413061</v>
      </c>
      <c r="I61" s="58">
        <v>33565</v>
      </c>
      <c r="K61" s="10" t="s">
        <v>48</v>
      </c>
      <c r="L61" s="102">
        <v>6.7070860174308411E-2</v>
      </c>
      <c r="M61" s="102">
        <v>9.2353603013131114E-2</v>
      </c>
      <c r="N61" s="103">
        <v>0.1246238641441979</v>
      </c>
    </row>
    <row r="62" spans="1:20" ht="13.5" thickBot="1" x14ac:dyDescent="0.25">
      <c r="A62" s="39" t="s">
        <v>49</v>
      </c>
      <c r="B62" s="30">
        <v>29579</v>
      </c>
      <c r="C62" s="30">
        <v>36927772.994265333</v>
      </c>
      <c r="D62" s="31">
        <v>14409</v>
      </c>
      <c r="E62" s="20"/>
      <c r="F62" s="68" t="s">
        <v>49</v>
      </c>
      <c r="G62" s="79">
        <v>35126</v>
      </c>
      <c r="H62" s="79">
        <v>45642337.00546585</v>
      </c>
      <c r="I62" s="80">
        <v>18134</v>
      </c>
      <c r="K62" s="11" t="s">
        <v>49</v>
      </c>
      <c r="L62" s="102">
        <v>-0.15791721232135736</v>
      </c>
      <c r="M62" s="102">
        <v>-0.19093159077627675</v>
      </c>
      <c r="N62" s="103">
        <v>-0.20541524208668804</v>
      </c>
    </row>
    <row r="63" spans="1:20" ht="13.5" thickBot="1" x14ac:dyDescent="0.25">
      <c r="A63" s="40" t="s">
        <v>50</v>
      </c>
      <c r="B63" s="34">
        <v>245753</v>
      </c>
      <c r="C63" s="34">
        <v>183156354.72364742</v>
      </c>
      <c r="D63" s="35">
        <v>189616</v>
      </c>
      <c r="E63" s="20"/>
      <c r="F63" s="69" t="s">
        <v>50</v>
      </c>
      <c r="G63" s="74">
        <v>250348</v>
      </c>
      <c r="H63" s="74">
        <v>177821304.53172621</v>
      </c>
      <c r="I63" s="75">
        <v>195750</v>
      </c>
      <c r="K63" s="12" t="s">
        <v>50</v>
      </c>
      <c r="L63" s="104">
        <v>-1.8354450604758155E-2</v>
      </c>
      <c r="M63" s="104">
        <v>3.0002311623854583E-2</v>
      </c>
      <c r="N63" s="105">
        <v>-3.1335887611749658E-2</v>
      </c>
    </row>
    <row r="64" spans="1:20" ht="13.5" thickBot="1" x14ac:dyDescent="0.25">
      <c r="B64" s="37"/>
      <c r="C64" s="37"/>
      <c r="D64" s="37"/>
      <c r="E64" s="20"/>
      <c r="F64" s="63"/>
      <c r="G64" s="70"/>
      <c r="H64" s="70"/>
      <c r="I64" s="70"/>
      <c r="L64" s="100"/>
      <c r="M64" s="100"/>
      <c r="N64" s="100"/>
    </row>
    <row r="65" spans="1:18" ht="13.5" thickBot="1" x14ac:dyDescent="0.25">
      <c r="A65" s="84" t="s">
        <v>51</v>
      </c>
      <c r="B65" s="85">
        <v>21195</v>
      </c>
      <c r="C65" s="85">
        <v>22176427.591798943</v>
      </c>
      <c r="D65" s="85">
        <v>11737</v>
      </c>
      <c r="E65" s="20"/>
      <c r="F65" s="50" t="s">
        <v>51</v>
      </c>
      <c r="G65" s="51">
        <v>18970</v>
      </c>
      <c r="H65" s="51">
        <v>20130858.079384573</v>
      </c>
      <c r="I65" s="55">
        <v>10652</v>
      </c>
      <c r="K65" s="98" t="s">
        <v>51</v>
      </c>
      <c r="L65" s="99">
        <v>0.11729045861887188</v>
      </c>
      <c r="M65" s="99">
        <v>0.10161362741458002</v>
      </c>
      <c r="N65" s="99">
        <v>0.10185880585805474</v>
      </c>
      <c r="O65" s="6"/>
      <c r="P65" s="6"/>
      <c r="Q65" s="6"/>
      <c r="R65" s="6"/>
    </row>
    <row r="66" spans="1:18" ht="13.5" thickBot="1" x14ac:dyDescent="0.25">
      <c r="A66" s="38" t="s">
        <v>52</v>
      </c>
      <c r="B66" s="30">
        <v>12144</v>
      </c>
      <c r="C66" s="30">
        <v>12132463.592008255</v>
      </c>
      <c r="D66" s="31">
        <v>6179</v>
      </c>
      <c r="E66" s="20"/>
      <c r="F66" s="73" t="s">
        <v>52</v>
      </c>
      <c r="G66" s="57">
        <v>11008</v>
      </c>
      <c r="H66" s="57">
        <v>12002011.003393613</v>
      </c>
      <c r="I66" s="58">
        <v>5408</v>
      </c>
      <c r="K66" s="10" t="s">
        <v>52</v>
      </c>
      <c r="L66" s="102">
        <v>0.10319767441860472</v>
      </c>
      <c r="M66" s="102">
        <v>1.0869227546763449E-2</v>
      </c>
      <c r="N66" s="103">
        <v>0.14256656804733736</v>
      </c>
    </row>
    <row r="67" spans="1:18" ht="13.5" thickBot="1" x14ac:dyDescent="0.25">
      <c r="A67" s="40" t="s">
        <v>53</v>
      </c>
      <c r="B67" s="34">
        <v>9051</v>
      </c>
      <c r="C67" s="34">
        <v>10043963.999790687</v>
      </c>
      <c r="D67" s="35">
        <v>5558</v>
      </c>
      <c r="E67" s="20"/>
      <c r="F67" s="69" t="s">
        <v>53</v>
      </c>
      <c r="G67" s="74">
        <v>7962</v>
      </c>
      <c r="H67" s="74">
        <v>8128847.07599096</v>
      </c>
      <c r="I67" s="75">
        <v>5244</v>
      </c>
      <c r="K67" s="12" t="s">
        <v>53</v>
      </c>
      <c r="L67" s="104">
        <v>0.13677467972871127</v>
      </c>
      <c r="M67" s="104">
        <v>0.23559514724494446</v>
      </c>
      <c r="N67" s="105">
        <v>5.9877955758962598E-2</v>
      </c>
    </row>
    <row r="68" spans="1:18" ht="13.5" thickBot="1" x14ac:dyDescent="0.25">
      <c r="B68" s="37"/>
      <c r="C68" s="37"/>
      <c r="D68" s="37"/>
      <c r="E68" s="20"/>
      <c r="F68" s="63"/>
      <c r="G68" s="70"/>
      <c r="H68" s="70"/>
      <c r="I68" s="70"/>
      <c r="L68" s="100"/>
      <c r="M68" s="100"/>
      <c r="N68" s="100"/>
    </row>
    <row r="69" spans="1:18" ht="13.5" thickBot="1" x14ac:dyDescent="0.25">
      <c r="A69" s="84" t="s">
        <v>54</v>
      </c>
      <c r="B69" s="85">
        <v>170494</v>
      </c>
      <c r="C69" s="85">
        <v>157715949.78933078</v>
      </c>
      <c r="D69" s="85">
        <v>111142</v>
      </c>
      <c r="E69" s="20"/>
      <c r="F69" s="50" t="s">
        <v>54</v>
      </c>
      <c r="G69" s="51">
        <v>171468</v>
      </c>
      <c r="H69" s="51">
        <v>160234012.78698188</v>
      </c>
      <c r="I69" s="55">
        <v>112521</v>
      </c>
      <c r="K69" s="98" t="s">
        <v>54</v>
      </c>
      <c r="L69" s="99">
        <v>-5.68036018382434E-3</v>
      </c>
      <c r="M69" s="99">
        <v>-1.5714909424372148E-2</v>
      </c>
      <c r="N69" s="99">
        <v>-1.2255490086295007E-2</v>
      </c>
      <c r="O69" s="6"/>
      <c r="P69" s="6"/>
      <c r="Q69" s="6"/>
      <c r="R69" s="6"/>
    </row>
    <row r="70" spans="1:18" ht="13.5" thickBot="1" x14ac:dyDescent="0.25">
      <c r="A70" s="38" t="s">
        <v>55</v>
      </c>
      <c r="B70" s="30">
        <v>74161</v>
      </c>
      <c r="C70" s="30">
        <v>58567518.509388998</v>
      </c>
      <c r="D70" s="31">
        <v>50792</v>
      </c>
      <c r="E70" s="20"/>
      <c r="F70" s="73" t="s">
        <v>55</v>
      </c>
      <c r="G70" s="57">
        <v>71256</v>
      </c>
      <c r="H70" s="57">
        <v>56676756.353862397</v>
      </c>
      <c r="I70" s="58">
        <v>51281</v>
      </c>
      <c r="K70" s="10" t="s">
        <v>55</v>
      </c>
      <c r="L70" s="102">
        <v>4.0768496687998201E-2</v>
      </c>
      <c r="M70" s="102">
        <v>3.3360451041368533E-2</v>
      </c>
      <c r="N70" s="103">
        <v>-9.5356954817573669E-3</v>
      </c>
    </row>
    <row r="71" spans="1:18" ht="13.5" thickBot="1" x14ac:dyDescent="0.25">
      <c r="A71" s="39" t="s">
        <v>56</v>
      </c>
      <c r="B71" s="30">
        <v>9518</v>
      </c>
      <c r="C71" s="30">
        <v>10375087.959130419</v>
      </c>
      <c r="D71" s="31">
        <v>5324</v>
      </c>
      <c r="E71" s="20"/>
      <c r="F71" s="68" t="s">
        <v>56</v>
      </c>
      <c r="G71" s="79">
        <v>8679</v>
      </c>
      <c r="H71" s="79">
        <v>9539961.9332777858</v>
      </c>
      <c r="I71" s="80">
        <v>4806</v>
      </c>
      <c r="K71" s="11" t="s">
        <v>56</v>
      </c>
      <c r="L71" s="102">
        <v>9.6670123286092924E-2</v>
      </c>
      <c r="M71" s="102">
        <v>8.7539765010959281E-2</v>
      </c>
      <c r="N71" s="103">
        <v>0.10778193924261337</v>
      </c>
    </row>
    <row r="72" spans="1:18" ht="13.5" thickBot="1" x14ac:dyDescent="0.25">
      <c r="A72" s="39" t="s">
        <v>57</v>
      </c>
      <c r="B72" s="30">
        <v>10163</v>
      </c>
      <c r="C72" s="30">
        <v>8587338.2426591255</v>
      </c>
      <c r="D72" s="31">
        <v>7063</v>
      </c>
      <c r="E72" s="20"/>
      <c r="F72" s="68" t="s">
        <v>57</v>
      </c>
      <c r="G72" s="79">
        <v>9387</v>
      </c>
      <c r="H72" s="79">
        <v>9314391.4246000051</v>
      </c>
      <c r="I72" s="80">
        <v>5721</v>
      </c>
      <c r="K72" s="11" t="s">
        <v>57</v>
      </c>
      <c r="L72" s="102">
        <v>8.2667518909129711E-2</v>
      </c>
      <c r="M72" s="102">
        <v>-7.8056971067447023E-2</v>
      </c>
      <c r="N72" s="103">
        <v>0.23457437510924661</v>
      </c>
    </row>
    <row r="73" spans="1:18" ht="13.5" thickBot="1" x14ac:dyDescent="0.25">
      <c r="A73" s="40" t="s">
        <v>58</v>
      </c>
      <c r="B73" s="34">
        <v>76652</v>
      </c>
      <c r="C73" s="34">
        <v>80186005.078152224</v>
      </c>
      <c r="D73" s="35">
        <v>47963</v>
      </c>
      <c r="E73" s="20"/>
      <c r="F73" s="69" t="s">
        <v>58</v>
      </c>
      <c r="G73" s="74">
        <v>82146</v>
      </c>
      <c r="H73" s="74">
        <v>84702903.07524167</v>
      </c>
      <c r="I73" s="75">
        <v>50713</v>
      </c>
      <c r="K73" s="12" t="s">
        <v>58</v>
      </c>
      <c r="L73" s="104">
        <v>-6.6880919338738298E-2</v>
      </c>
      <c r="M73" s="104">
        <v>-5.3326365839870715E-2</v>
      </c>
      <c r="N73" s="105">
        <v>-5.4226726874765818E-2</v>
      </c>
    </row>
    <row r="74" spans="1:18" ht="13.5" thickBot="1" x14ac:dyDescent="0.25">
      <c r="B74" s="37"/>
      <c r="C74" s="37"/>
      <c r="D74" s="37"/>
      <c r="E74" s="20"/>
      <c r="F74" s="63"/>
      <c r="G74" s="70"/>
      <c r="H74" s="70"/>
      <c r="I74" s="70"/>
      <c r="L74" s="100"/>
      <c r="M74" s="100"/>
      <c r="N74" s="100"/>
    </row>
    <row r="75" spans="1:18" ht="13.5" thickBot="1" x14ac:dyDescent="0.25">
      <c r="A75" s="84" t="s">
        <v>59</v>
      </c>
      <c r="B75" s="85">
        <v>453194</v>
      </c>
      <c r="C75" s="85">
        <v>494608947.64557332</v>
      </c>
      <c r="D75" s="85">
        <v>308475</v>
      </c>
      <c r="E75" s="20"/>
      <c r="F75" s="50" t="s">
        <v>59</v>
      </c>
      <c r="G75" s="51">
        <v>449180</v>
      </c>
      <c r="H75" s="51">
        <v>457174502.25540799</v>
      </c>
      <c r="I75" s="55">
        <v>294541</v>
      </c>
      <c r="K75" s="98" t="s">
        <v>59</v>
      </c>
      <c r="L75" s="99">
        <v>8.9362838950977075E-3</v>
      </c>
      <c r="M75" s="99">
        <v>8.1882181104780738E-2</v>
      </c>
      <c r="N75" s="99">
        <v>4.7307505576473119E-2</v>
      </c>
      <c r="O75" s="6"/>
      <c r="P75" s="6"/>
      <c r="Q75" s="6"/>
      <c r="R75" s="6"/>
    </row>
    <row r="76" spans="1:18" ht="13.5" thickBot="1" x14ac:dyDescent="0.25">
      <c r="A76" s="92" t="s">
        <v>60</v>
      </c>
      <c r="B76" s="34">
        <v>453194</v>
      </c>
      <c r="C76" s="34">
        <v>494608947.64557332</v>
      </c>
      <c r="D76" s="35">
        <v>308475</v>
      </c>
      <c r="E76" s="20"/>
      <c r="F76" s="72" t="s">
        <v>60</v>
      </c>
      <c r="G76" s="61">
        <v>449180</v>
      </c>
      <c r="H76" s="61">
        <v>457174502.25540799</v>
      </c>
      <c r="I76" s="62">
        <v>294541</v>
      </c>
      <c r="K76" s="14" t="s">
        <v>60</v>
      </c>
      <c r="L76" s="104">
        <v>8.9362838950977075E-3</v>
      </c>
      <c r="M76" s="104">
        <v>8.1882181104780738E-2</v>
      </c>
      <c r="N76" s="105">
        <v>4.7307505576473119E-2</v>
      </c>
    </row>
    <row r="77" spans="1:18" ht="13.5" thickBot="1" x14ac:dyDescent="0.25">
      <c r="B77" s="37"/>
      <c r="C77" s="37"/>
      <c r="D77" s="37"/>
      <c r="E77" s="20"/>
      <c r="F77" s="63"/>
      <c r="G77" s="70"/>
      <c r="H77" s="70"/>
      <c r="I77" s="70"/>
      <c r="L77" s="100"/>
      <c r="M77" s="100"/>
      <c r="N77" s="100"/>
    </row>
    <row r="78" spans="1:18" ht="13.5" thickBot="1" x14ac:dyDescent="0.25">
      <c r="A78" s="84" t="s">
        <v>61</v>
      </c>
      <c r="B78" s="85">
        <v>238924</v>
      </c>
      <c r="C78" s="85">
        <v>195783693.83185676</v>
      </c>
      <c r="D78" s="85">
        <v>184980</v>
      </c>
      <c r="E78" s="20"/>
      <c r="F78" s="50" t="s">
        <v>61</v>
      </c>
      <c r="G78" s="51">
        <v>211242</v>
      </c>
      <c r="H78" s="51">
        <v>175178006.25766551</v>
      </c>
      <c r="I78" s="55">
        <v>171311</v>
      </c>
      <c r="K78" s="98" t="s">
        <v>61</v>
      </c>
      <c r="L78" s="99">
        <v>0.13104401586805658</v>
      </c>
      <c r="M78" s="99">
        <v>0.11762713832855698</v>
      </c>
      <c r="N78" s="99">
        <v>7.9790556356567954E-2</v>
      </c>
      <c r="O78" s="6"/>
      <c r="P78" s="6"/>
      <c r="Q78" s="6"/>
      <c r="R78" s="6"/>
    </row>
    <row r="79" spans="1:18" ht="13.5" thickBot="1" x14ac:dyDescent="0.25">
      <c r="A79" s="92" t="s">
        <v>62</v>
      </c>
      <c r="B79" s="34">
        <v>238924</v>
      </c>
      <c r="C79" s="34">
        <v>195783693.83185676</v>
      </c>
      <c r="D79" s="35">
        <v>184980</v>
      </c>
      <c r="E79" s="20"/>
      <c r="F79" s="72" t="s">
        <v>62</v>
      </c>
      <c r="G79" s="61">
        <v>211242</v>
      </c>
      <c r="H79" s="61">
        <v>175178006.25766551</v>
      </c>
      <c r="I79" s="62">
        <v>171311</v>
      </c>
      <c r="K79" s="14" t="s">
        <v>62</v>
      </c>
      <c r="L79" s="104">
        <v>0.13104401586805658</v>
      </c>
      <c r="M79" s="104">
        <v>0.11762713832855698</v>
      </c>
      <c r="N79" s="105">
        <v>7.9790556356567954E-2</v>
      </c>
    </row>
    <row r="80" spans="1:18" ht="13.5" thickBot="1" x14ac:dyDescent="0.25">
      <c r="B80" s="37"/>
      <c r="C80" s="37"/>
      <c r="D80" s="37"/>
      <c r="E80" s="20"/>
      <c r="F80" s="63"/>
      <c r="G80" s="70"/>
      <c r="H80" s="70"/>
      <c r="I80" s="70"/>
      <c r="L80" s="100"/>
      <c r="M80" s="100"/>
      <c r="N80" s="100"/>
    </row>
    <row r="81" spans="1:18" ht="13.5" thickBot="1" x14ac:dyDescent="0.25">
      <c r="A81" s="84" t="s">
        <v>63</v>
      </c>
      <c r="B81" s="85">
        <v>92196</v>
      </c>
      <c r="C81" s="85">
        <v>111592706.12412654</v>
      </c>
      <c r="D81" s="85">
        <v>62225</v>
      </c>
      <c r="E81" s="20"/>
      <c r="F81" s="50" t="s">
        <v>63</v>
      </c>
      <c r="G81" s="51">
        <v>91918</v>
      </c>
      <c r="H81" s="51">
        <v>106752431.68115671</v>
      </c>
      <c r="I81" s="55">
        <v>62596</v>
      </c>
      <c r="K81" s="98" t="s">
        <v>63</v>
      </c>
      <c r="L81" s="99">
        <v>3.024434822341604E-3</v>
      </c>
      <c r="M81" s="99">
        <v>4.5341116513641033E-2</v>
      </c>
      <c r="N81" s="99">
        <v>-5.9268962873026965E-3</v>
      </c>
      <c r="O81" s="6"/>
      <c r="P81" s="6"/>
      <c r="Q81" s="6"/>
      <c r="R81" s="6"/>
    </row>
    <row r="82" spans="1:18" ht="13.5" thickBot="1" x14ac:dyDescent="0.25">
      <c r="A82" s="92" t="s">
        <v>64</v>
      </c>
      <c r="B82" s="34">
        <v>92196</v>
      </c>
      <c r="C82" s="34">
        <v>111592706.12412654</v>
      </c>
      <c r="D82" s="35">
        <v>62225</v>
      </c>
      <c r="E82" s="20"/>
      <c r="F82" s="72" t="s">
        <v>64</v>
      </c>
      <c r="G82" s="61">
        <v>91918</v>
      </c>
      <c r="H82" s="61">
        <v>106752431.68115671</v>
      </c>
      <c r="I82" s="62">
        <v>62596</v>
      </c>
      <c r="K82" s="14" t="s">
        <v>64</v>
      </c>
      <c r="L82" s="104">
        <v>3.024434822341604E-3</v>
      </c>
      <c r="M82" s="104">
        <v>4.5341116513641033E-2</v>
      </c>
      <c r="N82" s="105">
        <v>-5.9268962873026965E-3</v>
      </c>
    </row>
    <row r="83" spans="1:18" ht="13.5" thickBot="1" x14ac:dyDescent="0.25">
      <c r="B83" s="37"/>
      <c r="C83" s="37"/>
      <c r="D83" s="37"/>
      <c r="E83" s="20"/>
      <c r="F83" s="63"/>
      <c r="G83" s="70"/>
      <c r="H83" s="70"/>
      <c r="I83" s="70"/>
      <c r="L83" s="100"/>
      <c r="M83" s="100"/>
      <c r="N83" s="100"/>
    </row>
    <row r="84" spans="1:18" ht="13.5" thickBot="1" x14ac:dyDescent="0.25">
      <c r="A84" s="84" t="s">
        <v>65</v>
      </c>
      <c r="B84" s="85">
        <v>153161</v>
      </c>
      <c r="C84" s="85">
        <v>147785607.82757372</v>
      </c>
      <c r="D84" s="85">
        <v>116049</v>
      </c>
      <c r="E84" s="20"/>
      <c r="F84" s="50" t="s">
        <v>65</v>
      </c>
      <c r="G84" s="51">
        <v>148437</v>
      </c>
      <c r="H84" s="51">
        <v>149483277.28101295</v>
      </c>
      <c r="I84" s="55">
        <v>110549</v>
      </c>
      <c r="K84" s="98" t="s">
        <v>65</v>
      </c>
      <c r="L84" s="99">
        <v>3.1824949305092387E-2</v>
      </c>
      <c r="M84" s="99">
        <v>-1.1356918876268662E-2</v>
      </c>
      <c r="N84" s="99">
        <v>4.9751693819030551E-2</v>
      </c>
      <c r="O84" s="6"/>
      <c r="P84" s="6"/>
      <c r="Q84" s="6"/>
      <c r="R84" s="6"/>
    </row>
    <row r="85" spans="1:18" ht="13.5" thickBot="1" x14ac:dyDescent="0.25">
      <c r="A85" s="38" t="s">
        <v>66</v>
      </c>
      <c r="B85" s="30">
        <v>33291</v>
      </c>
      <c r="C85" s="30">
        <v>36306675.796258315</v>
      </c>
      <c r="D85" s="31">
        <v>23162</v>
      </c>
      <c r="E85" s="20"/>
      <c r="F85" s="73" t="s">
        <v>66</v>
      </c>
      <c r="G85" s="57">
        <v>33736</v>
      </c>
      <c r="H85" s="57">
        <v>38327056.442166694</v>
      </c>
      <c r="I85" s="58">
        <v>22650</v>
      </c>
      <c r="K85" s="10" t="s">
        <v>66</v>
      </c>
      <c r="L85" s="102">
        <v>-1.3190656865069927E-2</v>
      </c>
      <c r="M85" s="102">
        <v>-5.2714213755418848E-2</v>
      </c>
      <c r="N85" s="103">
        <v>2.260485651214128E-2</v>
      </c>
    </row>
    <row r="86" spans="1:18" ht="13.5" thickBot="1" x14ac:dyDescent="0.25">
      <c r="A86" s="39" t="s">
        <v>67</v>
      </c>
      <c r="B86" s="30">
        <v>26712</v>
      </c>
      <c r="C86" s="30">
        <v>25931110.6406167</v>
      </c>
      <c r="D86" s="31">
        <v>20375</v>
      </c>
      <c r="E86" s="20"/>
      <c r="F86" s="68" t="s">
        <v>67</v>
      </c>
      <c r="G86" s="79">
        <v>27231</v>
      </c>
      <c r="H86" s="79">
        <v>27713168.445622209</v>
      </c>
      <c r="I86" s="80">
        <v>20799</v>
      </c>
      <c r="K86" s="11" t="s">
        <v>67</v>
      </c>
      <c r="L86" s="102">
        <v>-1.9059160515588869E-2</v>
      </c>
      <c r="M86" s="102">
        <v>-6.4303647145298459E-2</v>
      </c>
      <c r="N86" s="103">
        <v>-2.0385595461320238E-2</v>
      </c>
    </row>
    <row r="87" spans="1:18" ht="13.5" thickBot="1" x14ac:dyDescent="0.25">
      <c r="A87" s="40" t="s">
        <v>68</v>
      </c>
      <c r="B87" s="34">
        <v>93158</v>
      </c>
      <c r="C87" s="34">
        <v>85547821.390698686</v>
      </c>
      <c r="D87" s="35">
        <v>72512</v>
      </c>
      <c r="E87" s="20"/>
      <c r="F87" s="69" t="s">
        <v>68</v>
      </c>
      <c r="G87" s="74">
        <v>87470</v>
      </c>
      <c r="H87" s="74">
        <v>83443052.393224031</v>
      </c>
      <c r="I87" s="75">
        <v>67100</v>
      </c>
      <c r="K87" s="12" t="s">
        <v>68</v>
      </c>
      <c r="L87" s="104">
        <v>6.5028009603292469E-2</v>
      </c>
      <c r="M87" s="104">
        <v>2.52240173041125E-2</v>
      </c>
      <c r="N87" s="105">
        <v>8.0655737704917962E-2</v>
      </c>
    </row>
    <row r="88" spans="1:18" ht="13.5" thickBot="1" x14ac:dyDescent="0.25">
      <c r="B88" s="37"/>
      <c r="C88" s="37"/>
      <c r="D88" s="37"/>
      <c r="E88" s="20"/>
      <c r="F88" s="63"/>
      <c r="G88" s="70"/>
      <c r="H88" s="70"/>
      <c r="I88" s="70"/>
      <c r="L88" s="100"/>
      <c r="M88" s="100"/>
      <c r="N88" s="100"/>
    </row>
    <row r="89" spans="1:18" ht="13.5" thickBot="1" x14ac:dyDescent="0.25">
      <c r="A89" s="90" t="s">
        <v>69</v>
      </c>
      <c r="B89" s="85">
        <v>27605.79</v>
      </c>
      <c r="C89" s="85">
        <v>29188806.69619995</v>
      </c>
      <c r="D89" s="85">
        <v>19117</v>
      </c>
      <c r="E89" s="20"/>
      <c r="F89" s="54" t="s">
        <v>69</v>
      </c>
      <c r="G89" s="51">
        <v>24446</v>
      </c>
      <c r="H89" s="51">
        <v>24273368.906415235</v>
      </c>
      <c r="I89" s="55">
        <v>17714</v>
      </c>
      <c r="K89" s="101" t="s">
        <v>69</v>
      </c>
      <c r="L89" s="99">
        <v>0.12925591098748268</v>
      </c>
      <c r="M89" s="99">
        <v>0.20250331994441884</v>
      </c>
      <c r="N89" s="99">
        <v>7.9202890369199475E-2</v>
      </c>
      <c r="O89" s="6"/>
      <c r="P89" s="6"/>
      <c r="Q89" s="6"/>
      <c r="R89" s="6"/>
    </row>
    <row r="90" spans="1:18" ht="13.5" thickBot="1" x14ac:dyDescent="0.25">
      <c r="A90" s="91" t="s">
        <v>70</v>
      </c>
      <c r="B90" s="34">
        <v>27605.79</v>
      </c>
      <c r="C90" s="34">
        <v>29188806.69619995</v>
      </c>
      <c r="D90" s="35">
        <v>19117</v>
      </c>
      <c r="E90" s="20"/>
      <c r="F90" s="71" t="s">
        <v>70</v>
      </c>
      <c r="G90" s="61">
        <v>24446</v>
      </c>
      <c r="H90" s="61">
        <v>24273368.906415235</v>
      </c>
      <c r="I90" s="62">
        <v>17714</v>
      </c>
      <c r="K90" s="13" t="s">
        <v>70</v>
      </c>
      <c r="L90" s="104">
        <v>0.12925591098748268</v>
      </c>
      <c r="M90" s="104">
        <v>0.20250331994441884</v>
      </c>
      <c r="N90" s="105">
        <v>7.9202890369199475E-2</v>
      </c>
    </row>
    <row r="91" spans="1:18" ht="13.5" thickBot="1" x14ac:dyDescent="0.25">
      <c r="B91" s="37"/>
      <c r="C91" s="37"/>
      <c r="D91" s="37"/>
      <c r="E91" s="20"/>
      <c r="F91" s="63"/>
      <c r="G91" s="70"/>
      <c r="H91" s="70"/>
      <c r="I91" s="70"/>
      <c r="L91" s="100"/>
      <c r="M91" s="100"/>
      <c r="N91" s="100"/>
    </row>
    <row r="92" spans="1:18" ht="13.5" thickBot="1" x14ac:dyDescent="0.25">
      <c r="A92" s="92" t="s">
        <v>71</v>
      </c>
      <c r="B92" s="125"/>
      <c r="C92" s="125"/>
      <c r="D92" s="126"/>
      <c r="E92" s="20"/>
      <c r="F92" s="72" t="s">
        <v>71</v>
      </c>
      <c r="G92" s="125"/>
      <c r="H92" s="125"/>
      <c r="I92" s="126"/>
      <c r="K92" s="14" t="s">
        <v>71</v>
      </c>
      <c r="L92" s="125"/>
      <c r="M92" s="125"/>
      <c r="N92" s="126"/>
    </row>
  </sheetData>
  <mergeCells count="1">
    <mergeCell ref="K1:L1"/>
  </mergeCells>
  <pageMargins left="0.25" right="0.25" top="0.75" bottom="0.75" header="0.3" footer="0.3"/>
  <pageSetup paperSize="9" scale="51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2"/>
  <sheetViews>
    <sheetView workbookViewId="0">
      <selection activeCell="D88" sqref="D88"/>
    </sheetView>
  </sheetViews>
  <sheetFormatPr baseColWidth="10" defaultRowHeight="15" x14ac:dyDescent="0.25"/>
  <cols>
    <col min="1" max="1" width="21.42578125" customWidth="1"/>
    <col min="2" max="2" width="14.7109375" customWidth="1"/>
    <col min="3" max="3" width="13.85546875" customWidth="1"/>
    <col min="4" max="4" width="12.85546875" customWidth="1"/>
  </cols>
  <sheetData>
    <row r="1" spans="1:9" x14ac:dyDescent="0.25">
      <c r="A1" s="22" t="s">
        <v>73</v>
      </c>
      <c r="B1" s="23" t="s">
        <v>75</v>
      </c>
      <c r="C1" s="25"/>
      <c r="D1" s="25"/>
    </row>
    <row r="2" spans="1:9" x14ac:dyDescent="0.25">
      <c r="A2" s="25" t="s">
        <v>90</v>
      </c>
      <c r="B2" s="26">
        <v>2019</v>
      </c>
      <c r="C2" s="25"/>
      <c r="D2" s="25"/>
    </row>
    <row r="3" spans="1:9" ht="16.5" thickBot="1" x14ac:dyDescent="0.35">
      <c r="A3" s="81"/>
      <c r="B3" s="24"/>
      <c r="C3" s="24"/>
      <c r="D3" s="24"/>
    </row>
    <row r="4" spans="1:9" ht="15.75" thickBot="1" x14ac:dyDescent="0.3">
      <c r="A4" s="27"/>
      <c r="B4" s="95" t="s">
        <v>72</v>
      </c>
      <c r="C4" s="82" t="s">
        <v>0</v>
      </c>
      <c r="D4" s="83" t="s">
        <v>3</v>
      </c>
    </row>
    <row r="5" spans="1:9" ht="15.75" thickBot="1" x14ac:dyDescent="0.3">
      <c r="A5" s="27"/>
      <c r="B5" s="27"/>
      <c r="C5" s="28"/>
      <c r="D5" s="27"/>
    </row>
    <row r="6" spans="1:9" ht="15.75" thickBot="1" x14ac:dyDescent="0.3">
      <c r="A6" s="84" t="s">
        <v>1</v>
      </c>
      <c r="B6" s="85">
        <f t="shared" ref="B6:C6" si="0">+B8+B18+B23+B26+B29+B33+B36+B43+B54+B60+B65+B69+B75+B78+B81+B84+B89+B92</f>
        <v>0</v>
      </c>
      <c r="C6" s="85">
        <f t="shared" si="0"/>
        <v>0</v>
      </c>
      <c r="D6" s="85">
        <f>+D8+D18+D23+D26+D29+D33+D36+D43+D54+D60+D65+D69+D75+D78+D81+D84+D89+D92</f>
        <v>0</v>
      </c>
      <c r="E6" t="s">
        <v>106</v>
      </c>
      <c r="F6" s="163"/>
      <c r="G6" s="163"/>
      <c r="H6" s="163"/>
      <c r="I6" s="163" t="s">
        <v>106</v>
      </c>
    </row>
    <row r="7" spans="1:9" ht="15.75" thickBot="1" x14ac:dyDescent="0.3">
      <c r="A7" s="24"/>
      <c r="B7" s="37"/>
      <c r="C7" s="37"/>
      <c r="D7" s="111"/>
      <c r="E7" t="s">
        <v>104</v>
      </c>
      <c r="F7" s="163"/>
      <c r="G7" s="163"/>
      <c r="H7" s="163"/>
      <c r="I7" s="163" t="s">
        <v>105</v>
      </c>
    </row>
    <row r="8" spans="1:9" ht="15.75" thickBot="1" x14ac:dyDescent="0.3">
      <c r="A8" s="86" t="s">
        <v>4</v>
      </c>
      <c r="B8" s="87">
        <f t="shared" ref="B8:C8" si="1">+B9+B10+B11+B12+B13+B14+B15+B16</f>
        <v>0</v>
      </c>
      <c r="C8" s="87">
        <f t="shared" si="1"/>
        <v>0</v>
      </c>
      <c r="D8" s="87">
        <f>+D9+D10+D11+D12+D13+D14+D15+D16</f>
        <v>0</v>
      </c>
      <c r="F8" s="163"/>
      <c r="G8" s="163"/>
      <c r="H8" s="163"/>
      <c r="I8" s="163"/>
    </row>
    <row r="9" spans="1:9" ht="15.75" thickBot="1" x14ac:dyDescent="0.3">
      <c r="A9" s="29" t="s">
        <v>5</v>
      </c>
      <c r="B9" s="30">
        <f>'Enero 2019'!B9+'Febrero 2019'!B9+'Marzo 2019'!B9+'Abril 2019'!B9+'Mayo 2019'!B9+'Junio 2019'!B9+'Julio 2019'!B9+'Agosto 2019'!B9+'Septiembre 2019'!B9-'Año 2019'!B9</f>
        <v>0</v>
      </c>
      <c r="C9" s="30">
        <f>'Enero 2019'!C9+'Febrero 2019'!C9+'Marzo 2019'!C9+'Abril 2019'!C9+'Mayo 2019'!C9+'Junio 2019'!C9+'Julio 2019'!C9+'Agosto 2019'!C9+'Septiembre 2019'!C9-'Año 2019'!C9</f>
        <v>0</v>
      </c>
      <c r="D9" s="31">
        <f>'Enero 2019'!D9+'Febrero 2019'!D9+'Marzo 2019'!D9+'Abril 2019'!D9+'Mayo 2019'!D9+'Junio 2019'!D9+'Julio 2019'!D9+'Agosto 2019'!D9+'Septiembre 2019'!D9-'Año 2019'!D9</f>
        <v>0</v>
      </c>
      <c r="F9" s="163">
        <f>'ITR19'!B9+IITR19!B9+IIITR19!B9-'Año 2019'!B9</f>
        <v>0</v>
      </c>
      <c r="G9" s="163">
        <f>'ITR19'!C9+IITR19!C9+IIITR19!C9-'Año 2019'!C9</f>
        <v>0</v>
      </c>
      <c r="H9" s="163">
        <f>'ITR19'!D9+IITR19!D9+IIITR19!D9-'Año 2019'!D9</f>
        <v>0</v>
      </c>
      <c r="I9" s="163"/>
    </row>
    <row r="10" spans="1:9" ht="15.75" thickBot="1" x14ac:dyDescent="0.3">
      <c r="A10" s="32" t="s">
        <v>6</v>
      </c>
      <c r="B10" s="30">
        <f>'Enero 2019'!B10+'Febrero 2019'!B10+'Marzo 2019'!B10+'Abril 2019'!B10+'Mayo 2019'!B10+'Junio 2019'!B10+'Julio 2019'!B10+'Agosto 2019'!B10+'Septiembre 2019'!B10-'Año 2019'!B10</f>
        <v>0</v>
      </c>
      <c r="C10" s="30">
        <f>'Enero 2019'!C10+'Febrero 2019'!C10+'Marzo 2019'!C10+'Abril 2019'!C10+'Mayo 2019'!C10+'Junio 2019'!C10+'Julio 2019'!C10+'Agosto 2019'!C10+'Septiembre 2019'!C10-'Año 2019'!C10</f>
        <v>0</v>
      </c>
      <c r="D10" s="31">
        <f>'Enero 2019'!D10+'Febrero 2019'!D10+'Marzo 2019'!D10+'Abril 2019'!D10+'Mayo 2019'!D10+'Junio 2019'!D10+'Julio 2019'!D10+'Agosto 2019'!D10+'Septiembre 2019'!D10-'Año 2019'!D10</f>
        <v>0</v>
      </c>
      <c r="F10" s="163">
        <f>'ITR19'!B10+IITR19!B10+IIITR19!B10-'Año 2019'!B10</f>
        <v>0</v>
      </c>
      <c r="G10" s="163">
        <f>'ITR19'!C10+IITR19!C10+IIITR19!C10-'Año 2019'!C10</f>
        <v>0</v>
      </c>
      <c r="H10" s="163">
        <f>'ITR19'!D10+IITR19!D10+IIITR19!D10-'Año 2019'!D10</f>
        <v>0</v>
      </c>
      <c r="I10" s="163"/>
    </row>
    <row r="11" spans="1:9" ht="15.75" thickBot="1" x14ac:dyDescent="0.3">
      <c r="A11" s="32" t="s">
        <v>7</v>
      </c>
      <c r="B11" s="30">
        <f>'Enero 2019'!B11+'Febrero 2019'!B11+'Marzo 2019'!B11+'Abril 2019'!B11+'Mayo 2019'!B11+'Junio 2019'!B11+'Julio 2019'!B11+'Agosto 2019'!B11+'Septiembre 2019'!B11-'Año 2019'!B11</f>
        <v>0</v>
      </c>
      <c r="C11" s="30">
        <f>'Enero 2019'!C11+'Febrero 2019'!C11+'Marzo 2019'!C11+'Abril 2019'!C11+'Mayo 2019'!C11+'Junio 2019'!C11+'Julio 2019'!C11+'Agosto 2019'!C11+'Septiembre 2019'!C11-'Año 2019'!C11</f>
        <v>0</v>
      </c>
      <c r="D11" s="31">
        <f>'Enero 2019'!D11+'Febrero 2019'!D11+'Marzo 2019'!D11+'Abril 2019'!D11+'Mayo 2019'!D11+'Junio 2019'!D11+'Julio 2019'!D11+'Agosto 2019'!D11+'Septiembre 2019'!D11-'Año 2019'!D11</f>
        <v>0</v>
      </c>
      <c r="F11" s="163">
        <f>'ITR19'!B11+IITR19!B11+IIITR19!B11-'Año 2019'!B11</f>
        <v>0</v>
      </c>
      <c r="G11" s="163">
        <f>'ITR19'!C11+IITR19!C11+IIITR19!C11-'Año 2019'!C11</f>
        <v>0</v>
      </c>
      <c r="H11" s="163">
        <f>'ITR19'!D11+IITR19!D11+IIITR19!D11-'Año 2019'!D11</f>
        <v>0</v>
      </c>
      <c r="I11" s="163"/>
    </row>
    <row r="12" spans="1:9" ht="15.75" thickBot="1" x14ac:dyDescent="0.3">
      <c r="A12" s="32" t="s">
        <v>8</v>
      </c>
      <c r="B12" s="30">
        <f>'Enero 2019'!B12+'Febrero 2019'!B12+'Marzo 2019'!B12+'Abril 2019'!B12+'Mayo 2019'!B12+'Junio 2019'!B12+'Julio 2019'!B12+'Agosto 2019'!B12+'Septiembre 2019'!B12-'Año 2019'!B12</f>
        <v>0</v>
      </c>
      <c r="C12" s="30">
        <f>'Enero 2019'!C12+'Febrero 2019'!C12+'Marzo 2019'!C12+'Abril 2019'!C12+'Mayo 2019'!C12+'Junio 2019'!C12+'Julio 2019'!C12+'Agosto 2019'!C12+'Septiembre 2019'!C12-'Año 2019'!C12</f>
        <v>0</v>
      </c>
      <c r="D12" s="31">
        <f>'Enero 2019'!D12+'Febrero 2019'!D12+'Marzo 2019'!D12+'Abril 2019'!D12+'Mayo 2019'!D12+'Junio 2019'!D12+'Julio 2019'!D12+'Agosto 2019'!D12+'Septiembre 2019'!D12-'Año 2019'!D12</f>
        <v>0</v>
      </c>
      <c r="F12" s="163">
        <f>'ITR19'!B12+IITR19!B12+IIITR19!B12-'Año 2019'!B12</f>
        <v>0</v>
      </c>
      <c r="G12" s="163">
        <f>'ITR19'!C12+IITR19!C12+IIITR19!C12-'Año 2019'!C12</f>
        <v>0</v>
      </c>
      <c r="H12" s="163">
        <f>'ITR19'!D12+IITR19!D12+IIITR19!D12-'Año 2019'!D12</f>
        <v>0</v>
      </c>
      <c r="I12" s="163"/>
    </row>
    <row r="13" spans="1:9" ht="15.75" thickBot="1" x14ac:dyDescent="0.3">
      <c r="A13" s="32" t="s">
        <v>9</v>
      </c>
      <c r="B13" s="30">
        <f>'Enero 2019'!B13+'Febrero 2019'!B13+'Marzo 2019'!B13+'Abril 2019'!B13+'Mayo 2019'!B13+'Junio 2019'!B13+'Julio 2019'!B13+'Agosto 2019'!B13+'Septiembre 2019'!B13-'Año 2019'!B13</f>
        <v>0</v>
      </c>
      <c r="C13" s="30">
        <f>'Enero 2019'!C13+'Febrero 2019'!C13+'Marzo 2019'!C13+'Abril 2019'!C13+'Mayo 2019'!C13+'Junio 2019'!C13+'Julio 2019'!C13+'Agosto 2019'!C13+'Septiembre 2019'!C13-'Año 2019'!C13</f>
        <v>0</v>
      </c>
      <c r="D13" s="31">
        <f>'Enero 2019'!D13+'Febrero 2019'!D13+'Marzo 2019'!D13+'Abril 2019'!D13+'Mayo 2019'!D13+'Junio 2019'!D13+'Julio 2019'!D13+'Agosto 2019'!D13+'Septiembre 2019'!D13-'Año 2019'!D13</f>
        <v>0</v>
      </c>
      <c r="F13" s="163">
        <f>'ITR19'!B13+IITR19!B13+IIITR19!B13-'Año 2019'!B13</f>
        <v>0</v>
      </c>
      <c r="G13" s="163">
        <f>'ITR19'!C13+IITR19!C13+IIITR19!C13-'Año 2019'!C13</f>
        <v>0</v>
      </c>
      <c r="H13" s="163">
        <f>'ITR19'!D13+IITR19!D13+IIITR19!D13-'Año 2019'!D13</f>
        <v>0</v>
      </c>
      <c r="I13" s="163"/>
    </row>
    <row r="14" spans="1:9" ht="15.75" thickBot="1" x14ac:dyDescent="0.3">
      <c r="A14" s="32" t="s">
        <v>10</v>
      </c>
      <c r="B14" s="30">
        <f>'Enero 2019'!B14+'Febrero 2019'!B14+'Marzo 2019'!B14+'Abril 2019'!B14+'Mayo 2019'!B14+'Junio 2019'!B14+'Julio 2019'!B14+'Agosto 2019'!B14+'Septiembre 2019'!B14-'Año 2019'!B14</f>
        <v>0</v>
      </c>
      <c r="C14" s="30">
        <f>'Enero 2019'!C14+'Febrero 2019'!C14+'Marzo 2019'!C14+'Abril 2019'!C14+'Mayo 2019'!C14+'Junio 2019'!C14+'Julio 2019'!C14+'Agosto 2019'!C14+'Septiembre 2019'!C14-'Año 2019'!C14</f>
        <v>0</v>
      </c>
      <c r="D14" s="31">
        <f>'Enero 2019'!D14+'Febrero 2019'!D14+'Marzo 2019'!D14+'Abril 2019'!D14+'Mayo 2019'!D14+'Junio 2019'!D14+'Julio 2019'!D14+'Agosto 2019'!D14+'Septiembre 2019'!D14-'Año 2019'!D14</f>
        <v>0</v>
      </c>
      <c r="F14" s="163">
        <f>'ITR19'!B14+IITR19!B14+IIITR19!B14-'Año 2019'!B14</f>
        <v>0</v>
      </c>
      <c r="G14" s="163">
        <f>'ITR19'!C14+IITR19!C14+IIITR19!C14-'Año 2019'!C14</f>
        <v>0</v>
      </c>
      <c r="H14" s="163">
        <f>'ITR19'!D14+IITR19!D14+IIITR19!D14-'Año 2019'!D14</f>
        <v>0</v>
      </c>
      <c r="I14" s="163"/>
    </row>
    <row r="15" spans="1:9" ht="15.75" thickBot="1" x14ac:dyDescent="0.3">
      <c r="A15" s="32" t="s">
        <v>11</v>
      </c>
      <c r="B15" s="30">
        <f>'Enero 2019'!B15+'Febrero 2019'!B15+'Marzo 2019'!B15+'Abril 2019'!B15+'Mayo 2019'!B15+'Junio 2019'!B15+'Julio 2019'!B15+'Agosto 2019'!B15+'Septiembre 2019'!B15-'Año 2019'!B15</f>
        <v>0</v>
      </c>
      <c r="C15" s="30">
        <f>'Enero 2019'!C15+'Febrero 2019'!C15+'Marzo 2019'!C15+'Abril 2019'!C15+'Mayo 2019'!C15+'Junio 2019'!C15+'Julio 2019'!C15+'Agosto 2019'!C15+'Septiembre 2019'!C15-'Año 2019'!C15</f>
        <v>0</v>
      </c>
      <c r="D15" s="31">
        <f>'Enero 2019'!D15+'Febrero 2019'!D15+'Marzo 2019'!D15+'Abril 2019'!D15+'Mayo 2019'!D15+'Junio 2019'!D15+'Julio 2019'!D15+'Agosto 2019'!D15+'Septiembre 2019'!D15-'Año 2019'!D15</f>
        <v>0</v>
      </c>
      <c r="F15" s="163">
        <f>'ITR19'!B15+IITR19!B15+IIITR19!B15-'Año 2019'!B15</f>
        <v>0</v>
      </c>
      <c r="G15" s="163">
        <f>'ITR19'!C15+IITR19!C15+IIITR19!C15-'Año 2019'!C15</f>
        <v>0</v>
      </c>
      <c r="H15" s="163">
        <f>'ITR19'!D15+IITR19!D15+IIITR19!D15-'Año 2019'!D15</f>
        <v>0</v>
      </c>
      <c r="I15" s="163"/>
    </row>
    <row r="16" spans="1:9" ht="15.75" thickBot="1" x14ac:dyDescent="0.3">
      <c r="A16" s="33" t="s">
        <v>12</v>
      </c>
      <c r="B16" s="34">
        <f>'Enero 2019'!B16+'Febrero 2019'!B16+'Marzo 2019'!B16+'Abril 2019'!B16+'Mayo 2019'!B16+'Junio 2019'!B16+'Julio 2019'!B16+'Agosto 2019'!B16+'Septiembre 2019'!B16-'Año 2019'!B16</f>
        <v>0</v>
      </c>
      <c r="C16" s="34">
        <f>'Enero 2019'!C16+'Febrero 2019'!C16+'Marzo 2019'!C16+'Abril 2019'!C16+'Mayo 2019'!C16+'Junio 2019'!C16+'Julio 2019'!C16+'Agosto 2019'!C16+'Septiembre 2019'!C16-'Año 2019'!C16</f>
        <v>0</v>
      </c>
      <c r="D16" s="35">
        <f>'Enero 2019'!D16+'Febrero 2019'!D16+'Marzo 2019'!D16+'Abril 2019'!D16+'Mayo 2019'!D16+'Junio 2019'!D16+'Julio 2019'!D16+'Agosto 2019'!D16+'Septiembre 2019'!D16-'Año 2019'!D16</f>
        <v>0</v>
      </c>
      <c r="F16" s="163">
        <f>'ITR19'!B16+IITR19!B16+IIITR19!B16-'Año 2019'!B16</f>
        <v>0</v>
      </c>
      <c r="G16" s="163">
        <f>'ITR19'!C16+IITR19!C16+IIITR19!C16-'Año 2019'!C16</f>
        <v>0</v>
      </c>
      <c r="H16" s="163">
        <f>'ITR19'!D16+IITR19!D16+IIITR19!D16-'Año 2019'!D16</f>
        <v>0</v>
      </c>
      <c r="I16" s="163"/>
    </row>
    <row r="17" spans="1:9" ht="15.75" thickBot="1" x14ac:dyDescent="0.3">
      <c r="A17" s="24"/>
      <c r="B17" s="127"/>
      <c r="C17" s="127"/>
      <c r="D17" s="127"/>
      <c r="F17" s="163"/>
      <c r="G17" s="163"/>
      <c r="H17" s="163"/>
      <c r="I17" s="163"/>
    </row>
    <row r="18" spans="1:9" ht="15.75" thickBot="1" x14ac:dyDescent="0.3">
      <c r="A18" s="88" t="s">
        <v>13</v>
      </c>
      <c r="B18" s="89">
        <f t="shared" ref="B18:C18" si="2">+B19+B20+B21</f>
        <v>0</v>
      </c>
      <c r="C18" s="89">
        <f t="shared" si="2"/>
        <v>0</v>
      </c>
      <c r="D18" s="89">
        <f>+D19+D20+D21</f>
        <v>0</v>
      </c>
      <c r="F18" s="163"/>
      <c r="G18" s="163"/>
      <c r="H18" s="163"/>
      <c r="I18" s="163"/>
    </row>
    <row r="19" spans="1:9" ht="15.75" thickBot="1" x14ac:dyDescent="0.3">
      <c r="A19" s="38" t="s">
        <v>14</v>
      </c>
      <c r="B19" s="128">
        <f>'Enero 2019'!B19+'Febrero 2019'!B19+'Marzo 2019'!B19+'Abril 2019'!B19+'Mayo 2019'!B19+'Junio 2019'!B19+'Julio 2019'!B19+'Agosto 2019'!B19+'Septiembre 2019'!B19-'Año 2019'!B19</f>
        <v>0</v>
      </c>
      <c r="C19" s="128">
        <f>'Enero 2019'!C19+'Febrero 2019'!C19+'Marzo 2019'!C19+'Abril 2019'!C19+'Mayo 2019'!C19+'Junio 2019'!C19+'Julio 2019'!C19+'Agosto 2019'!C19+'Septiembre 2019'!C19-'Año 2019'!C19</f>
        <v>0</v>
      </c>
      <c r="D19" s="129">
        <f>'Enero 2019'!D19+'Febrero 2019'!D19+'Marzo 2019'!D19+'Abril 2019'!D19+'Mayo 2019'!D19+'Junio 2019'!D19+'Julio 2019'!D19+'Agosto 2019'!D19+'Septiembre 2019'!D19-'Año 2019'!D19</f>
        <v>0</v>
      </c>
      <c r="F19" s="163">
        <f>'ITR19'!B19+IITR19!B19+IIITR19!B19-'Año 2019'!B19</f>
        <v>0</v>
      </c>
      <c r="G19" s="163">
        <f>'ITR19'!C19+IITR19!C19+IIITR19!C19-'Año 2019'!C19</f>
        <v>0</v>
      </c>
      <c r="H19" s="163">
        <f>'ITR19'!D19+IITR19!D19+IIITR19!D19-'Año 2019'!D19</f>
        <v>0</v>
      </c>
      <c r="I19" s="163"/>
    </row>
    <row r="20" spans="1:9" ht="15.75" thickBot="1" x14ac:dyDescent="0.3">
      <c r="A20" s="39" t="s">
        <v>15</v>
      </c>
      <c r="B20" s="128">
        <f>'Enero 2019'!B20+'Febrero 2019'!B20+'Marzo 2019'!B20+'Abril 2019'!B20+'Mayo 2019'!B20+'Junio 2019'!B20+'Julio 2019'!B20+'Agosto 2019'!B20+'Septiembre 2019'!B20-'Año 2019'!B20</f>
        <v>0</v>
      </c>
      <c r="C20" s="128">
        <f>'Enero 2019'!C20+'Febrero 2019'!C20+'Marzo 2019'!C20+'Abril 2019'!C20+'Mayo 2019'!C20+'Junio 2019'!C20+'Julio 2019'!C20+'Agosto 2019'!C20+'Septiembre 2019'!C20-'Año 2019'!C20</f>
        <v>0</v>
      </c>
      <c r="D20" s="129">
        <f>'Enero 2019'!D20+'Febrero 2019'!D20+'Marzo 2019'!D20+'Abril 2019'!D20+'Mayo 2019'!D20+'Junio 2019'!D20+'Julio 2019'!D20+'Agosto 2019'!D20+'Septiembre 2019'!D20-'Año 2019'!D20</f>
        <v>0</v>
      </c>
      <c r="F20" s="163">
        <f>'ITR19'!B20+IITR19!B20+IIITR19!B20-'Año 2019'!B20</f>
        <v>0</v>
      </c>
      <c r="G20" s="163">
        <f>'ITR19'!C20+IITR19!C20+IIITR19!C20-'Año 2019'!C20</f>
        <v>0</v>
      </c>
      <c r="H20" s="163">
        <f>'ITR19'!D20+IITR19!D20+IIITR19!D20-'Año 2019'!D20</f>
        <v>0</v>
      </c>
      <c r="I20" s="163"/>
    </row>
    <row r="21" spans="1:9" ht="15.75" thickBot="1" x14ac:dyDescent="0.3">
      <c r="A21" s="40" t="s">
        <v>16</v>
      </c>
      <c r="B21" s="130">
        <f>'Enero 2019'!B21+'Febrero 2019'!B21+'Marzo 2019'!B21+'Abril 2019'!B21+'Mayo 2019'!B21+'Junio 2019'!B21+'Julio 2019'!B21+'Agosto 2019'!B21+'Septiembre 2019'!B21-'Año 2019'!B21</f>
        <v>0</v>
      </c>
      <c r="C21" s="130">
        <f>'Enero 2019'!C21+'Febrero 2019'!C21+'Marzo 2019'!C21+'Abril 2019'!C21+'Mayo 2019'!C21+'Junio 2019'!C21+'Julio 2019'!C21+'Agosto 2019'!C21+'Septiembre 2019'!C21-'Año 2019'!C21</f>
        <v>0</v>
      </c>
      <c r="D21" s="131">
        <f>'Enero 2019'!D21+'Febrero 2019'!D21+'Marzo 2019'!D21+'Abril 2019'!D21+'Mayo 2019'!D21+'Junio 2019'!D21+'Julio 2019'!D21+'Agosto 2019'!D21+'Septiembre 2019'!D21-'Año 2019'!D21</f>
        <v>0</v>
      </c>
      <c r="F21" s="163">
        <f>'ITR19'!B21+IITR19!B21+IIITR19!B21-'Año 2019'!B21</f>
        <v>0</v>
      </c>
      <c r="G21" s="163">
        <f>'ITR19'!C21+IITR19!C21+IIITR19!C21-'Año 2019'!C21</f>
        <v>0</v>
      </c>
      <c r="H21" s="163">
        <f>'ITR19'!D21+IITR19!D21+IIITR19!D21-'Año 2019'!D21</f>
        <v>0</v>
      </c>
      <c r="I21" s="163"/>
    </row>
    <row r="22" spans="1:9" ht="15.75" thickBot="1" x14ac:dyDescent="0.3">
      <c r="A22" s="24"/>
      <c r="B22" s="37"/>
      <c r="C22" s="37"/>
      <c r="D22" s="37"/>
      <c r="F22" s="163"/>
      <c r="G22" s="163"/>
      <c r="H22" s="163"/>
      <c r="I22" s="163"/>
    </row>
    <row r="23" spans="1:9" ht="15.75" thickBot="1" x14ac:dyDescent="0.3">
      <c r="A23" s="90" t="s">
        <v>17</v>
      </c>
      <c r="B23" s="85">
        <f t="shared" ref="B23:C23" si="3">+B24</f>
        <v>0</v>
      </c>
      <c r="C23" s="85">
        <f t="shared" si="3"/>
        <v>0</v>
      </c>
      <c r="D23" s="85">
        <f>+D24</f>
        <v>0</v>
      </c>
      <c r="F23" s="163"/>
      <c r="G23" s="163"/>
      <c r="H23" s="163"/>
      <c r="I23" s="163"/>
    </row>
    <row r="24" spans="1:9" ht="15.75" thickBot="1" x14ac:dyDescent="0.3">
      <c r="A24" s="91" t="s">
        <v>18</v>
      </c>
      <c r="B24" s="34">
        <f>'Enero 2019'!B24+'Febrero 2019'!B24+'Marzo 2019'!B24+'Abril 2019'!B24+'Mayo 2019'!B24+'Junio 2019'!B24+'Julio 2019'!B24+'Agosto 2019'!B24+'Septiembre 2019'!B24-'Año 2019'!B24</f>
        <v>0</v>
      </c>
      <c r="C24" s="34">
        <f>'Enero 2019'!C24+'Febrero 2019'!C24+'Marzo 2019'!C24+'Abril 2019'!C24+'Mayo 2019'!C24+'Junio 2019'!C24+'Julio 2019'!C24+'Agosto 2019'!C24+'Septiembre 2019'!C24-'Año 2019'!C24</f>
        <v>0</v>
      </c>
      <c r="D24" s="35">
        <f>'Enero 2019'!D24+'Febrero 2019'!D24+'Marzo 2019'!D24+'Abril 2019'!D24+'Mayo 2019'!D24+'Junio 2019'!D24+'Julio 2019'!D24+'Agosto 2019'!D24+'Septiembre 2019'!D24-'Año 2019'!D24</f>
        <v>0</v>
      </c>
      <c r="F24" s="163">
        <f>'ITR19'!B24+IITR19!B24+IIITR19!B24-'Año 2019'!B24</f>
        <v>0</v>
      </c>
      <c r="G24" s="163">
        <f>'ITR19'!C24+IITR19!C24+IIITR19!C24-'Año 2019'!C24</f>
        <v>0</v>
      </c>
      <c r="H24" s="163">
        <f>'ITR19'!D24+IITR19!D24+IIITR19!D24-'Año 2019'!D24</f>
        <v>0</v>
      </c>
      <c r="I24" s="163"/>
    </row>
    <row r="25" spans="1:9" ht="15.75" thickBot="1" x14ac:dyDescent="0.3">
      <c r="A25" s="24"/>
      <c r="B25" s="37"/>
      <c r="C25" s="37"/>
      <c r="D25" s="37"/>
      <c r="F25" s="163"/>
      <c r="G25" s="163"/>
      <c r="H25" s="163"/>
      <c r="I25" s="163"/>
    </row>
    <row r="26" spans="1:9" ht="15.75" thickBot="1" x14ac:dyDescent="0.3">
      <c r="A26" s="84" t="s">
        <v>19</v>
      </c>
      <c r="B26" s="85">
        <f t="shared" ref="B26:C26" si="4">+B27</f>
        <v>0</v>
      </c>
      <c r="C26" s="85">
        <f t="shared" si="4"/>
        <v>0</v>
      </c>
      <c r="D26" s="85">
        <f>+D27</f>
        <v>0</v>
      </c>
      <c r="F26" s="163"/>
      <c r="G26" s="163"/>
      <c r="H26" s="163"/>
      <c r="I26" s="163"/>
    </row>
    <row r="27" spans="1:9" ht="15.75" thickBot="1" x14ac:dyDescent="0.3">
      <c r="A27" s="92" t="s">
        <v>20</v>
      </c>
      <c r="B27" s="34">
        <f>'Enero 2019'!B27+'Febrero 2019'!B27+'Marzo 2019'!B27+'Abril 2019'!B27+'Mayo 2019'!B27+'Junio 2019'!B27+'Julio 2019'!B27+'Agosto 2019'!B27+'Septiembre 2019'!B27-'Año 2019'!B27</f>
        <v>0</v>
      </c>
      <c r="C27" s="34">
        <f>'Enero 2019'!C27+'Febrero 2019'!C27+'Marzo 2019'!C27+'Abril 2019'!C27+'Mayo 2019'!C27+'Junio 2019'!C27+'Julio 2019'!C27+'Agosto 2019'!C27+'Septiembre 2019'!C27-'Año 2019'!C27</f>
        <v>0</v>
      </c>
      <c r="D27" s="35">
        <f>'Enero 2019'!D27+'Febrero 2019'!D27+'Marzo 2019'!D27+'Abril 2019'!D27+'Mayo 2019'!D27+'Junio 2019'!D27+'Julio 2019'!D27+'Agosto 2019'!D27+'Septiembre 2019'!D27-'Año 2019'!D27</f>
        <v>0</v>
      </c>
      <c r="F27" s="163">
        <f>'ITR19'!B27+IITR19!B27+IIITR19!B27-'Año 2019'!B27</f>
        <v>0</v>
      </c>
      <c r="G27" s="163">
        <f>'ITR19'!C27+IITR19!C27+IIITR19!C27-'Año 2019'!C27</f>
        <v>0</v>
      </c>
      <c r="H27" s="163">
        <f>'ITR19'!D27+IITR19!D27+IIITR19!D27-'Año 2019'!D27</f>
        <v>0</v>
      </c>
      <c r="I27" s="163"/>
    </row>
    <row r="28" spans="1:9" ht="15.75" thickBot="1" x14ac:dyDescent="0.3">
      <c r="A28" s="24"/>
      <c r="B28" s="37"/>
      <c r="C28" s="37"/>
      <c r="D28" s="37"/>
      <c r="F28" s="163"/>
      <c r="G28" s="163"/>
      <c r="H28" s="163"/>
      <c r="I28" s="163"/>
    </row>
    <row r="29" spans="1:9" ht="15.75" thickBot="1" x14ac:dyDescent="0.3">
      <c r="A29" s="84" t="s">
        <v>21</v>
      </c>
      <c r="B29" s="85">
        <f t="shared" ref="B29:C29" si="5">+B30+B31</f>
        <v>0</v>
      </c>
      <c r="C29" s="85">
        <f t="shared" si="5"/>
        <v>0</v>
      </c>
      <c r="D29" s="85">
        <f>+D30+D31</f>
        <v>0</v>
      </c>
      <c r="F29" s="163"/>
      <c r="G29" s="163"/>
      <c r="H29" s="163"/>
      <c r="I29" s="163"/>
    </row>
    <row r="30" spans="1:9" ht="15.75" thickBot="1" x14ac:dyDescent="0.3">
      <c r="A30" s="93" t="s">
        <v>22</v>
      </c>
      <c r="B30" s="30">
        <f>'Enero 2019'!B30+'Febrero 2019'!B30+'Marzo 2019'!B30+'Abril 2019'!B30+'Mayo 2019'!B30+'Junio 2019'!B30+'Julio 2019'!B30+'Agosto 2019'!B30+'Septiembre 2019'!B30-'Año 2019'!B30</f>
        <v>0</v>
      </c>
      <c r="C30" s="30">
        <f>'Enero 2019'!C30+'Febrero 2019'!C30+'Marzo 2019'!C30+'Abril 2019'!C30+'Mayo 2019'!C30+'Junio 2019'!C30+'Julio 2019'!C30+'Agosto 2019'!C30+'Septiembre 2019'!C30-'Año 2019'!C30</f>
        <v>0</v>
      </c>
      <c r="D30" s="31">
        <f>'Enero 2019'!D30+'Febrero 2019'!D30+'Marzo 2019'!D30+'Abril 2019'!D30+'Mayo 2019'!D30+'Junio 2019'!D30+'Julio 2019'!D30+'Agosto 2019'!D30+'Septiembre 2019'!D30-'Año 2019'!D30</f>
        <v>0</v>
      </c>
      <c r="F30" s="163">
        <f>'ITR19'!B30+IITR19!B30+IIITR19!B30-'Año 2019'!B30</f>
        <v>0</v>
      </c>
      <c r="G30" s="163">
        <f>'ITR19'!C30+IITR19!C30+IIITR19!C30-'Año 2019'!C30</f>
        <v>0</v>
      </c>
      <c r="H30" s="163">
        <f>'ITR19'!D30+IITR19!D30+IIITR19!D30-'Año 2019'!D30</f>
        <v>0</v>
      </c>
      <c r="I30" s="163"/>
    </row>
    <row r="31" spans="1:9" ht="15.75" thickBot="1" x14ac:dyDescent="0.3">
      <c r="A31" s="94" t="s">
        <v>23</v>
      </c>
      <c r="B31" s="34">
        <f>'Enero 2019'!B31+'Febrero 2019'!B31+'Marzo 2019'!B31+'Abril 2019'!B31+'Mayo 2019'!B31+'Junio 2019'!B31+'Julio 2019'!B31+'Agosto 2019'!B31+'Septiembre 2019'!B31-'Año 2019'!B31</f>
        <v>0</v>
      </c>
      <c r="C31" s="34">
        <f>'Enero 2019'!C31+'Febrero 2019'!C31+'Marzo 2019'!C31+'Abril 2019'!C31+'Mayo 2019'!C31+'Junio 2019'!C31+'Julio 2019'!C31+'Agosto 2019'!C31+'Septiembre 2019'!C31-'Año 2019'!C31</f>
        <v>0</v>
      </c>
      <c r="D31" s="35">
        <f>'Enero 2019'!D31+'Febrero 2019'!D31+'Marzo 2019'!D31+'Abril 2019'!D31+'Mayo 2019'!D31+'Junio 2019'!D31+'Julio 2019'!D31+'Agosto 2019'!D31+'Septiembre 2019'!D31-'Año 2019'!D31</f>
        <v>0</v>
      </c>
      <c r="F31" s="163">
        <f>'ITR19'!B31+IITR19!B31+IIITR19!B31-'Año 2019'!B31</f>
        <v>0</v>
      </c>
      <c r="G31" s="163">
        <f>'ITR19'!C31+IITR19!C31+IIITR19!C31-'Año 2019'!C31</f>
        <v>0</v>
      </c>
      <c r="H31" s="163">
        <f>'ITR19'!D31+IITR19!D31+IIITR19!D31-'Año 2019'!D31</f>
        <v>0</v>
      </c>
      <c r="I31" s="163"/>
    </row>
    <row r="32" spans="1:9" ht="15.75" thickBot="1" x14ac:dyDescent="0.3">
      <c r="A32" s="24"/>
      <c r="B32" s="37"/>
      <c r="C32" s="37"/>
      <c r="D32" s="37"/>
      <c r="F32" s="163"/>
      <c r="G32" s="163"/>
      <c r="H32" s="163"/>
      <c r="I32" s="163"/>
    </row>
    <row r="33" spans="1:9" ht="15.75" thickBot="1" x14ac:dyDescent="0.3">
      <c r="A33" s="90" t="s">
        <v>24</v>
      </c>
      <c r="B33" s="85">
        <f t="shared" ref="B33:C33" si="6">+B34</f>
        <v>0</v>
      </c>
      <c r="C33" s="85">
        <f t="shared" si="6"/>
        <v>0</v>
      </c>
      <c r="D33" s="85">
        <f>+D34</f>
        <v>0</v>
      </c>
      <c r="F33" s="163"/>
      <c r="G33" s="163"/>
      <c r="H33" s="163"/>
      <c r="I33" s="163"/>
    </row>
    <row r="34" spans="1:9" ht="15.75" thickBot="1" x14ac:dyDescent="0.3">
      <c r="A34" s="91" t="s">
        <v>25</v>
      </c>
      <c r="B34" s="34">
        <f>'Enero 2019'!B34+'Febrero 2019'!B34+'Marzo 2019'!B34+'Abril 2019'!B34+'Mayo 2019'!B34+'Junio 2019'!B34+'Julio 2019'!B34+'Agosto 2019'!B34+'Septiembre 2019'!B34-'Año 2019'!B34</f>
        <v>0</v>
      </c>
      <c r="C34" s="34">
        <f>'Enero 2019'!C34+'Febrero 2019'!C34+'Marzo 2019'!C34+'Abril 2019'!C34+'Mayo 2019'!C34+'Junio 2019'!C34+'Julio 2019'!C34+'Agosto 2019'!C34+'Septiembre 2019'!C34-'Año 2019'!C34</f>
        <v>0</v>
      </c>
      <c r="D34" s="35">
        <f>'Enero 2019'!D34+'Febrero 2019'!D34+'Marzo 2019'!D34+'Abril 2019'!D34+'Mayo 2019'!D34+'Junio 2019'!D34+'Julio 2019'!D34+'Agosto 2019'!D34+'Septiembre 2019'!D34-'Año 2019'!D34</f>
        <v>0</v>
      </c>
      <c r="F34" s="163">
        <f>'ITR19'!B34+IITR19!B34+IIITR19!B34-'Año 2019'!B34</f>
        <v>0</v>
      </c>
      <c r="G34" s="163">
        <f>'ITR19'!C34+IITR19!C34+IIITR19!C34-'Año 2019'!C34</f>
        <v>0</v>
      </c>
      <c r="H34" s="163">
        <f>'ITR19'!D34+IITR19!D34+IIITR19!D34-'Año 2019'!D34</f>
        <v>0</v>
      </c>
      <c r="I34" s="163"/>
    </row>
    <row r="35" spans="1:9" ht="15.75" thickBot="1" x14ac:dyDescent="0.3">
      <c r="A35" s="24"/>
      <c r="B35" s="37"/>
      <c r="C35" s="37"/>
      <c r="D35" s="37"/>
      <c r="F35" s="163"/>
      <c r="G35" s="163"/>
      <c r="H35" s="163"/>
      <c r="I35" s="163"/>
    </row>
    <row r="36" spans="1:9" ht="15.75" thickBot="1" x14ac:dyDescent="0.3">
      <c r="A36" s="84" t="s">
        <v>26</v>
      </c>
      <c r="B36" s="85">
        <f t="shared" ref="B36:C36" si="7">+B37+B38+B39+B40+B41</f>
        <v>0</v>
      </c>
      <c r="C36" s="85">
        <f t="shared" si="7"/>
        <v>0</v>
      </c>
      <c r="D36" s="85">
        <f>+D37+D38+D39+D40+D41</f>
        <v>0</v>
      </c>
      <c r="F36" s="163"/>
      <c r="G36" s="163"/>
      <c r="H36" s="163"/>
      <c r="I36" s="163"/>
    </row>
    <row r="37" spans="1:9" ht="15.75" thickBot="1" x14ac:dyDescent="0.3">
      <c r="A37" s="38" t="s">
        <v>27</v>
      </c>
      <c r="B37" s="34">
        <f>'Enero 2019'!B37+'Febrero 2019'!B37+'Marzo 2019'!B37+'Abril 2019'!B37+'Mayo 2019'!B37+'Junio 2019'!B37+'Julio 2019'!B37+'Agosto 2019'!B37+'Septiembre 2019'!B37-'Año 2019'!B37</f>
        <v>0</v>
      </c>
      <c r="C37" s="34">
        <f>'Enero 2019'!C37+'Febrero 2019'!C37+'Marzo 2019'!C37+'Abril 2019'!C37+'Mayo 2019'!C37+'Junio 2019'!C37+'Julio 2019'!C37+'Agosto 2019'!C37+'Septiembre 2019'!C37-'Año 2019'!C37</f>
        <v>0</v>
      </c>
      <c r="D37" s="34">
        <f>'Enero 2019'!D37+'Febrero 2019'!D37+'Marzo 2019'!D37+'Abril 2019'!D37+'Mayo 2019'!D37+'Junio 2019'!D37+'Julio 2019'!D37+'Agosto 2019'!D37+'Septiembre 2019'!D37-'Año 2019'!D37</f>
        <v>0</v>
      </c>
      <c r="F37" s="163">
        <f>'ITR19'!B37+IITR19!B37+IIITR19!B37-'Año 2019'!B37</f>
        <v>0</v>
      </c>
      <c r="G37" s="163">
        <f>'ITR19'!C37+IITR19!C37+IIITR19!C37-'Año 2019'!C37</f>
        <v>0</v>
      </c>
      <c r="H37" s="163">
        <f>'ITR19'!D37+IITR19!D37+IIITR19!D37-'Año 2019'!D37</f>
        <v>0</v>
      </c>
      <c r="I37" s="163"/>
    </row>
    <row r="38" spans="1:9" ht="15.75" thickBot="1" x14ac:dyDescent="0.3">
      <c r="A38" s="39" t="s">
        <v>28</v>
      </c>
      <c r="B38" s="34">
        <f>'Enero 2019'!B38+'Febrero 2019'!B38+'Marzo 2019'!B38+'Abril 2019'!B38+'Mayo 2019'!B38+'Junio 2019'!B38+'Julio 2019'!B38+'Agosto 2019'!B38+'Septiembre 2019'!B38-'Año 2019'!B38</f>
        <v>0</v>
      </c>
      <c r="C38" s="34">
        <f>'Enero 2019'!C38+'Febrero 2019'!C38+'Marzo 2019'!C38+'Abril 2019'!C38+'Mayo 2019'!C38+'Junio 2019'!C38+'Julio 2019'!C38+'Agosto 2019'!C38+'Septiembre 2019'!C38-'Año 2019'!C38</f>
        <v>0</v>
      </c>
      <c r="D38" s="34">
        <f>'Enero 2019'!D38+'Febrero 2019'!D38+'Marzo 2019'!D38+'Abril 2019'!D38+'Mayo 2019'!D38+'Junio 2019'!D38+'Julio 2019'!D38+'Agosto 2019'!D38+'Septiembre 2019'!D38-'Año 2019'!D38</f>
        <v>0</v>
      </c>
      <c r="F38" s="163">
        <f>'ITR19'!B38+IITR19!B38+IIITR19!B38-'Año 2019'!B38</f>
        <v>0</v>
      </c>
      <c r="G38" s="163">
        <f>'ITR19'!C38+IITR19!C38+IIITR19!C38-'Año 2019'!C38</f>
        <v>0</v>
      </c>
      <c r="H38" s="163">
        <f>'ITR19'!D38+IITR19!D38+IIITR19!D38-'Año 2019'!D38</f>
        <v>0</v>
      </c>
      <c r="I38" s="163"/>
    </row>
    <row r="39" spans="1:9" ht="15.75" thickBot="1" x14ac:dyDescent="0.3">
      <c r="A39" s="39" t="s">
        <v>29</v>
      </c>
      <c r="B39" s="34">
        <f>'Enero 2019'!B39+'Febrero 2019'!B39+'Marzo 2019'!B39+'Abril 2019'!B39+'Mayo 2019'!B39+'Junio 2019'!B39+'Julio 2019'!B39+'Agosto 2019'!B39+'Septiembre 2019'!B39-'Año 2019'!B39</f>
        <v>0</v>
      </c>
      <c r="C39" s="34">
        <f>'Enero 2019'!C39+'Febrero 2019'!C39+'Marzo 2019'!C39+'Abril 2019'!C39+'Mayo 2019'!C39+'Junio 2019'!C39+'Julio 2019'!C39+'Agosto 2019'!C39+'Septiembre 2019'!C39-'Año 2019'!C39</f>
        <v>0</v>
      </c>
      <c r="D39" s="34">
        <f>'Enero 2019'!D39+'Febrero 2019'!D39+'Marzo 2019'!D39+'Abril 2019'!D39+'Mayo 2019'!D39+'Junio 2019'!D39+'Julio 2019'!D39+'Agosto 2019'!D39+'Septiembre 2019'!D39-'Año 2019'!D39</f>
        <v>0</v>
      </c>
      <c r="F39" s="163">
        <f>'ITR19'!B39+IITR19!B39+IIITR19!B39-'Año 2019'!B39</f>
        <v>0</v>
      </c>
      <c r="G39" s="163">
        <f>'ITR19'!C39+IITR19!C39+IIITR19!C39-'Año 2019'!C39</f>
        <v>0</v>
      </c>
      <c r="H39" s="163">
        <f>'ITR19'!D39+IITR19!D39+IIITR19!D39-'Año 2019'!D39</f>
        <v>0</v>
      </c>
      <c r="I39" s="163"/>
    </row>
    <row r="40" spans="1:9" ht="15.75" thickBot="1" x14ac:dyDescent="0.3">
      <c r="A40" s="39" t="s">
        <v>30</v>
      </c>
      <c r="B40" s="34">
        <f>'Enero 2019'!B40+'Febrero 2019'!B40+'Marzo 2019'!B40+'Abril 2019'!B40+'Mayo 2019'!B40+'Junio 2019'!B40+'Julio 2019'!B40+'Agosto 2019'!B40+'Septiembre 2019'!B40-'Año 2019'!B40</f>
        <v>0</v>
      </c>
      <c r="C40" s="34">
        <f>'Enero 2019'!C40+'Febrero 2019'!C40+'Marzo 2019'!C40+'Abril 2019'!C40+'Mayo 2019'!C40+'Junio 2019'!C40+'Julio 2019'!C40+'Agosto 2019'!C40+'Septiembre 2019'!C40-'Año 2019'!C40</f>
        <v>0</v>
      </c>
      <c r="D40" s="34">
        <f>'Enero 2019'!D40+'Febrero 2019'!D40+'Marzo 2019'!D40+'Abril 2019'!D40+'Mayo 2019'!D40+'Junio 2019'!D40+'Julio 2019'!D40+'Agosto 2019'!D40+'Septiembre 2019'!D40-'Año 2019'!D40</f>
        <v>0</v>
      </c>
      <c r="F40" s="163">
        <f>'ITR19'!B40+IITR19!B40+IIITR19!B40-'Año 2019'!B40</f>
        <v>0</v>
      </c>
      <c r="G40" s="163">
        <f>'ITR19'!C40+IITR19!C40+IIITR19!C40-'Año 2019'!C40</f>
        <v>0</v>
      </c>
      <c r="H40" s="163">
        <f>'ITR19'!D40+IITR19!D40+IIITR19!D40-'Año 2019'!D40</f>
        <v>0</v>
      </c>
      <c r="I40" s="163"/>
    </row>
    <row r="41" spans="1:9" ht="15.75" thickBot="1" x14ac:dyDescent="0.3">
      <c r="A41" s="40" t="s">
        <v>31</v>
      </c>
      <c r="B41" s="34">
        <f>'Enero 2019'!B41+'Febrero 2019'!B41+'Marzo 2019'!B41+'Abril 2019'!B41+'Mayo 2019'!B41+'Junio 2019'!B41+'Julio 2019'!B41+'Agosto 2019'!B41+'Septiembre 2019'!B41-'Año 2019'!B41</f>
        <v>0</v>
      </c>
      <c r="C41" s="34">
        <f>'Enero 2019'!C41+'Febrero 2019'!C41+'Marzo 2019'!C41+'Abril 2019'!C41+'Mayo 2019'!C41+'Junio 2019'!C41+'Julio 2019'!C41+'Agosto 2019'!C41+'Septiembre 2019'!C41-'Año 2019'!C41</f>
        <v>0</v>
      </c>
      <c r="D41" s="34">
        <f>'Enero 2019'!D41+'Febrero 2019'!D41+'Marzo 2019'!D41+'Abril 2019'!D41+'Mayo 2019'!D41+'Junio 2019'!D41+'Julio 2019'!D41+'Agosto 2019'!D41+'Septiembre 2019'!D41-'Año 2019'!D41</f>
        <v>0</v>
      </c>
      <c r="F41" s="163">
        <f>'ITR19'!B41+IITR19!B41+IIITR19!B41-'Año 2019'!B41</f>
        <v>0</v>
      </c>
      <c r="G41" s="163">
        <f>'ITR19'!C41+IITR19!C41+IIITR19!C41-'Año 2019'!C41</f>
        <v>0</v>
      </c>
      <c r="H41" s="163">
        <f>'ITR19'!D41+IITR19!D41+IIITR19!D41-'Año 2019'!D41</f>
        <v>0</v>
      </c>
      <c r="I41" s="163"/>
    </row>
    <row r="42" spans="1:9" ht="15.75" thickBot="1" x14ac:dyDescent="0.3">
      <c r="A42" s="24"/>
      <c r="B42" s="37"/>
      <c r="C42" s="37"/>
      <c r="D42" s="37"/>
      <c r="F42" s="163"/>
      <c r="G42" s="163"/>
      <c r="H42" s="163"/>
      <c r="I42" s="163"/>
    </row>
    <row r="43" spans="1:9" ht="15.75" thickBot="1" x14ac:dyDescent="0.3">
      <c r="A43" s="84" t="s">
        <v>32</v>
      </c>
      <c r="B43" s="85">
        <f t="shared" ref="B43:C43" si="8">+B44+B45+B46+B47+B48+B49+B50+B51+B52</f>
        <v>0</v>
      </c>
      <c r="C43" s="85">
        <f t="shared" si="8"/>
        <v>0</v>
      </c>
      <c r="D43" s="85">
        <f>+D44+D45+D46+D47+D48+D49+D50+D51+D52</f>
        <v>0</v>
      </c>
      <c r="F43" s="163"/>
      <c r="G43" s="163"/>
      <c r="H43" s="163"/>
      <c r="I43" s="163"/>
    </row>
    <row r="44" spans="1:9" ht="15.75" thickBot="1" x14ac:dyDescent="0.3">
      <c r="A44" s="38" t="s">
        <v>33</v>
      </c>
      <c r="B44" s="30">
        <f>'Enero 2019'!B44+'Febrero 2019'!B44+'Marzo 2019'!B44+'Abril 2019'!B44+'Mayo 2019'!B44+'Junio 2019'!B44+'Julio 2019'!B44+'Agosto 2019'!B44+'Septiembre 2019'!B44-'Año 2019'!B44</f>
        <v>0</v>
      </c>
      <c r="C44" s="30">
        <f>'Enero 2019'!C44+'Febrero 2019'!C44+'Marzo 2019'!C44+'Abril 2019'!C44+'Mayo 2019'!C44+'Junio 2019'!C44+'Julio 2019'!C44+'Agosto 2019'!C44+'Septiembre 2019'!C44-'Año 2019'!C44</f>
        <v>0</v>
      </c>
      <c r="D44" s="31">
        <f>'Enero 2019'!D44+'Febrero 2019'!D44+'Marzo 2019'!D44+'Abril 2019'!D44+'Mayo 2019'!D44+'Junio 2019'!D44+'Julio 2019'!D44+'Agosto 2019'!D44+'Septiembre 2019'!D44-'Año 2019'!D44</f>
        <v>0</v>
      </c>
      <c r="F44" s="163">
        <f>'ITR19'!B44+IITR19!B44+IIITR19!B44-'Año 2019'!B44</f>
        <v>0</v>
      </c>
      <c r="G44" s="163">
        <f>'ITR19'!C44+IITR19!C44+IIITR19!C44-'Año 2019'!C44</f>
        <v>0</v>
      </c>
      <c r="H44" s="163">
        <f>'ITR19'!D44+IITR19!D44+IIITR19!D44-'Año 2019'!D44</f>
        <v>0</v>
      </c>
      <c r="I44" s="163"/>
    </row>
    <row r="45" spans="1:9" ht="15.75" thickBot="1" x14ac:dyDescent="0.3">
      <c r="A45" s="39" t="s">
        <v>34</v>
      </c>
      <c r="B45" s="30">
        <f>'Enero 2019'!B45+'Febrero 2019'!B45+'Marzo 2019'!B45+'Abril 2019'!B45+'Mayo 2019'!B45+'Junio 2019'!B45+'Julio 2019'!B45+'Agosto 2019'!B45+'Septiembre 2019'!B45-'Año 2019'!B45</f>
        <v>0</v>
      </c>
      <c r="C45" s="30">
        <f>'Enero 2019'!C45+'Febrero 2019'!C45+'Marzo 2019'!C45+'Abril 2019'!C45+'Mayo 2019'!C45+'Junio 2019'!C45+'Julio 2019'!C45+'Agosto 2019'!C45+'Septiembre 2019'!C45-'Año 2019'!C45</f>
        <v>0</v>
      </c>
      <c r="D45" s="31">
        <f>'Enero 2019'!D45+'Febrero 2019'!D45+'Marzo 2019'!D45+'Abril 2019'!D45+'Mayo 2019'!D45+'Junio 2019'!D45+'Julio 2019'!D45+'Agosto 2019'!D45+'Septiembre 2019'!D45-'Año 2019'!D45</f>
        <v>0</v>
      </c>
      <c r="F45" s="163">
        <f>'ITR19'!B45+IITR19!B45+IIITR19!B45-'Año 2019'!B45</f>
        <v>0</v>
      </c>
      <c r="G45" s="163">
        <f>'ITR19'!C45+IITR19!C45+IIITR19!C45-'Año 2019'!C45</f>
        <v>0</v>
      </c>
      <c r="H45" s="163">
        <f>'ITR19'!D45+IITR19!D45+IIITR19!D45-'Año 2019'!D45</f>
        <v>0</v>
      </c>
      <c r="I45" s="163"/>
    </row>
    <row r="46" spans="1:9" ht="15.75" thickBot="1" x14ac:dyDescent="0.3">
      <c r="A46" s="39" t="s">
        <v>35</v>
      </c>
      <c r="B46" s="30">
        <f>'Enero 2019'!B46+'Febrero 2019'!B46+'Marzo 2019'!B46+'Abril 2019'!B46+'Mayo 2019'!B46+'Junio 2019'!B46+'Julio 2019'!B46+'Agosto 2019'!B46+'Septiembre 2019'!B46-'Año 2019'!B46</f>
        <v>0</v>
      </c>
      <c r="C46" s="30">
        <f>'Enero 2019'!C46+'Febrero 2019'!C46+'Marzo 2019'!C46+'Abril 2019'!C46+'Mayo 2019'!C46+'Junio 2019'!C46+'Julio 2019'!C46+'Agosto 2019'!C46+'Septiembre 2019'!C46-'Año 2019'!C46</f>
        <v>0</v>
      </c>
      <c r="D46" s="31">
        <f>'Enero 2019'!D46+'Febrero 2019'!D46+'Marzo 2019'!D46+'Abril 2019'!D46+'Mayo 2019'!D46+'Junio 2019'!D46+'Julio 2019'!D46+'Agosto 2019'!D46+'Septiembre 2019'!D46-'Año 2019'!D46</f>
        <v>0</v>
      </c>
      <c r="F46" s="163">
        <f>'ITR19'!B46+IITR19!B46+IIITR19!B46-'Año 2019'!B46</f>
        <v>0</v>
      </c>
      <c r="G46" s="163">
        <f>'ITR19'!C46+IITR19!C46+IIITR19!C46-'Año 2019'!C46</f>
        <v>0</v>
      </c>
      <c r="H46" s="163">
        <f>'ITR19'!D46+IITR19!D46+IIITR19!D46-'Año 2019'!D46</f>
        <v>0</v>
      </c>
      <c r="I46" s="163"/>
    </row>
    <row r="47" spans="1:9" ht="15.75" thickBot="1" x14ac:dyDescent="0.3">
      <c r="A47" s="39" t="s">
        <v>36</v>
      </c>
      <c r="B47" s="30">
        <f>'Enero 2019'!B47+'Febrero 2019'!B47+'Marzo 2019'!B47+'Abril 2019'!B47+'Mayo 2019'!B47+'Junio 2019'!B47+'Julio 2019'!B47+'Agosto 2019'!B47+'Septiembre 2019'!B47-'Año 2019'!B47</f>
        <v>0</v>
      </c>
      <c r="C47" s="30">
        <f>'Enero 2019'!C47+'Febrero 2019'!C47+'Marzo 2019'!C47+'Abril 2019'!C47+'Mayo 2019'!C47+'Junio 2019'!C47+'Julio 2019'!C47+'Agosto 2019'!C47+'Septiembre 2019'!C47-'Año 2019'!C47</f>
        <v>0</v>
      </c>
      <c r="D47" s="31">
        <f>'Enero 2019'!D47+'Febrero 2019'!D47+'Marzo 2019'!D47+'Abril 2019'!D47+'Mayo 2019'!D47+'Junio 2019'!D47+'Julio 2019'!D47+'Agosto 2019'!D47+'Septiembre 2019'!D47-'Año 2019'!D47</f>
        <v>0</v>
      </c>
      <c r="F47" s="163">
        <f>'ITR19'!B47+IITR19!B47+IIITR19!B47-'Año 2019'!B47</f>
        <v>0</v>
      </c>
      <c r="G47" s="163">
        <f>'ITR19'!C47+IITR19!C47+IIITR19!C47-'Año 2019'!C47</f>
        <v>0</v>
      </c>
      <c r="H47" s="163">
        <f>'ITR19'!D47+IITR19!D47+IIITR19!D47-'Año 2019'!D47</f>
        <v>0</v>
      </c>
      <c r="I47" s="163"/>
    </row>
    <row r="48" spans="1:9" ht="15.75" thickBot="1" x14ac:dyDescent="0.3">
      <c r="A48" s="39" t="s">
        <v>37</v>
      </c>
      <c r="B48" s="30">
        <f>'Enero 2019'!B48+'Febrero 2019'!B48+'Marzo 2019'!B48+'Abril 2019'!B48+'Mayo 2019'!B48+'Junio 2019'!B48+'Julio 2019'!B48+'Agosto 2019'!B48+'Septiembre 2019'!B48-'Año 2019'!B48</f>
        <v>0</v>
      </c>
      <c r="C48" s="30">
        <f>'Enero 2019'!C48+'Febrero 2019'!C48+'Marzo 2019'!C48+'Abril 2019'!C48+'Mayo 2019'!C48+'Junio 2019'!C48+'Julio 2019'!C48+'Agosto 2019'!C48+'Septiembre 2019'!C48-'Año 2019'!C48</f>
        <v>0</v>
      </c>
      <c r="D48" s="31">
        <f>'Enero 2019'!D48+'Febrero 2019'!D48+'Marzo 2019'!D48+'Abril 2019'!D48+'Mayo 2019'!D48+'Junio 2019'!D48+'Julio 2019'!D48+'Agosto 2019'!D48+'Septiembre 2019'!D48-'Año 2019'!D48</f>
        <v>0</v>
      </c>
      <c r="F48" s="163">
        <f>'ITR19'!B48+IITR19!B48+IIITR19!B48-'Año 2019'!B48</f>
        <v>0</v>
      </c>
      <c r="G48" s="163">
        <f>'ITR19'!C48+IITR19!C48+IIITR19!C48-'Año 2019'!C48</f>
        <v>0</v>
      </c>
      <c r="H48" s="163">
        <f>'ITR19'!D48+IITR19!D48+IIITR19!D48-'Año 2019'!D48</f>
        <v>0</v>
      </c>
      <c r="I48" s="163"/>
    </row>
    <row r="49" spans="1:9" ht="15.75" thickBot="1" x14ac:dyDescent="0.3">
      <c r="A49" s="39" t="s">
        <v>38</v>
      </c>
      <c r="B49" s="30">
        <f>'Enero 2019'!B49+'Febrero 2019'!B49+'Marzo 2019'!B49+'Abril 2019'!B49+'Mayo 2019'!B49+'Junio 2019'!B49+'Julio 2019'!B49+'Agosto 2019'!B49+'Septiembre 2019'!B49-'Año 2019'!B49</f>
        <v>0</v>
      </c>
      <c r="C49" s="30">
        <f>'Enero 2019'!C49+'Febrero 2019'!C49+'Marzo 2019'!C49+'Abril 2019'!C49+'Mayo 2019'!C49+'Junio 2019'!C49+'Julio 2019'!C49+'Agosto 2019'!C49+'Septiembre 2019'!C49-'Año 2019'!C49</f>
        <v>0</v>
      </c>
      <c r="D49" s="31">
        <f>'Enero 2019'!D49+'Febrero 2019'!D49+'Marzo 2019'!D49+'Abril 2019'!D49+'Mayo 2019'!D49+'Junio 2019'!D49+'Julio 2019'!D49+'Agosto 2019'!D49+'Septiembre 2019'!D49-'Año 2019'!D49</f>
        <v>0</v>
      </c>
      <c r="F49" s="163">
        <f>'ITR19'!B49+IITR19!B49+IIITR19!B49-'Año 2019'!B49</f>
        <v>0</v>
      </c>
      <c r="G49" s="163">
        <f>'ITR19'!C49+IITR19!C49+IIITR19!C49-'Año 2019'!C49</f>
        <v>0</v>
      </c>
      <c r="H49" s="163">
        <f>'ITR19'!D49+IITR19!D49+IIITR19!D49-'Año 2019'!D49</f>
        <v>0</v>
      </c>
      <c r="I49" s="163"/>
    </row>
    <row r="50" spans="1:9" ht="15.75" thickBot="1" x14ac:dyDescent="0.3">
      <c r="A50" s="39" t="s">
        <v>39</v>
      </c>
      <c r="B50" s="30">
        <f>'Enero 2019'!B50+'Febrero 2019'!B50+'Marzo 2019'!B50+'Abril 2019'!B50+'Mayo 2019'!B50+'Junio 2019'!B50+'Julio 2019'!B50+'Agosto 2019'!B50+'Septiembre 2019'!B50-'Año 2019'!B50</f>
        <v>0</v>
      </c>
      <c r="C50" s="30">
        <f>'Enero 2019'!C50+'Febrero 2019'!C50+'Marzo 2019'!C50+'Abril 2019'!C50+'Mayo 2019'!C50+'Junio 2019'!C50+'Julio 2019'!C50+'Agosto 2019'!C50+'Septiembre 2019'!C50-'Año 2019'!C50</f>
        <v>0</v>
      </c>
      <c r="D50" s="31">
        <f>'Enero 2019'!D50+'Febrero 2019'!D50+'Marzo 2019'!D50+'Abril 2019'!D50+'Mayo 2019'!D50+'Junio 2019'!D50+'Julio 2019'!D50+'Agosto 2019'!D50+'Septiembre 2019'!D50-'Año 2019'!D50</f>
        <v>0</v>
      </c>
      <c r="F50" s="163">
        <f>'ITR19'!B50+IITR19!B50+IIITR19!B50-'Año 2019'!B50</f>
        <v>0</v>
      </c>
      <c r="G50" s="163">
        <f>'ITR19'!C50+IITR19!C50+IIITR19!C50-'Año 2019'!C50</f>
        <v>0</v>
      </c>
      <c r="H50" s="163">
        <f>'ITR19'!D50+IITR19!D50+IIITR19!D50-'Año 2019'!D50</f>
        <v>0</v>
      </c>
      <c r="I50" s="163"/>
    </row>
    <row r="51" spans="1:9" ht="15.75" thickBot="1" x14ac:dyDescent="0.3">
      <c r="A51" s="39" t="s">
        <v>40</v>
      </c>
      <c r="B51" s="30">
        <f>'Enero 2019'!B51+'Febrero 2019'!B51+'Marzo 2019'!B51+'Abril 2019'!B51+'Mayo 2019'!B51+'Junio 2019'!B51+'Julio 2019'!B51+'Agosto 2019'!B51+'Septiembre 2019'!B51-'Año 2019'!B51</f>
        <v>0</v>
      </c>
      <c r="C51" s="30">
        <f>'Enero 2019'!C51+'Febrero 2019'!C51+'Marzo 2019'!C51+'Abril 2019'!C51+'Mayo 2019'!C51+'Junio 2019'!C51+'Julio 2019'!C51+'Agosto 2019'!C51+'Septiembre 2019'!C51-'Año 2019'!C51</f>
        <v>0</v>
      </c>
      <c r="D51" s="31">
        <f>'Enero 2019'!D51+'Febrero 2019'!D51+'Marzo 2019'!D51+'Abril 2019'!D51+'Mayo 2019'!D51+'Junio 2019'!D51+'Julio 2019'!D51+'Agosto 2019'!D51+'Septiembre 2019'!D51-'Año 2019'!D51</f>
        <v>0</v>
      </c>
      <c r="F51" s="163">
        <f>'ITR19'!B51+IITR19!B51+IIITR19!B51-'Año 2019'!B51</f>
        <v>0</v>
      </c>
      <c r="G51" s="163">
        <f>'ITR19'!C51+IITR19!C51+IIITR19!C51-'Año 2019'!C51</f>
        <v>0</v>
      </c>
      <c r="H51" s="163">
        <f>'ITR19'!D51+IITR19!D51+IIITR19!D51-'Año 2019'!D51</f>
        <v>0</v>
      </c>
      <c r="I51" s="163"/>
    </row>
    <row r="52" spans="1:9" ht="15.75" thickBot="1" x14ac:dyDescent="0.3">
      <c r="A52" s="40" t="s">
        <v>41</v>
      </c>
      <c r="B52" s="34">
        <f>'Enero 2019'!B52+'Febrero 2019'!B52+'Marzo 2019'!B52+'Abril 2019'!B52+'Mayo 2019'!B52+'Junio 2019'!B52+'Julio 2019'!B52+'Agosto 2019'!B52+'Septiembre 2019'!B52-'Año 2019'!B52</f>
        <v>0</v>
      </c>
      <c r="C52" s="34">
        <f>'Enero 2019'!C52+'Febrero 2019'!C52+'Marzo 2019'!C52+'Abril 2019'!C52+'Mayo 2019'!C52+'Junio 2019'!C52+'Julio 2019'!C52+'Agosto 2019'!C52+'Septiembre 2019'!C52-'Año 2019'!C52</f>
        <v>0</v>
      </c>
      <c r="D52" s="35">
        <f>'Enero 2019'!D52+'Febrero 2019'!D52+'Marzo 2019'!D52+'Abril 2019'!D52+'Mayo 2019'!D52+'Junio 2019'!D52+'Julio 2019'!D52+'Agosto 2019'!D52+'Septiembre 2019'!D52-'Año 2019'!D52</f>
        <v>0</v>
      </c>
      <c r="F52" s="163">
        <f>'ITR19'!B52+IITR19!B52+IIITR19!B52-'Año 2019'!B52</f>
        <v>0</v>
      </c>
      <c r="G52" s="163">
        <f>'ITR19'!C52+IITR19!C52+IIITR19!C52-'Año 2019'!C52</f>
        <v>0</v>
      </c>
      <c r="H52" s="163">
        <f>'ITR19'!D52+IITR19!D52+IIITR19!D52-'Año 2019'!D52</f>
        <v>0</v>
      </c>
      <c r="I52" s="163"/>
    </row>
    <row r="53" spans="1:9" ht="15.75" thickBot="1" x14ac:dyDescent="0.3">
      <c r="A53" s="24"/>
      <c r="B53" s="37"/>
      <c r="C53" s="37"/>
      <c r="D53" s="37"/>
      <c r="F53" s="163"/>
      <c r="G53" s="163"/>
      <c r="H53" s="163"/>
      <c r="I53" s="163"/>
    </row>
    <row r="54" spans="1:9" ht="15.75" thickBot="1" x14ac:dyDescent="0.3">
      <c r="A54" s="84" t="s">
        <v>42</v>
      </c>
      <c r="B54" s="85">
        <f t="shared" ref="B54:C54" si="9">+B55+B57+B56+B58</f>
        <v>0</v>
      </c>
      <c r="C54" s="85">
        <f t="shared" si="9"/>
        <v>0</v>
      </c>
      <c r="D54" s="85">
        <f>+D55+D57+D56+D58</f>
        <v>0</v>
      </c>
      <c r="F54" s="163"/>
      <c r="G54" s="163"/>
      <c r="H54" s="163"/>
      <c r="I54" s="163"/>
    </row>
    <row r="55" spans="1:9" ht="15.75" thickBot="1" x14ac:dyDescent="0.3">
      <c r="A55" s="38" t="s">
        <v>43</v>
      </c>
      <c r="B55" s="30">
        <f>'Enero 2019'!B55+'Febrero 2019'!B55+'Marzo 2019'!B55+'Abril 2019'!B55+'Mayo 2019'!B55+'Junio 2019'!B55+'Julio 2019'!B55+'Agosto 2019'!B55+'Septiembre 2019'!B55-'Año 2019'!B55</f>
        <v>0</v>
      </c>
      <c r="C55" s="30">
        <f>'Enero 2019'!C55+'Febrero 2019'!C55+'Marzo 2019'!C55+'Abril 2019'!C55+'Mayo 2019'!C55+'Junio 2019'!C55+'Julio 2019'!C55+'Agosto 2019'!C55+'Septiembre 2019'!C55-'Año 2019'!C55</f>
        <v>0</v>
      </c>
      <c r="D55" s="31">
        <f>'Enero 2019'!D55+'Febrero 2019'!D55+'Marzo 2019'!D55+'Abril 2019'!D55+'Mayo 2019'!D55+'Junio 2019'!D55+'Julio 2019'!D55+'Agosto 2019'!D55+'Septiembre 2019'!D55-'Año 2019'!D55</f>
        <v>0</v>
      </c>
      <c r="F55" s="163">
        <f>'ITR19'!B55+IITR19!B55+IIITR19!B55-'Año 2019'!B55</f>
        <v>0</v>
      </c>
      <c r="G55" s="163">
        <f>'ITR19'!C55+IITR19!C55+IIITR19!C55-'Año 2019'!C55</f>
        <v>0</v>
      </c>
      <c r="H55" s="163">
        <f>'ITR19'!D55+IITR19!D55+IIITR19!D55-'Año 2019'!D55</f>
        <v>0</v>
      </c>
      <c r="I55" s="163"/>
    </row>
    <row r="56" spans="1:9" ht="15.75" thickBot="1" x14ac:dyDescent="0.3">
      <c r="A56" s="39" t="s">
        <v>44</v>
      </c>
      <c r="B56" s="30">
        <f>'Enero 2019'!B56+'Febrero 2019'!B56+'Marzo 2019'!B56+'Abril 2019'!B56+'Mayo 2019'!B56+'Junio 2019'!B56+'Julio 2019'!B56+'Agosto 2019'!B56+'Septiembre 2019'!B56-'Año 2019'!B56</f>
        <v>0</v>
      </c>
      <c r="C56" s="30">
        <f>'Enero 2019'!C56+'Febrero 2019'!C56+'Marzo 2019'!C56+'Abril 2019'!C56+'Mayo 2019'!C56+'Junio 2019'!C56+'Julio 2019'!C56+'Agosto 2019'!C56+'Septiembre 2019'!C56-'Año 2019'!C56</f>
        <v>0</v>
      </c>
      <c r="D56" s="31">
        <f>'Enero 2019'!D56+'Febrero 2019'!D56+'Marzo 2019'!D56+'Abril 2019'!D56+'Mayo 2019'!D56+'Junio 2019'!D56+'Julio 2019'!D56+'Agosto 2019'!D56+'Septiembre 2019'!D56-'Año 2019'!D56</f>
        <v>0</v>
      </c>
      <c r="F56" s="163">
        <f>'ITR19'!B56+IITR19!B56+IIITR19!B56-'Año 2019'!B56</f>
        <v>0</v>
      </c>
      <c r="G56" s="163">
        <f>'ITR19'!C56+IITR19!C56+IIITR19!C56-'Año 2019'!C56</f>
        <v>0</v>
      </c>
      <c r="H56" s="163">
        <f>'ITR19'!D56+IITR19!D56+IIITR19!D56-'Año 2019'!D56</f>
        <v>0</v>
      </c>
      <c r="I56" s="163"/>
    </row>
    <row r="57" spans="1:9" ht="15.75" thickBot="1" x14ac:dyDescent="0.3">
      <c r="A57" s="39" t="s">
        <v>45</v>
      </c>
      <c r="B57" s="30">
        <f>'Enero 2019'!B57+'Febrero 2019'!B57+'Marzo 2019'!B57+'Abril 2019'!B57+'Mayo 2019'!B57+'Junio 2019'!B57+'Julio 2019'!B57+'Agosto 2019'!B57+'Septiembre 2019'!B57-'Año 2019'!B57</f>
        <v>0</v>
      </c>
      <c r="C57" s="30">
        <f>'Enero 2019'!C57+'Febrero 2019'!C57+'Marzo 2019'!C57+'Abril 2019'!C57+'Mayo 2019'!C57+'Junio 2019'!C57+'Julio 2019'!C57+'Agosto 2019'!C57+'Septiembre 2019'!C57-'Año 2019'!C57</f>
        <v>0</v>
      </c>
      <c r="D57" s="31">
        <f>'Enero 2019'!D57+'Febrero 2019'!D57+'Marzo 2019'!D57+'Abril 2019'!D57+'Mayo 2019'!D57+'Junio 2019'!D57+'Julio 2019'!D57+'Agosto 2019'!D57+'Septiembre 2019'!D57-'Año 2019'!D57</f>
        <v>0</v>
      </c>
      <c r="F57" s="163">
        <f>'ITR19'!B57+IITR19!B57+IIITR19!B57-'Año 2019'!B57</f>
        <v>0</v>
      </c>
      <c r="G57" s="163">
        <f>'ITR19'!C57+IITR19!C57+IIITR19!C57-'Año 2019'!C57</f>
        <v>0</v>
      </c>
      <c r="H57" s="163">
        <f>'ITR19'!D57+IITR19!D57+IIITR19!D57-'Año 2019'!D57</f>
        <v>0</v>
      </c>
      <c r="I57" s="163"/>
    </row>
    <row r="58" spans="1:9" ht="15.75" thickBot="1" x14ac:dyDescent="0.3">
      <c r="A58" s="40" t="s">
        <v>46</v>
      </c>
      <c r="B58" s="34">
        <f>'Enero 2019'!B58+'Febrero 2019'!B58+'Marzo 2019'!B58+'Abril 2019'!B58+'Mayo 2019'!B58+'Junio 2019'!B58+'Julio 2019'!B58+'Agosto 2019'!B58+'Septiembre 2019'!B58-'Año 2019'!B58</f>
        <v>0</v>
      </c>
      <c r="C58" s="34">
        <f>'Enero 2019'!C58+'Febrero 2019'!C58+'Marzo 2019'!C58+'Abril 2019'!C58+'Mayo 2019'!C58+'Junio 2019'!C58+'Julio 2019'!C58+'Agosto 2019'!C58+'Septiembre 2019'!C58-'Año 2019'!C58</f>
        <v>0</v>
      </c>
      <c r="D58" s="35">
        <f>'Enero 2019'!D58+'Febrero 2019'!D58+'Marzo 2019'!D58+'Abril 2019'!D58+'Mayo 2019'!D58+'Junio 2019'!D58+'Julio 2019'!D58+'Agosto 2019'!D58+'Septiembre 2019'!D58-'Año 2019'!D58</f>
        <v>0</v>
      </c>
      <c r="F58" s="163">
        <f>'ITR19'!B58+IITR19!B58+IIITR19!B58-'Año 2019'!B58</f>
        <v>0</v>
      </c>
      <c r="G58" s="163">
        <f>'ITR19'!C58+IITR19!C58+IIITR19!C58-'Año 2019'!C58</f>
        <v>0</v>
      </c>
      <c r="H58" s="163">
        <f>'ITR19'!D58+IITR19!D58+IIITR19!D58-'Año 2019'!D58</f>
        <v>0</v>
      </c>
      <c r="I58" s="163"/>
    </row>
    <row r="59" spans="1:9" ht="15.75" thickBot="1" x14ac:dyDescent="0.3">
      <c r="A59" s="24"/>
      <c r="B59" s="37"/>
      <c r="C59" s="37"/>
      <c r="D59" s="37"/>
      <c r="F59" s="163"/>
      <c r="G59" s="163"/>
      <c r="H59" s="163"/>
      <c r="I59" s="163"/>
    </row>
    <row r="60" spans="1:9" ht="15.75" thickBot="1" x14ac:dyDescent="0.3">
      <c r="A60" s="84" t="s">
        <v>47</v>
      </c>
      <c r="B60" s="85">
        <f t="shared" ref="B60:C60" si="10">+B61+B62+B63</f>
        <v>0</v>
      </c>
      <c r="C60" s="85">
        <f t="shared" si="10"/>
        <v>0</v>
      </c>
      <c r="D60" s="85">
        <f>+D61+D62+D63</f>
        <v>0</v>
      </c>
      <c r="F60" s="163"/>
      <c r="G60" s="163"/>
      <c r="H60" s="163"/>
      <c r="I60" s="163"/>
    </row>
    <row r="61" spans="1:9" ht="15.75" thickBot="1" x14ac:dyDescent="0.3">
      <c r="A61" s="38" t="s">
        <v>48</v>
      </c>
      <c r="B61" s="30">
        <f>'Enero 2019'!B61+'Febrero 2019'!B61+'Marzo 2019'!B61+'Abril 2019'!B61+'Mayo 2019'!B61+'Junio 2019'!B61+'Julio 2019'!B61+'Agosto 2019'!B61+'Septiembre 2019'!B61-'Año 2019'!B61</f>
        <v>0</v>
      </c>
      <c r="C61" s="30">
        <f>'Enero 2019'!C61+'Febrero 2019'!C61+'Marzo 2019'!C61+'Abril 2019'!C61+'Mayo 2019'!C61+'Junio 2019'!C61+'Julio 2019'!C61+'Agosto 2019'!C61+'Septiembre 2019'!C61-'Año 2019'!C61</f>
        <v>0</v>
      </c>
      <c r="D61" s="31">
        <f>'Enero 2019'!D61+'Febrero 2019'!D61+'Marzo 2019'!D61+'Abril 2019'!D61+'Mayo 2019'!D61+'Junio 2019'!D61+'Julio 2019'!D61+'Agosto 2019'!D61+'Septiembre 2019'!D61-'Año 2019'!D61</f>
        <v>0</v>
      </c>
      <c r="F61" s="163">
        <f>'ITR19'!B61+IITR19!B61+IIITR19!B61-'Año 2019'!B61</f>
        <v>0</v>
      </c>
      <c r="G61" s="163">
        <f>'ITR19'!C61+IITR19!C61+IIITR19!C61-'Año 2019'!C61</f>
        <v>0</v>
      </c>
      <c r="H61" s="163">
        <f>'ITR19'!D61+IITR19!D61+IIITR19!D61-'Año 2019'!D61</f>
        <v>0</v>
      </c>
      <c r="I61" s="163"/>
    </row>
    <row r="62" spans="1:9" ht="15.75" thickBot="1" x14ac:dyDescent="0.3">
      <c r="A62" s="39" t="s">
        <v>49</v>
      </c>
      <c r="B62" s="30">
        <f>'Enero 2019'!B62+'Febrero 2019'!B62+'Marzo 2019'!B62+'Abril 2019'!B62+'Mayo 2019'!B62+'Junio 2019'!B62+'Julio 2019'!B62+'Agosto 2019'!B62+'Septiembre 2019'!B62-'Año 2019'!B62</f>
        <v>0</v>
      </c>
      <c r="C62" s="30">
        <f>'Enero 2019'!C62+'Febrero 2019'!C62+'Marzo 2019'!C62+'Abril 2019'!C62+'Mayo 2019'!C62+'Junio 2019'!C62+'Julio 2019'!C62+'Agosto 2019'!C62+'Septiembre 2019'!C62-'Año 2019'!C62</f>
        <v>0</v>
      </c>
      <c r="D62" s="31">
        <f>'Enero 2019'!D62+'Febrero 2019'!D62+'Marzo 2019'!D62+'Abril 2019'!D62+'Mayo 2019'!D62+'Junio 2019'!D62+'Julio 2019'!D62+'Agosto 2019'!D62+'Septiembre 2019'!D62-'Año 2019'!D62</f>
        <v>0</v>
      </c>
      <c r="F62" s="163">
        <f>'ITR19'!B62+IITR19!B62+IIITR19!B62-'Año 2019'!B62</f>
        <v>0</v>
      </c>
      <c r="G62" s="163">
        <f>'ITR19'!C62+IITR19!C62+IIITR19!C62-'Año 2019'!C62</f>
        <v>0</v>
      </c>
      <c r="H62" s="163">
        <f>'ITR19'!D62+IITR19!D62+IIITR19!D62-'Año 2019'!D62</f>
        <v>0</v>
      </c>
      <c r="I62" s="163"/>
    </row>
    <row r="63" spans="1:9" ht="15.75" thickBot="1" x14ac:dyDescent="0.3">
      <c r="A63" s="40" t="s">
        <v>50</v>
      </c>
      <c r="B63" s="34">
        <f>'Enero 2019'!B63+'Febrero 2019'!B63+'Marzo 2019'!B63+'Abril 2019'!B63+'Mayo 2019'!B63+'Junio 2019'!B63+'Julio 2019'!B63+'Agosto 2019'!B63+'Septiembre 2019'!B63-'Año 2019'!B63</f>
        <v>0</v>
      </c>
      <c r="C63" s="34">
        <f>'Enero 2019'!C63+'Febrero 2019'!C63+'Marzo 2019'!C63+'Abril 2019'!C63+'Mayo 2019'!C63+'Junio 2019'!C63+'Julio 2019'!C63+'Agosto 2019'!C63+'Septiembre 2019'!C63-'Año 2019'!C63</f>
        <v>0</v>
      </c>
      <c r="D63" s="35">
        <f>'Enero 2019'!D63+'Febrero 2019'!D63+'Marzo 2019'!D63+'Abril 2019'!D63+'Mayo 2019'!D63+'Junio 2019'!D63+'Julio 2019'!D63+'Agosto 2019'!D63+'Septiembre 2019'!D63-'Año 2019'!D63</f>
        <v>0</v>
      </c>
      <c r="F63" s="163">
        <f>'ITR19'!B63+IITR19!B63+IIITR19!B63-'Año 2019'!B63</f>
        <v>0</v>
      </c>
      <c r="G63" s="163">
        <f>'ITR19'!C63+IITR19!C63+IIITR19!C63-'Año 2019'!C63</f>
        <v>0</v>
      </c>
      <c r="H63" s="163">
        <f>'ITR19'!D63+IITR19!D63+IIITR19!D63-'Año 2019'!D63</f>
        <v>0</v>
      </c>
      <c r="I63" s="163"/>
    </row>
    <row r="64" spans="1:9" ht="15.75" thickBot="1" x14ac:dyDescent="0.3">
      <c r="A64" s="24"/>
      <c r="B64" s="37"/>
      <c r="C64" s="37"/>
      <c r="D64" s="37"/>
      <c r="F64" s="163"/>
      <c r="G64" s="163"/>
      <c r="H64" s="163"/>
      <c r="I64" s="163"/>
    </row>
    <row r="65" spans="1:9" ht="15.75" thickBot="1" x14ac:dyDescent="0.3">
      <c r="A65" s="84" t="s">
        <v>51</v>
      </c>
      <c r="B65" s="85">
        <f t="shared" ref="B65:C65" si="11">+B66+B67</f>
        <v>0</v>
      </c>
      <c r="C65" s="85">
        <f t="shared" si="11"/>
        <v>0</v>
      </c>
      <c r="D65" s="85">
        <f>+D66+D67</f>
        <v>0</v>
      </c>
      <c r="F65" s="163"/>
      <c r="G65" s="163"/>
      <c r="H65" s="163"/>
      <c r="I65" s="163"/>
    </row>
    <row r="66" spans="1:9" ht="15.75" thickBot="1" x14ac:dyDescent="0.3">
      <c r="A66" s="38" t="s">
        <v>52</v>
      </c>
      <c r="B66" s="30">
        <f>'Enero 2019'!B66+'Febrero 2019'!B66+'Marzo 2019'!B66+'Abril 2019'!B66+'Mayo 2019'!B66+'Junio 2019'!B66+'Julio 2019'!B66+'Agosto 2019'!B66+'Septiembre 2019'!B66-'Año 2019'!B66</f>
        <v>0</v>
      </c>
      <c r="C66" s="30">
        <f>'Enero 2019'!C66+'Febrero 2019'!C66+'Marzo 2019'!C66+'Abril 2019'!C66+'Mayo 2019'!C66+'Junio 2019'!C66+'Julio 2019'!C66+'Agosto 2019'!C66+'Septiembre 2019'!C66-'Año 2019'!C66</f>
        <v>0</v>
      </c>
      <c r="D66" s="31">
        <f>'Enero 2019'!D66+'Febrero 2019'!D66+'Marzo 2019'!D66+'Abril 2019'!D66+'Mayo 2019'!D66+'Junio 2019'!D66+'Julio 2019'!D66+'Agosto 2019'!D66+'Septiembre 2019'!D66-'Año 2019'!D66</f>
        <v>0</v>
      </c>
      <c r="F66" s="163">
        <f>'ITR19'!B66+IITR19!B66+IIITR19!B66-'Año 2019'!B66</f>
        <v>0</v>
      </c>
      <c r="G66" s="163">
        <f>'ITR19'!C66+IITR19!C66+IIITR19!C66-'Año 2019'!C66</f>
        <v>0</v>
      </c>
      <c r="H66" s="163">
        <f>'ITR19'!D66+IITR19!D66+IIITR19!D66-'Año 2019'!D66</f>
        <v>0</v>
      </c>
      <c r="I66" s="163"/>
    </row>
    <row r="67" spans="1:9" ht="15.75" thickBot="1" x14ac:dyDescent="0.3">
      <c r="A67" s="40" t="s">
        <v>53</v>
      </c>
      <c r="B67" s="34">
        <f>'Enero 2019'!B67+'Febrero 2019'!B67+'Marzo 2019'!B67+'Abril 2019'!B67+'Mayo 2019'!B67+'Junio 2019'!B67+'Julio 2019'!B67+'Agosto 2019'!B67+'Septiembre 2019'!B67-'Año 2019'!B67</f>
        <v>0</v>
      </c>
      <c r="C67" s="34">
        <f>'Enero 2019'!C67+'Febrero 2019'!C67+'Marzo 2019'!C67+'Abril 2019'!C67+'Mayo 2019'!C67+'Junio 2019'!C67+'Julio 2019'!C67+'Agosto 2019'!C67+'Septiembre 2019'!C67-'Año 2019'!C67</f>
        <v>0</v>
      </c>
      <c r="D67" s="35">
        <f>'Enero 2019'!D67+'Febrero 2019'!D67+'Marzo 2019'!D67+'Abril 2019'!D67+'Mayo 2019'!D67+'Junio 2019'!D67+'Julio 2019'!D67+'Agosto 2019'!D67+'Septiembre 2019'!D67-'Año 2019'!D67</f>
        <v>0</v>
      </c>
      <c r="F67" s="163">
        <f>'ITR19'!B67+IITR19!B67+IIITR19!B67-'Año 2019'!B67</f>
        <v>0</v>
      </c>
      <c r="G67" s="163">
        <f>'ITR19'!C67+IITR19!C67+IIITR19!C67-'Año 2019'!C67</f>
        <v>0</v>
      </c>
      <c r="H67" s="163">
        <f>'ITR19'!D67+IITR19!D67+IIITR19!D67-'Año 2019'!D67</f>
        <v>0</v>
      </c>
      <c r="I67" s="163"/>
    </row>
    <row r="68" spans="1:9" ht="15.75" thickBot="1" x14ac:dyDescent="0.3">
      <c r="A68" s="24"/>
      <c r="B68" s="37"/>
      <c r="C68" s="37"/>
      <c r="D68" s="37"/>
      <c r="F68" s="163"/>
      <c r="G68" s="163"/>
      <c r="H68" s="163"/>
      <c r="I68" s="163"/>
    </row>
    <row r="69" spans="1:9" ht="15.75" thickBot="1" x14ac:dyDescent="0.3">
      <c r="A69" s="84" t="s">
        <v>54</v>
      </c>
      <c r="B69" s="85">
        <f t="shared" ref="B69:C69" si="12">+B70+B71+B72+B73</f>
        <v>0</v>
      </c>
      <c r="C69" s="85">
        <f t="shared" si="12"/>
        <v>0</v>
      </c>
      <c r="D69" s="85">
        <f>+D70+D71+D72+D73</f>
        <v>0</v>
      </c>
      <c r="F69" s="163"/>
      <c r="G69" s="163"/>
      <c r="H69" s="163"/>
      <c r="I69" s="163"/>
    </row>
    <row r="70" spans="1:9" ht="15.75" thickBot="1" x14ac:dyDescent="0.3">
      <c r="A70" s="38" t="s">
        <v>55</v>
      </c>
      <c r="B70" s="30">
        <f>'Enero 2019'!B70+'Febrero 2019'!B70+'Marzo 2019'!B70+'Abril 2019'!B70+'Mayo 2019'!B70+'Junio 2019'!B70+'Julio 2019'!B70+'Agosto 2019'!B70+'Septiembre 2019'!B70-'Año 2019'!B70</f>
        <v>0</v>
      </c>
      <c r="C70" s="30">
        <f>'Enero 2019'!C70+'Febrero 2019'!C70+'Marzo 2019'!C70+'Abril 2019'!C70+'Mayo 2019'!C70+'Junio 2019'!C70+'Julio 2019'!C70+'Agosto 2019'!C70+'Septiembre 2019'!C70-'Año 2019'!C70</f>
        <v>0</v>
      </c>
      <c r="D70" s="31">
        <f>'Enero 2019'!D70+'Febrero 2019'!D70+'Marzo 2019'!D70+'Abril 2019'!D70+'Mayo 2019'!D70+'Junio 2019'!D70+'Julio 2019'!D70+'Agosto 2019'!D70+'Septiembre 2019'!D70-'Año 2019'!D70</f>
        <v>0</v>
      </c>
      <c r="F70" s="163">
        <f>'ITR19'!B70+IITR19!B70+IIITR19!B70-'Año 2019'!B70</f>
        <v>0</v>
      </c>
      <c r="G70" s="163">
        <f>'ITR19'!C70+IITR19!C70+IIITR19!C70-'Año 2019'!C70</f>
        <v>0</v>
      </c>
      <c r="H70" s="163">
        <f>'ITR19'!D70+IITR19!D70+IIITR19!D70-'Año 2019'!D70</f>
        <v>0</v>
      </c>
      <c r="I70" s="163"/>
    </row>
    <row r="71" spans="1:9" ht="15.75" thickBot="1" x14ac:dyDescent="0.3">
      <c r="A71" s="39" t="s">
        <v>56</v>
      </c>
      <c r="B71" s="30">
        <f>'Enero 2019'!B71+'Febrero 2019'!B71+'Marzo 2019'!B71+'Abril 2019'!B71+'Mayo 2019'!B71+'Junio 2019'!B71+'Julio 2019'!B71+'Agosto 2019'!B71+'Septiembre 2019'!B71-'Año 2019'!B71</f>
        <v>0</v>
      </c>
      <c r="C71" s="30">
        <f>'Enero 2019'!C71+'Febrero 2019'!C71+'Marzo 2019'!C71+'Abril 2019'!C71+'Mayo 2019'!C71+'Junio 2019'!C71+'Julio 2019'!C71+'Agosto 2019'!C71+'Septiembre 2019'!C71-'Año 2019'!C71</f>
        <v>0</v>
      </c>
      <c r="D71" s="31">
        <f>'Enero 2019'!D71+'Febrero 2019'!D71+'Marzo 2019'!D71+'Abril 2019'!D71+'Mayo 2019'!D71+'Junio 2019'!D71+'Julio 2019'!D71+'Agosto 2019'!D71+'Septiembre 2019'!D71-'Año 2019'!D71</f>
        <v>0</v>
      </c>
      <c r="F71" s="163">
        <f>'ITR19'!B71+IITR19!B71+IIITR19!B71-'Año 2019'!B71</f>
        <v>0</v>
      </c>
      <c r="G71" s="163">
        <f>'ITR19'!C71+IITR19!C71+IIITR19!C71-'Año 2019'!C71</f>
        <v>0</v>
      </c>
      <c r="H71" s="163">
        <f>'ITR19'!D71+IITR19!D71+IIITR19!D71-'Año 2019'!D71</f>
        <v>0</v>
      </c>
      <c r="I71" s="163"/>
    </row>
    <row r="72" spans="1:9" ht="15.75" thickBot="1" x14ac:dyDescent="0.3">
      <c r="A72" s="39" t="s">
        <v>57</v>
      </c>
      <c r="B72" s="30">
        <f>'Enero 2019'!B72+'Febrero 2019'!B72+'Marzo 2019'!B72+'Abril 2019'!B72+'Mayo 2019'!B72+'Junio 2019'!B72+'Julio 2019'!B72+'Agosto 2019'!B72+'Septiembre 2019'!B72-'Año 2019'!B72</f>
        <v>0</v>
      </c>
      <c r="C72" s="30">
        <f>'Enero 2019'!C72+'Febrero 2019'!C72+'Marzo 2019'!C72+'Abril 2019'!C72+'Mayo 2019'!C72+'Junio 2019'!C72+'Julio 2019'!C72+'Agosto 2019'!C72+'Septiembre 2019'!C72-'Año 2019'!C72</f>
        <v>0</v>
      </c>
      <c r="D72" s="31">
        <f>'Enero 2019'!D72+'Febrero 2019'!D72+'Marzo 2019'!D72+'Abril 2019'!D72+'Mayo 2019'!D72+'Junio 2019'!D72+'Julio 2019'!D72+'Agosto 2019'!D72+'Septiembre 2019'!D72-'Año 2019'!D72</f>
        <v>0</v>
      </c>
      <c r="F72" s="163">
        <f>'ITR19'!B72+IITR19!B72+IIITR19!B72-'Año 2019'!B72</f>
        <v>0</v>
      </c>
      <c r="G72" s="163">
        <f>'ITR19'!C72+IITR19!C72+IIITR19!C72-'Año 2019'!C72</f>
        <v>0</v>
      </c>
      <c r="H72" s="163">
        <f>'ITR19'!D72+IITR19!D72+IIITR19!D72-'Año 2019'!D72</f>
        <v>0</v>
      </c>
      <c r="I72" s="163"/>
    </row>
    <row r="73" spans="1:9" ht="15.75" thickBot="1" x14ac:dyDescent="0.3">
      <c r="A73" s="40" t="s">
        <v>58</v>
      </c>
      <c r="B73" s="34">
        <f>'Enero 2019'!B73+'Febrero 2019'!B73+'Marzo 2019'!B73+'Abril 2019'!B73+'Mayo 2019'!B73+'Junio 2019'!B73+'Julio 2019'!B73+'Agosto 2019'!B73+'Septiembre 2019'!B73-'Año 2019'!B73</f>
        <v>0</v>
      </c>
      <c r="C73" s="34">
        <f>'Enero 2019'!C73+'Febrero 2019'!C73+'Marzo 2019'!C73+'Abril 2019'!C73+'Mayo 2019'!C73+'Junio 2019'!C73+'Julio 2019'!C73+'Agosto 2019'!C73+'Septiembre 2019'!C73-'Año 2019'!C73</f>
        <v>0</v>
      </c>
      <c r="D73" s="35">
        <f>'Enero 2019'!D73+'Febrero 2019'!D73+'Marzo 2019'!D73+'Abril 2019'!D73+'Mayo 2019'!D73+'Junio 2019'!D73+'Julio 2019'!D73+'Agosto 2019'!D73+'Septiembre 2019'!D73-'Año 2019'!D73</f>
        <v>0</v>
      </c>
      <c r="F73" s="163">
        <f>'ITR19'!B73+IITR19!B73+IIITR19!B73-'Año 2019'!B73</f>
        <v>0</v>
      </c>
      <c r="G73" s="163">
        <f>'ITR19'!C73+IITR19!C73+IIITR19!C73-'Año 2019'!C73</f>
        <v>0</v>
      </c>
      <c r="H73" s="163">
        <f>'ITR19'!D73+IITR19!D73+IIITR19!D73-'Año 2019'!D73</f>
        <v>0</v>
      </c>
      <c r="I73" s="163"/>
    </row>
    <row r="74" spans="1:9" ht="15.75" thickBot="1" x14ac:dyDescent="0.3">
      <c r="A74" s="24"/>
      <c r="B74" s="37"/>
      <c r="C74" s="37"/>
      <c r="D74" s="37"/>
      <c r="F74" s="163"/>
      <c r="G74" s="163"/>
      <c r="H74" s="163"/>
      <c r="I74" s="163"/>
    </row>
    <row r="75" spans="1:9" ht="15.75" thickBot="1" x14ac:dyDescent="0.3">
      <c r="A75" s="84" t="s">
        <v>59</v>
      </c>
      <c r="B75" s="85">
        <f t="shared" ref="B75:C75" si="13">+B76</f>
        <v>0</v>
      </c>
      <c r="C75" s="85">
        <f t="shared" si="13"/>
        <v>0</v>
      </c>
      <c r="D75" s="85">
        <f>+D76</f>
        <v>0</v>
      </c>
      <c r="F75" s="163"/>
      <c r="G75" s="163"/>
      <c r="H75" s="163"/>
      <c r="I75" s="163"/>
    </row>
    <row r="76" spans="1:9" ht="15.75" thickBot="1" x14ac:dyDescent="0.3">
      <c r="A76" s="92" t="s">
        <v>60</v>
      </c>
      <c r="B76" s="34">
        <f>'Enero 2019'!B76+'Febrero 2019'!B76+'Marzo 2019'!B76+'Abril 2019'!B76+'Mayo 2019'!B76+'Junio 2019'!B76+'Julio 2019'!B76+'Agosto 2019'!B76+'Septiembre 2019'!B76-'Año 2019'!B76</f>
        <v>0</v>
      </c>
      <c r="C76" s="34">
        <f>'Enero 2019'!C76+'Febrero 2019'!C76+'Marzo 2019'!C76+'Abril 2019'!C76+'Mayo 2019'!C76+'Junio 2019'!C76+'Julio 2019'!C76+'Agosto 2019'!C76+'Septiembre 2019'!C76-'Año 2019'!C76</f>
        <v>0</v>
      </c>
      <c r="D76" s="35">
        <f>'Enero 2019'!D76+'Febrero 2019'!D76+'Marzo 2019'!D76+'Abril 2019'!D76+'Mayo 2019'!D76+'Junio 2019'!D76+'Julio 2019'!D76+'Agosto 2019'!D76+'Septiembre 2019'!D76-'Año 2019'!D76</f>
        <v>0</v>
      </c>
      <c r="F76" s="163">
        <f>'ITR19'!B76+IITR19!B76+IIITR19!B76-'Año 2019'!B76</f>
        <v>0</v>
      </c>
      <c r="G76" s="163">
        <f>'ITR19'!C76+IITR19!C76+IIITR19!C76-'Año 2019'!C76</f>
        <v>0</v>
      </c>
      <c r="H76" s="163">
        <f>'ITR19'!D76+IITR19!D76+IIITR19!D76-'Año 2019'!D76</f>
        <v>0</v>
      </c>
      <c r="I76" s="163"/>
    </row>
    <row r="77" spans="1:9" ht="15.75" thickBot="1" x14ac:dyDescent="0.3">
      <c r="A77" s="24"/>
      <c r="B77" s="37"/>
      <c r="C77" s="37"/>
      <c r="D77" s="37"/>
      <c r="F77" s="163"/>
      <c r="G77" s="163"/>
      <c r="H77" s="163"/>
      <c r="I77" s="163"/>
    </row>
    <row r="78" spans="1:9" ht="15.75" thickBot="1" x14ac:dyDescent="0.3">
      <c r="A78" s="84" t="s">
        <v>61</v>
      </c>
      <c r="B78" s="85">
        <f t="shared" ref="B78:C78" si="14">+B79</f>
        <v>0</v>
      </c>
      <c r="C78" s="85">
        <f t="shared" si="14"/>
        <v>0</v>
      </c>
      <c r="D78" s="85">
        <f>+D79</f>
        <v>0</v>
      </c>
      <c r="F78" s="163"/>
      <c r="G78" s="163"/>
      <c r="H78" s="163"/>
      <c r="I78" s="163"/>
    </row>
    <row r="79" spans="1:9" ht="15.75" thickBot="1" x14ac:dyDescent="0.3">
      <c r="A79" s="92" t="s">
        <v>62</v>
      </c>
      <c r="B79" s="34">
        <f>'Enero 2019'!B79+'Febrero 2019'!B79+'Marzo 2019'!B79+'Abril 2019'!B79+'Mayo 2019'!B79+'Junio 2019'!B79+'Julio 2019'!B79+'Agosto 2019'!B79+'Septiembre 2019'!B79-'Año 2019'!B79</f>
        <v>0</v>
      </c>
      <c r="C79" s="34">
        <f>'Enero 2019'!C79+'Febrero 2019'!C79+'Marzo 2019'!C79+'Abril 2019'!C79+'Mayo 2019'!C79+'Junio 2019'!C79+'Julio 2019'!C79+'Agosto 2019'!C79+'Septiembre 2019'!C79-'Año 2019'!C79</f>
        <v>0</v>
      </c>
      <c r="D79" s="35">
        <f>'Enero 2019'!D79+'Febrero 2019'!D79+'Marzo 2019'!D79+'Abril 2019'!D79+'Mayo 2019'!D79+'Junio 2019'!D79+'Julio 2019'!D79+'Agosto 2019'!D79+'Septiembre 2019'!D79-'Año 2019'!D79</f>
        <v>0</v>
      </c>
      <c r="F79" s="163">
        <f>'ITR19'!B79+IITR19!B79+IIITR19!B79-'Año 2019'!B79</f>
        <v>0</v>
      </c>
      <c r="G79" s="163">
        <f>'ITR19'!C79+IITR19!C79+IIITR19!C79-'Año 2019'!C79</f>
        <v>0</v>
      </c>
      <c r="H79" s="163">
        <f>'ITR19'!D79+IITR19!D79+IIITR19!D79-'Año 2019'!D79</f>
        <v>0</v>
      </c>
      <c r="I79" s="163"/>
    </row>
    <row r="80" spans="1:9" ht="15.75" thickBot="1" x14ac:dyDescent="0.3">
      <c r="A80" s="24"/>
      <c r="B80" s="37"/>
      <c r="C80" s="37"/>
      <c r="D80" s="37"/>
      <c r="F80" s="163"/>
      <c r="G80" s="163"/>
      <c r="H80" s="163"/>
      <c r="I80" s="163"/>
    </row>
    <row r="81" spans="1:9" ht="15.75" thickBot="1" x14ac:dyDescent="0.3">
      <c r="A81" s="84" t="s">
        <v>63</v>
      </c>
      <c r="B81" s="85">
        <f t="shared" ref="B81:C81" si="15">+B82</f>
        <v>0</v>
      </c>
      <c r="C81" s="85">
        <f t="shared" si="15"/>
        <v>0</v>
      </c>
      <c r="D81" s="85">
        <f>+D82</f>
        <v>0</v>
      </c>
      <c r="F81" s="163"/>
      <c r="G81" s="163"/>
      <c r="H81" s="163"/>
      <c r="I81" s="163"/>
    </row>
    <row r="82" spans="1:9" ht="15.75" thickBot="1" x14ac:dyDescent="0.3">
      <c r="A82" s="92" t="s">
        <v>64</v>
      </c>
      <c r="B82" s="34">
        <f>'Enero 2019'!B82+'Febrero 2019'!B82+'Marzo 2019'!B82+'Abril 2019'!B82+'Mayo 2019'!B82+'Junio 2019'!B82+'Julio 2019'!B82+'Agosto 2019'!B82+'Septiembre 2019'!B82-'Año 2019'!B82</f>
        <v>0</v>
      </c>
      <c r="C82" s="34">
        <f>'Enero 2019'!C82+'Febrero 2019'!C82+'Marzo 2019'!C82+'Abril 2019'!C82+'Mayo 2019'!C82+'Junio 2019'!C82+'Julio 2019'!C82+'Agosto 2019'!C82+'Septiembre 2019'!C82-'Año 2019'!C82</f>
        <v>0</v>
      </c>
      <c r="D82" s="35">
        <f>'Enero 2019'!D82+'Febrero 2019'!D82+'Marzo 2019'!D82+'Abril 2019'!D82+'Mayo 2019'!D82+'Junio 2019'!D82+'Julio 2019'!D82+'Agosto 2019'!D82+'Septiembre 2019'!D82-'Año 2019'!D82</f>
        <v>0</v>
      </c>
      <c r="F82" s="163">
        <f>'ITR19'!B82+IITR19!B82+IIITR19!B82-'Año 2019'!B82</f>
        <v>0</v>
      </c>
      <c r="G82" s="163">
        <f>'ITR19'!C82+IITR19!C82+IIITR19!C82-'Año 2019'!C82</f>
        <v>0</v>
      </c>
      <c r="H82" s="163">
        <f>'ITR19'!D82+IITR19!D82+IIITR19!D82-'Año 2019'!D82</f>
        <v>0</v>
      </c>
      <c r="I82" s="163"/>
    </row>
    <row r="83" spans="1:9" ht="15.75" thickBot="1" x14ac:dyDescent="0.3">
      <c r="A83" s="24"/>
      <c r="B83" s="37"/>
      <c r="C83" s="37"/>
      <c r="D83" s="37"/>
      <c r="F83" s="163"/>
      <c r="G83" s="163"/>
      <c r="H83" s="163"/>
      <c r="I83" s="163"/>
    </row>
    <row r="84" spans="1:9" ht="15.75" thickBot="1" x14ac:dyDescent="0.3">
      <c r="A84" s="84" t="s">
        <v>65</v>
      </c>
      <c r="B84" s="85">
        <f t="shared" ref="B84:C84" si="16">+B85+B86+B87</f>
        <v>0</v>
      </c>
      <c r="C84" s="85">
        <f t="shared" si="16"/>
        <v>0</v>
      </c>
      <c r="D84" s="85">
        <f>+D85+D86+D87</f>
        <v>0</v>
      </c>
      <c r="F84" s="163"/>
      <c r="G84" s="163"/>
      <c r="H84" s="163"/>
      <c r="I84" s="163"/>
    </row>
    <row r="85" spans="1:9" ht="15.75" thickBot="1" x14ac:dyDescent="0.3">
      <c r="A85" s="38" t="s">
        <v>66</v>
      </c>
      <c r="B85" s="30">
        <f>'Enero 2019'!B85+'Febrero 2019'!B85+'Marzo 2019'!B85+'Abril 2019'!B85+'Mayo 2019'!B85+'Junio 2019'!B85+'Julio 2019'!B85+'Agosto 2019'!B85+'Septiembre 2019'!B85-'Año 2019'!B85</f>
        <v>0</v>
      </c>
      <c r="C85" s="30">
        <f>'Enero 2019'!C85+'Febrero 2019'!C85+'Marzo 2019'!C85+'Abril 2019'!C85+'Mayo 2019'!C85+'Junio 2019'!C85+'Julio 2019'!C85+'Agosto 2019'!C85+'Septiembre 2019'!C85-'Año 2019'!C85</f>
        <v>0</v>
      </c>
      <c r="D85" s="31">
        <f>'Enero 2019'!D85+'Febrero 2019'!D85+'Marzo 2019'!D85+'Abril 2019'!D85+'Mayo 2019'!D85+'Junio 2019'!D85+'Julio 2019'!D85+'Agosto 2019'!D85+'Septiembre 2019'!D85-'Año 2019'!D85</f>
        <v>0</v>
      </c>
      <c r="F85" s="163">
        <f>'ITR19'!B85+IITR19!B85+IIITR19!B85-'Año 2019'!B85</f>
        <v>0</v>
      </c>
      <c r="G85" s="163">
        <f>'ITR19'!C85+IITR19!C85+IIITR19!C85-'Año 2019'!C85</f>
        <v>0</v>
      </c>
      <c r="H85" s="163">
        <f>'ITR19'!D85+IITR19!D85+IIITR19!D85-'Año 2019'!D85</f>
        <v>0</v>
      </c>
      <c r="I85" s="163"/>
    </row>
    <row r="86" spans="1:9" ht="15.75" thickBot="1" x14ac:dyDescent="0.3">
      <c r="A86" s="39" t="s">
        <v>67</v>
      </c>
      <c r="B86" s="30">
        <f>'Enero 2019'!B86+'Febrero 2019'!B86+'Marzo 2019'!B86+'Abril 2019'!B86+'Mayo 2019'!B86+'Junio 2019'!B86+'Julio 2019'!B86+'Agosto 2019'!B86+'Septiembre 2019'!B86-'Año 2019'!B86</f>
        <v>0</v>
      </c>
      <c r="C86" s="30">
        <f>'Enero 2019'!C86+'Febrero 2019'!C86+'Marzo 2019'!C86+'Abril 2019'!C86+'Mayo 2019'!C86+'Junio 2019'!C86+'Julio 2019'!C86+'Agosto 2019'!C86+'Septiembre 2019'!C86-'Año 2019'!C86</f>
        <v>0</v>
      </c>
      <c r="D86" s="31">
        <f>'Enero 2019'!D86+'Febrero 2019'!D86+'Marzo 2019'!D86+'Abril 2019'!D86+'Mayo 2019'!D86+'Junio 2019'!D86+'Julio 2019'!D86+'Agosto 2019'!D86+'Septiembre 2019'!D86-'Año 2019'!D86</f>
        <v>0</v>
      </c>
      <c r="F86" s="163">
        <f>'ITR19'!B86+IITR19!B86+IIITR19!B86-'Año 2019'!B86</f>
        <v>0</v>
      </c>
      <c r="G86" s="163">
        <f>'ITR19'!C86+IITR19!C86+IIITR19!C86-'Año 2019'!C86</f>
        <v>0</v>
      </c>
      <c r="H86" s="163">
        <f>'ITR19'!D86+IITR19!D86+IIITR19!D86-'Año 2019'!D86</f>
        <v>0</v>
      </c>
      <c r="I86" s="163"/>
    </row>
    <row r="87" spans="1:9" ht="15.75" thickBot="1" x14ac:dyDescent="0.3">
      <c r="A87" s="40" t="s">
        <v>68</v>
      </c>
      <c r="B87" s="34">
        <f>'Enero 2019'!B87+'Febrero 2019'!B87+'Marzo 2019'!B87+'Abril 2019'!B87+'Mayo 2019'!B87+'Junio 2019'!B87+'Julio 2019'!B87+'Agosto 2019'!B87+'Septiembre 2019'!B87-'Año 2019'!B87</f>
        <v>0</v>
      </c>
      <c r="C87" s="34">
        <f>'Enero 2019'!C87+'Febrero 2019'!C87+'Marzo 2019'!C87+'Abril 2019'!C87+'Mayo 2019'!C87+'Junio 2019'!C87+'Julio 2019'!C87+'Agosto 2019'!C87+'Septiembre 2019'!C87-'Año 2019'!C87</f>
        <v>0</v>
      </c>
      <c r="D87" s="35">
        <f>'Enero 2019'!D87+'Febrero 2019'!D87+'Marzo 2019'!D87+'Abril 2019'!D87+'Mayo 2019'!D87+'Junio 2019'!D87+'Julio 2019'!D87+'Agosto 2019'!D87+'Septiembre 2019'!D87-'Año 2019'!D87</f>
        <v>0</v>
      </c>
      <c r="F87" s="163">
        <f>'ITR19'!B87+IITR19!B87+IIITR19!B87-'Año 2019'!B87</f>
        <v>0</v>
      </c>
      <c r="G87" s="163">
        <f>'ITR19'!C87+IITR19!C87+IIITR19!C87-'Año 2019'!C87</f>
        <v>0</v>
      </c>
      <c r="H87" s="163">
        <f>'ITR19'!D87+IITR19!D87+IIITR19!D87-'Año 2019'!D87</f>
        <v>0</v>
      </c>
      <c r="I87" s="163"/>
    </row>
    <row r="88" spans="1:9" ht="15.75" thickBot="1" x14ac:dyDescent="0.3">
      <c r="A88" s="24"/>
      <c r="B88" s="37"/>
      <c r="C88" s="37"/>
      <c r="D88" s="37"/>
      <c r="F88" s="163"/>
      <c r="G88" s="163"/>
      <c r="H88" s="163"/>
      <c r="I88" s="163"/>
    </row>
    <row r="89" spans="1:9" ht="15.75" thickBot="1" x14ac:dyDescent="0.3">
      <c r="A89" s="90" t="s">
        <v>69</v>
      </c>
      <c r="B89" s="85">
        <f t="shared" ref="B89:C89" si="17">+B90</f>
        <v>0</v>
      </c>
      <c r="C89" s="85">
        <f t="shared" si="17"/>
        <v>0</v>
      </c>
      <c r="D89" s="85">
        <f>+D90</f>
        <v>0</v>
      </c>
      <c r="F89" s="163"/>
      <c r="G89" s="163"/>
      <c r="H89" s="163"/>
      <c r="I89" s="163"/>
    </row>
    <row r="90" spans="1:9" ht="15.75" thickBot="1" x14ac:dyDescent="0.3">
      <c r="A90" s="91" t="s">
        <v>70</v>
      </c>
      <c r="B90" s="34">
        <f>'Enero 2019'!B90+'Febrero 2019'!B90+'Marzo 2019'!B90+'Abril 2019'!B90+'Mayo 2019'!B90+'Junio 2019'!B90+'Julio 2019'!B90+'Agosto 2019'!B90+'Septiembre 2019'!B90-'Año 2019'!B90</f>
        <v>0</v>
      </c>
      <c r="C90" s="34">
        <f>'Enero 2019'!C90+'Febrero 2019'!C90+'Marzo 2019'!C90+'Abril 2019'!C90+'Mayo 2019'!C90+'Junio 2019'!C90+'Julio 2019'!C90+'Agosto 2019'!C90+'Septiembre 2019'!C90-'Año 2019'!C90</f>
        <v>0</v>
      </c>
      <c r="D90" s="35">
        <f>'Enero 2019'!D90+'Febrero 2019'!D90+'Marzo 2019'!D90+'Abril 2019'!D90+'Mayo 2019'!D90+'Junio 2019'!D90+'Julio 2019'!D90+'Agosto 2019'!D90+'Septiembre 2019'!D90-'Año 2019'!D90</f>
        <v>0</v>
      </c>
      <c r="F90" s="163">
        <f>'ITR19'!B90+IITR19!B90+IIITR19!B90-'Año 2019'!B90</f>
        <v>0</v>
      </c>
      <c r="G90" s="163">
        <f>'ITR19'!C90+IITR19!C90+IIITR19!C90-'Año 2019'!C90</f>
        <v>0</v>
      </c>
      <c r="H90" s="163">
        <f>'ITR19'!D90+IITR19!D90+IIITR19!D90-'Año 2019'!D90</f>
        <v>0</v>
      </c>
      <c r="I90" s="163"/>
    </row>
    <row r="91" spans="1:9" ht="15.75" thickBot="1" x14ac:dyDescent="0.3">
      <c r="A91" s="24"/>
      <c r="B91" s="37"/>
      <c r="C91" s="37"/>
      <c r="D91" s="37"/>
    </row>
    <row r="92" spans="1:9" ht="15.75" thickBot="1" x14ac:dyDescent="0.3">
      <c r="A92" s="92" t="s">
        <v>71</v>
      </c>
      <c r="B92" s="125"/>
      <c r="C92" s="125"/>
      <c r="D92" s="126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tabColor theme="3"/>
    <pageSetUpPr fitToPage="1"/>
  </sheetPr>
  <dimension ref="A1:T92"/>
  <sheetViews>
    <sheetView zoomScaleNormal="100" zoomScaleSheetLayoutView="75" workbookViewId="0">
      <selection activeCell="N92" sqref="A1:N92"/>
    </sheetView>
  </sheetViews>
  <sheetFormatPr baseColWidth="10" defaultColWidth="9.140625" defaultRowHeight="12.75" x14ac:dyDescent="0.2"/>
  <cols>
    <col min="1" max="1" width="22.140625" style="24" bestFit="1" customWidth="1"/>
    <col min="2" max="2" width="12.42578125" style="24" bestFit="1" customWidth="1"/>
    <col min="3" max="3" width="13.28515625" style="24" bestFit="1" customWidth="1"/>
    <col min="4" max="4" width="9.140625" style="24"/>
    <col min="5" max="5" width="9.140625" style="2"/>
    <col min="6" max="6" width="22.140625" style="43" bestFit="1" customWidth="1"/>
    <col min="7" max="7" width="12.42578125" style="43" bestFit="1" customWidth="1"/>
    <col min="8" max="8" width="13.140625" style="43" bestFit="1" customWidth="1"/>
    <col min="9" max="9" width="9.140625" style="43"/>
    <col min="10" max="10" width="9.140625" style="2"/>
    <col min="11" max="11" width="22.140625" style="2" bestFit="1" customWidth="1"/>
    <col min="12" max="12" width="12.140625" style="2" bestFit="1" customWidth="1"/>
    <col min="13" max="13" width="12" style="2" customWidth="1"/>
    <col min="14" max="14" width="9.42578125" style="2" customWidth="1"/>
    <col min="15" max="18" width="9.140625" style="2"/>
    <col min="19" max="19" width="10.7109375" style="2" bestFit="1" customWidth="1"/>
    <col min="20" max="246" width="9.140625" style="2"/>
    <col min="247" max="247" width="22.7109375" style="2" bestFit="1" customWidth="1"/>
    <col min="248" max="248" width="12.140625" style="2" customWidth="1"/>
    <col min="249" max="249" width="16.7109375" style="2" customWidth="1"/>
    <col min="250" max="250" width="13.28515625" style="2" bestFit="1" customWidth="1"/>
    <col min="251" max="502" width="9.140625" style="2"/>
    <col min="503" max="503" width="22.7109375" style="2" bestFit="1" customWidth="1"/>
    <col min="504" max="504" width="12.140625" style="2" customWidth="1"/>
    <col min="505" max="505" width="16.7109375" style="2" customWidth="1"/>
    <col min="506" max="506" width="13.28515625" style="2" bestFit="1" customWidth="1"/>
    <col min="507" max="758" width="9.140625" style="2"/>
    <col min="759" max="759" width="22.7109375" style="2" bestFit="1" customWidth="1"/>
    <col min="760" max="760" width="12.140625" style="2" customWidth="1"/>
    <col min="761" max="761" width="16.7109375" style="2" customWidth="1"/>
    <col min="762" max="762" width="13.28515625" style="2" bestFit="1" customWidth="1"/>
    <col min="763" max="1014" width="9.140625" style="2"/>
    <col min="1015" max="1015" width="22.7109375" style="2" bestFit="1" customWidth="1"/>
    <col min="1016" max="1016" width="12.140625" style="2" customWidth="1"/>
    <col min="1017" max="1017" width="16.7109375" style="2" customWidth="1"/>
    <col min="1018" max="1018" width="13.28515625" style="2" bestFit="1" customWidth="1"/>
    <col min="1019" max="1270" width="9.140625" style="2"/>
    <col min="1271" max="1271" width="22.7109375" style="2" bestFit="1" customWidth="1"/>
    <col min="1272" max="1272" width="12.140625" style="2" customWidth="1"/>
    <col min="1273" max="1273" width="16.7109375" style="2" customWidth="1"/>
    <col min="1274" max="1274" width="13.28515625" style="2" bestFit="1" customWidth="1"/>
    <col min="1275" max="1526" width="9.140625" style="2"/>
    <col min="1527" max="1527" width="22.7109375" style="2" bestFit="1" customWidth="1"/>
    <col min="1528" max="1528" width="12.140625" style="2" customWidth="1"/>
    <col min="1529" max="1529" width="16.7109375" style="2" customWidth="1"/>
    <col min="1530" max="1530" width="13.28515625" style="2" bestFit="1" customWidth="1"/>
    <col min="1531" max="1782" width="9.140625" style="2"/>
    <col min="1783" max="1783" width="22.7109375" style="2" bestFit="1" customWidth="1"/>
    <col min="1784" max="1784" width="12.140625" style="2" customWidth="1"/>
    <col min="1785" max="1785" width="16.7109375" style="2" customWidth="1"/>
    <col min="1786" max="1786" width="13.28515625" style="2" bestFit="1" customWidth="1"/>
    <col min="1787" max="2038" width="9.140625" style="2"/>
    <col min="2039" max="2039" width="22.7109375" style="2" bestFit="1" customWidth="1"/>
    <col min="2040" max="2040" width="12.140625" style="2" customWidth="1"/>
    <col min="2041" max="2041" width="16.7109375" style="2" customWidth="1"/>
    <col min="2042" max="2042" width="13.28515625" style="2" bestFit="1" customWidth="1"/>
    <col min="2043" max="2294" width="9.140625" style="2"/>
    <col min="2295" max="2295" width="22.7109375" style="2" bestFit="1" customWidth="1"/>
    <col min="2296" max="2296" width="12.140625" style="2" customWidth="1"/>
    <col min="2297" max="2297" width="16.7109375" style="2" customWidth="1"/>
    <col min="2298" max="2298" width="13.28515625" style="2" bestFit="1" customWidth="1"/>
    <col min="2299" max="2550" width="9.140625" style="2"/>
    <col min="2551" max="2551" width="22.7109375" style="2" bestFit="1" customWidth="1"/>
    <col min="2552" max="2552" width="12.140625" style="2" customWidth="1"/>
    <col min="2553" max="2553" width="16.7109375" style="2" customWidth="1"/>
    <col min="2554" max="2554" width="13.28515625" style="2" bestFit="1" customWidth="1"/>
    <col min="2555" max="2806" width="9.140625" style="2"/>
    <col min="2807" max="2807" width="22.7109375" style="2" bestFit="1" customWidth="1"/>
    <col min="2808" max="2808" width="12.140625" style="2" customWidth="1"/>
    <col min="2809" max="2809" width="16.7109375" style="2" customWidth="1"/>
    <col min="2810" max="2810" width="13.28515625" style="2" bestFit="1" customWidth="1"/>
    <col min="2811" max="3062" width="9.140625" style="2"/>
    <col min="3063" max="3063" width="22.7109375" style="2" bestFit="1" customWidth="1"/>
    <col min="3064" max="3064" width="12.140625" style="2" customWidth="1"/>
    <col min="3065" max="3065" width="16.7109375" style="2" customWidth="1"/>
    <col min="3066" max="3066" width="13.28515625" style="2" bestFit="1" customWidth="1"/>
    <col min="3067" max="3318" width="9.140625" style="2"/>
    <col min="3319" max="3319" width="22.7109375" style="2" bestFit="1" customWidth="1"/>
    <col min="3320" max="3320" width="12.140625" style="2" customWidth="1"/>
    <col min="3321" max="3321" width="16.7109375" style="2" customWidth="1"/>
    <col min="3322" max="3322" width="13.28515625" style="2" bestFit="1" customWidth="1"/>
    <col min="3323" max="3574" width="9.140625" style="2"/>
    <col min="3575" max="3575" width="22.7109375" style="2" bestFit="1" customWidth="1"/>
    <col min="3576" max="3576" width="12.140625" style="2" customWidth="1"/>
    <col min="3577" max="3577" width="16.7109375" style="2" customWidth="1"/>
    <col min="3578" max="3578" width="13.28515625" style="2" bestFit="1" customWidth="1"/>
    <col min="3579" max="3830" width="9.140625" style="2"/>
    <col min="3831" max="3831" width="22.7109375" style="2" bestFit="1" customWidth="1"/>
    <col min="3832" max="3832" width="12.140625" style="2" customWidth="1"/>
    <col min="3833" max="3833" width="16.7109375" style="2" customWidth="1"/>
    <col min="3834" max="3834" width="13.28515625" style="2" bestFit="1" customWidth="1"/>
    <col min="3835" max="4086" width="9.140625" style="2"/>
    <col min="4087" max="4087" width="22.7109375" style="2" bestFit="1" customWidth="1"/>
    <col min="4088" max="4088" width="12.140625" style="2" customWidth="1"/>
    <col min="4089" max="4089" width="16.7109375" style="2" customWidth="1"/>
    <col min="4090" max="4090" width="13.28515625" style="2" bestFit="1" customWidth="1"/>
    <col min="4091" max="4342" width="9.140625" style="2"/>
    <col min="4343" max="4343" width="22.7109375" style="2" bestFit="1" customWidth="1"/>
    <col min="4344" max="4344" width="12.140625" style="2" customWidth="1"/>
    <col min="4345" max="4345" width="16.7109375" style="2" customWidth="1"/>
    <col min="4346" max="4346" width="13.28515625" style="2" bestFit="1" customWidth="1"/>
    <col min="4347" max="4598" width="9.140625" style="2"/>
    <col min="4599" max="4599" width="22.7109375" style="2" bestFit="1" customWidth="1"/>
    <col min="4600" max="4600" width="12.140625" style="2" customWidth="1"/>
    <col min="4601" max="4601" width="16.7109375" style="2" customWidth="1"/>
    <col min="4602" max="4602" width="13.28515625" style="2" bestFit="1" customWidth="1"/>
    <col min="4603" max="4854" width="9.140625" style="2"/>
    <col min="4855" max="4855" width="22.7109375" style="2" bestFit="1" customWidth="1"/>
    <col min="4856" max="4856" width="12.140625" style="2" customWidth="1"/>
    <col min="4857" max="4857" width="16.7109375" style="2" customWidth="1"/>
    <col min="4858" max="4858" width="13.28515625" style="2" bestFit="1" customWidth="1"/>
    <col min="4859" max="5110" width="9.140625" style="2"/>
    <col min="5111" max="5111" width="22.7109375" style="2" bestFit="1" customWidth="1"/>
    <col min="5112" max="5112" width="12.140625" style="2" customWidth="1"/>
    <col min="5113" max="5113" width="16.7109375" style="2" customWidth="1"/>
    <col min="5114" max="5114" width="13.28515625" style="2" bestFit="1" customWidth="1"/>
    <col min="5115" max="5366" width="9.140625" style="2"/>
    <col min="5367" max="5367" width="22.7109375" style="2" bestFit="1" customWidth="1"/>
    <col min="5368" max="5368" width="12.140625" style="2" customWidth="1"/>
    <col min="5369" max="5369" width="16.7109375" style="2" customWidth="1"/>
    <col min="5370" max="5370" width="13.28515625" style="2" bestFit="1" customWidth="1"/>
    <col min="5371" max="5622" width="9.140625" style="2"/>
    <col min="5623" max="5623" width="22.7109375" style="2" bestFit="1" customWidth="1"/>
    <col min="5624" max="5624" width="12.140625" style="2" customWidth="1"/>
    <col min="5625" max="5625" width="16.7109375" style="2" customWidth="1"/>
    <col min="5626" max="5626" width="13.28515625" style="2" bestFit="1" customWidth="1"/>
    <col min="5627" max="5878" width="9.140625" style="2"/>
    <col min="5879" max="5879" width="22.7109375" style="2" bestFit="1" customWidth="1"/>
    <col min="5880" max="5880" width="12.140625" style="2" customWidth="1"/>
    <col min="5881" max="5881" width="16.7109375" style="2" customWidth="1"/>
    <col min="5882" max="5882" width="13.28515625" style="2" bestFit="1" customWidth="1"/>
    <col min="5883" max="6134" width="9.140625" style="2"/>
    <col min="6135" max="6135" width="22.7109375" style="2" bestFit="1" customWidth="1"/>
    <col min="6136" max="6136" width="12.140625" style="2" customWidth="1"/>
    <col min="6137" max="6137" width="16.7109375" style="2" customWidth="1"/>
    <col min="6138" max="6138" width="13.28515625" style="2" bestFit="1" customWidth="1"/>
    <col min="6139" max="6390" width="9.140625" style="2"/>
    <col min="6391" max="6391" width="22.7109375" style="2" bestFit="1" customWidth="1"/>
    <col min="6392" max="6392" width="12.140625" style="2" customWidth="1"/>
    <col min="6393" max="6393" width="16.7109375" style="2" customWidth="1"/>
    <col min="6394" max="6394" width="13.28515625" style="2" bestFit="1" customWidth="1"/>
    <col min="6395" max="6646" width="9.140625" style="2"/>
    <col min="6647" max="6647" width="22.7109375" style="2" bestFit="1" customWidth="1"/>
    <col min="6648" max="6648" width="12.140625" style="2" customWidth="1"/>
    <col min="6649" max="6649" width="16.7109375" style="2" customWidth="1"/>
    <col min="6650" max="6650" width="13.28515625" style="2" bestFit="1" customWidth="1"/>
    <col min="6651" max="6902" width="9.140625" style="2"/>
    <col min="6903" max="6903" width="22.7109375" style="2" bestFit="1" customWidth="1"/>
    <col min="6904" max="6904" width="12.140625" style="2" customWidth="1"/>
    <col min="6905" max="6905" width="16.7109375" style="2" customWidth="1"/>
    <col min="6906" max="6906" width="13.28515625" style="2" bestFit="1" customWidth="1"/>
    <col min="6907" max="7158" width="9.140625" style="2"/>
    <col min="7159" max="7159" width="22.7109375" style="2" bestFit="1" customWidth="1"/>
    <col min="7160" max="7160" width="12.140625" style="2" customWidth="1"/>
    <col min="7161" max="7161" width="16.7109375" style="2" customWidth="1"/>
    <col min="7162" max="7162" width="13.28515625" style="2" bestFit="1" customWidth="1"/>
    <col min="7163" max="7414" width="9.140625" style="2"/>
    <col min="7415" max="7415" width="22.7109375" style="2" bestFit="1" customWidth="1"/>
    <col min="7416" max="7416" width="12.140625" style="2" customWidth="1"/>
    <col min="7417" max="7417" width="16.7109375" style="2" customWidth="1"/>
    <col min="7418" max="7418" width="13.28515625" style="2" bestFit="1" customWidth="1"/>
    <col min="7419" max="7670" width="9.140625" style="2"/>
    <col min="7671" max="7671" width="22.7109375" style="2" bestFit="1" customWidth="1"/>
    <col min="7672" max="7672" width="12.140625" style="2" customWidth="1"/>
    <col min="7673" max="7673" width="16.7109375" style="2" customWidth="1"/>
    <col min="7674" max="7674" width="13.28515625" style="2" bestFit="1" customWidth="1"/>
    <col min="7675" max="7926" width="9.140625" style="2"/>
    <col min="7927" max="7927" width="22.7109375" style="2" bestFit="1" customWidth="1"/>
    <col min="7928" max="7928" width="12.140625" style="2" customWidth="1"/>
    <col min="7929" max="7929" width="16.7109375" style="2" customWidth="1"/>
    <col min="7930" max="7930" width="13.28515625" style="2" bestFit="1" customWidth="1"/>
    <col min="7931" max="8182" width="9.140625" style="2"/>
    <col min="8183" max="8183" width="22.7109375" style="2" bestFit="1" customWidth="1"/>
    <col min="8184" max="8184" width="12.140625" style="2" customWidth="1"/>
    <col min="8185" max="8185" width="16.7109375" style="2" customWidth="1"/>
    <col min="8186" max="8186" width="13.28515625" style="2" bestFit="1" customWidth="1"/>
    <col min="8187" max="8438" width="9.140625" style="2"/>
    <col min="8439" max="8439" width="22.7109375" style="2" bestFit="1" customWidth="1"/>
    <col min="8440" max="8440" width="12.140625" style="2" customWidth="1"/>
    <col min="8441" max="8441" width="16.7109375" style="2" customWidth="1"/>
    <col min="8442" max="8442" width="13.28515625" style="2" bestFit="1" customWidth="1"/>
    <col min="8443" max="8694" width="9.140625" style="2"/>
    <col min="8695" max="8695" width="22.7109375" style="2" bestFit="1" customWidth="1"/>
    <col min="8696" max="8696" width="12.140625" style="2" customWidth="1"/>
    <col min="8697" max="8697" width="16.7109375" style="2" customWidth="1"/>
    <col min="8698" max="8698" width="13.28515625" style="2" bestFit="1" customWidth="1"/>
    <col min="8699" max="8950" width="9.140625" style="2"/>
    <col min="8951" max="8951" width="22.7109375" style="2" bestFit="1" customWidth="1"/>
    <col min="8952" max="8952" width="12.140625" style="2" customWidth="1"/>
    <col min="8953" max="8953" width="16.7109375" style="2" customWidth="1"/>
    <col min="8954" max="8954" width="13.28515625" style="2" bestFit="1" customWidth="1"/>
    <col min="8955" max="9206" width="9.140625" style="2"/>
    <col min="9207" max="9207" width="22.7109375" style="2" bestFit="1" customWidth="1"/>
    <col min="9208" max="9208" width="12.140625" style="2" customWidth="1"/>
    <col min="9209" max="9209" width="16.7109375" style="2" customWidth="1"/>
    <col min="9210" max="9210" width="13.28515625" style="2" bestFit="1" customWidth="1"/>
    <col min="9211" max="9462" width="9.140625" style="2"/>
    <col min="9463" max="9463" width="22.7109375" style="2" bestFit="1" customWidth="1"/>
    <col min="9464" max="9464" width="12.140625" style="2" customWidth="1"/>
    <col min="9465" max="9465" width="16.7109375" style="2" customWidth="1"/>
    <col min="9466" max="9466" width="13.28515625" style="2" bestFit="1" customWidth="1"/>
    <col min="9467" max="9718" width="9.140625" style="2"/>
    <col min="9719" max="9719" width="22.7109375" style="2" bestFit="1" customWidth="1"/>
    <col min="9720" max="9720" width="12.140625" style="2" customWidth="1"/>
    <col min="9721" max="9721" width="16.7109375" style="2" customWidth="1"/>
    <col min="9722" max="9722" width="13.28515625" style="2" bestFit="1" customWidth="1"/>
    <col min="9723" max="9974" width="9.140625" style="2"/>
    <col min="9975" max="9975" width="22.7109375" style="2" bestFit="1" customWidth="1"/>
    <col min="9976" max="9976" width="12.140625" style="2" customWidth="1"/>
    <col min="9977" max="9977" width="16.7109375" style="2" customWidth="1"/>
    <col min="9978" max="9978" width="13.28515625" style="2" bestFit="1" customWidth="1"/>
    <col min="9979" max="10230" width="9.140625" style="2"/>
    <col min="10231" max="10231" width="22.7109375" style="2" bestFit="1" customWidth="1"/>
    <col min="10232" max="10232" width="12.140625" style="2" customWidth="1"/>
    <col min="10233" max="10233" width="16.7109375" style="2" customWidth="1"/>
    <col min="10234" max="10234" width="13.28515625" style="2" bestFit="1" customWidth="1"/>
    <col min="10235" max="10486" width="9.140625" style="2"/>
    <col min="10487" max="10487" width="22.7109375" style="2" bestFit="1" customWidth="1"/>
    <col min="10488" max="10488" width="12.140625" style="2" customWidth="1"/>
    <col min="10489" max="10489" width="16.7109375" style="2" customWidth="1"/>
    <col min="10490" max="10490" width="13.28515625" style="2" bestFit="1" customWidth="1"/>
    <col min="10491" max="10742" width="9.140625" style="2"/>
    <col min="10743" max="10743" width="22.7109375" style="2" bestFit="1" customWidth="1"/>
    <col min="10744" max="10744" width="12.140625" style="2" customWidth="1"/>
    <col min="10745" max="10745" width="16.7109375" style="2" customWidth="1"/>
    <col min="10746" max="10746" width="13.28515625" style="2" bestFit="1" customWidth="1"/>
    <col min="10747" max="10998" width="9.140625" style="2"/>
    <col min="10999" max="10999" width="22.7109375" style="2" bestFit="1" customWidth="1"/>
    <col min="11000" max="11000" width="12.140625" style="2" customWidth="1"/>
    <col min="11001" max="11001" width="16.7109375" style="2" customWidth="1"/>
    <col min="11002" max="11002" width="13.28515625" style="2" bestFit="1" customWidth="1"/>
    <col min="11003" max="11254" width="9.140625" style="2"/>
    <col min="11255" max="11255" width="22.7109375" style="2" bestFit="1" customWidth="1"/>
    <col min="11256" max="11256" width="12.140625" style="2" customWidth="1"/>
    <col min="11257" max="11257" width="16.7109375" style="2" customWidth="1"/>
    <col min="11258" max="11258" width="13.28515625" style="2" bestFit="1" customWidth="1"/>
    <col min="11259" max="11510" width="9.140625" style="2"/>
    <col min="11511" max="11511" width="22.7109375" style="2" bestFit="1" customWidth="1"/>
    <col min="11512" max="11512" width="12.140625" style="2" customWidth="1"/>
    <col min="11513" max="11513" width="16.7109375" style="2" customWidth="1"/>
    <col min="11514" max="11514" width="13.28515625" style="2" bestFit="1" customWidth="1"/>
    <col min="11515" max="11766" width="9.140625" style="2"/>
    <col min="11767" max="11767" width="22.7109375" style="2" bestFit="1" customWidth="1"/>
    <col min="11768" max="11768" width="12.140625" style="2" customWidth="1"/>
    <col min="11769" max="11769" width="16.7109375" style="2" customWidth="1"/>
    <col min="11770" max="11770" width="13.28515625" style="2" bestFit="1" customWidth="1"/>
    <col min="11771" max="12022" width="9.140625" style="2"/>
    <col min="12023" max="12023" width="22.7109375" style="2" bestFit="1" customWidth="1"/>
    <col min="12024" max="12024" width="12.140625" style="2" customWidth="1"/>
    <col min="12025" max="12025" width="16.7109375" style="2" customWidth="1"/>
    <col min="12026" max="12026" width="13.28515625" style="2" bestFit="1" customWidth="1"/>
    <col min="12027" max="12278" width="9.140625" style="2"/>
    <col min="12279" max="12279" width="22.7109375" style="2" bestFit="1" customWidth="1"/>
    <col min="12280" max="12280" width="12.140625" style="2" customWidth="1"/>
    <col min="12281" max="12281" width="16.7109375" style="2" customWidth="1"/>
    <col min="12282" max="12282" width="13.28515625" style="2" bestFit="1" customWidth="1"/>
    <col min="12283" max="12534" width="9.140625" style="2"/>
    <col min="12535" max="12535" width="22.7109375" style="2" bestFit="1" customWidth="1"/>
    <col min="12536" max="12536" width="12.140625" style="2" customWidth="1"/>
    <col min="12537" max="12537" width="16.7109375" style="2" customWidth="1"/>
    <col min="12538" max="12538" width="13.28515625" style="2" bestFit="1" customWidth="1"/>
    <col min="12539" max="12790" width="9.140625" style="2"/>
    <col min="12791" max="12791" width="22.7109375" style="2" bestFit="1" customWidth="1"/>
    <col min="12792" max="12792" width="12.140625" style="2" customWidth="1"/>
    <col min="12793" max="12793" width="16.7109375" style="2" customWidth="1"/>
    <col min="12794" max="12794" width="13.28515625" style="2" bestFit="1" customWidth="1"/>
    <col min="12795" max="13046" width="9.140625" style="2"/>
    <col min="13047" max="13047" width="22.7109375" style="2" bestFit="1" customWidth="1"/>
    <col min="13048" max="13048" width="12.140625" style="2" customWidth="1"/>
    <col min="13049" max="13049" width="16.7109375" style="2" customWidth="1"/>
    <col min="13050" max="13050" width="13.28515625" style="2" bestFit="1" customWidth="1"/>
    <col min="13051" max="13302" width="9.140625" style="2"/>
    <col min="13303" max="13303" width="22.7109375" style="2" bestFit="1" customWidth="1"/>
    <col min="13304" max="13304" width="12.140625" style="2" customWidth="1"/>
    <col min="13305" max="13305" width="16.7109375" style="2" customWidth="1"/>
    <col min="13306" max="13306" width="13.28515625" style="2" bestFit="1" customWidth="1"/>
    <col min="13307" max="13558" width="9.140625" style="2"/>
    <col min="13559" max="13559" width="22.7109375" style="2" bestFit="1" customWidth="1"/>
    <col min="13560" max="13560" width="12.140625" style="2" customWidth="1"/>
    <col min="13561" max="13561" width="16.7109375" style="2" customWidth="1"/>
    <col min="13562" max="13562" width="13.28515625" style="2" bestFit="1" customWidth="1"/>
    <col min="13563" max="13814" width="9.140625" style="2"/>
    <col min="13815" max="13815" width="22.7109375" style="2" bestFit="1" customWidth="1"/>
    <col min="13816" max="13816" width="12.140625" style="2" customWidth="1"/>
    <col min="13817" max="13817" width="16.7109375" style="2" customWidth="1"/>
    <col min="13818" max="13818" width="13.28515625" style="2" bestFit="1" customWidth="1"/>
    <col min="13819" max="14070" width="9.140625" style="2"/>
    <col min="14071" max="14071" width="22.7109375" style="2" bestFit="1" customWidth="1"/>
    <col min="14072" max="14072" width="12.140625" style="2" customWidth="1"/>
    <col min="14073" max="14073" width="16.7109375" style="2" customWidth="1"/>
    <col min="14074" max="14074" width="13.28515625" style="2" bestFit="1" customWidth="1"/>
    <col min="14075" max="14326" width="9.140625" style="2"/>
    <col min="14327" max="14327" width="22.7109375" style="2" bestFit="1" customWidth="1"/>
    <col min="14328" max="14328" width="12.140625" style="2" customWidth="1"/>
    <col min="14329" max="14329" width="16.7109375" style="2" customWidth="1"/>
    <col min="14330" max="14330" width="13.28515625" style="2" bestFit="1" customWidth="1"/>
    <col min="14331" max="14582" width="9.140625" style="2"/>
    <col min="14583" max="14583" width="22.7109375" style="2" bestFit="1" customWidth="1"/>
    <col min="14584" max="14584" width="12.140625" style="2" customWidth="1"/>
    <col min="14585" max="14585" width="16.7109375" style="2" customWidth="1"/>
    <col min="14586" max="14586" width="13.28515625" style="2" bestFit="1" customWidth="1"/>
    <col min="14587" max="14838" width="9.140625" style="2"/>
    <col min="14839" max="14839" width="22.7109375" style="2" bestFit="1" customWidth="1"/>
    <col min="14840" max="14840" width="12.140625" style="2" customWidth="1"/>
    <col min="14841" max="14841" width="16.7109375" style="2" customWidth="1"/>
    <col min="14842" max="14842" width="13.28515625" style="2" bestFit="1" customWidth="1"/>
    <col min="14843" max="15094" width="9.140625" style="2"/>
    <col min="15095" max="15095" width="22.7109375" style="2" bestFit="1" customWidth="1"/>
    <col min="15096" max="15096" width="12.140625" style="2" customWidth="1"/>
    <col min="15097" max="15097" width="16.7109375" style="2" customWidth="1"/>
    <col min="15098" max="15098" width="13.28515625" style="2" bestFit="1" customWidth="1"/>
    <col min="15099" max="15350" width="9.140625" style="2"/>
    <col min="15351" max="15351" width="22.7109375" style="2" bestFit="1" customWidth="1"/>
    <col min="15352" max="15352" width="12.140625" style="2" customWidth="1"/>
    <col min="15353" max="15353" width="16.7109375" style="2" customWidth="1"/>
    <col min="15354" max="15354" width="13.28515625" style="2" bestFit="1" customWidth="1"/>
    <col min="15355" max="15606" width="9.140625" style="2"/>
    <col min="15607" max="15607" width="22.7109375" style="2" bestFit="1" customWidth="1"/>
    <col min="15608" max="15608" width="12.140625" style="2" customWidth="1"/>
    <col min="15609" max="15609" width="16.7109375" style="2" customWidth="1"/>
    <col min="15610" max="15610" width="13.28515625" style="2" bestFit="1" customWidth="1"/>
    <col min="15611" max="15862" width="9.140625" style="2"/>
    <col min="15863" max="15863" width="22.7109375" style="2" bestFit="1" customWidth="1"/>
    <col min="15864" max="15864" width="12.140625" style="2" customWidth="1"/>
    <col min="15865" max="15865" width="16.7109375" style="2" customWidth="1"/>
    <col min="15866" max="15866" width="13.28515625" style="2" bestFit="1" customWidth="1"/>
    <col min="15867" max="16118" width="9.140625" style="2"/>
    <col min="16119" max="16119" width="22.7109375" style="2" bestFit="1" customWidth="1"/>
    <col min="16120" max="16120" width="12.140625" style="2" customWidth="1"/>
    <col min="16121" max="16121" width="16.7109375" style="2" customWidth="1"/>
    <col min="16122" max="16122" width="13.28515625" style="2" bestFit="1" customWidth="1"/>
    <col min="16123" max="16384" width="9.140625" style="2"/>
  </cols>
  <sheetData>
    <row r="1" spans="1:18" x14ac:dyDescent="0.2">
      <c r="A1" s="22" t="s">
        <v>73</v>
      </c>
      <c r="B1" s="23" t="s">
        <v>75</v>
      </c>
      <c r="C1" s="25"/>
      <c r="D1" s="25"/>
      <c r="F1" s="41" t="s">
        <v>73</v>
      </c>
      <c r="G1" s="42" t="s">
        <v>75</v>
      </c>
      <c r="K1" s="164" t="s">
        <v>76</v>
      </c>
      <c r="L1" s="164"/>
      <c r="M1" s="44" t="s">
        <v>74</v>
      </c>
      <c r="N1" s="1"/>
    </row>
    <row r="2" spans="1:18" x14ac:dyDescent="0.2">
      <c r="A2" s="25" t="s">
        <v>78</v>
      </c>
      <c r="B2" s="26">
        <v>2019</v>
      </c>
      <c r="C2" s="25"/>
      <c r="D2" s="25"/>
      <c r="F2" s="44" t="s">
        <v>78</v>
      </c>
      <c r="G2" s="45">
        <v>2018</v>
      </c>
      <c r="K2" s="1" t="s">
        <v>78</v>
      </c>
      <c r="L2" s="3"/>
      <c r="M2" s="1" t="s">
        <v>95</v>
      </c>
      <c r="N2" s="1"/>
    </row>
    <row r="3" spans="1:18" ht="15.75" thickBot="1" x14ac:dyDescent="0.35">
      <c r="A3" s="81"/>
      <c r="K3" s="17"/>
    </row>
    <row r="4" spans="1:18" ht="13.5" thickBot="1" x14ac:dyDescent="0.25">
      <c r="A4" s="27"/>
      <c r="B4" s="95" t="s">
        <v>72</v>
      </c>
      <c r="C4" s="82" t="s">
        <v>0</v>
      </c>
      <c r="D4" s="83" t="s">
        <v>3</v>
      </c>
      <c r="F4" s="46"/>
      <c r="G4" s="96" t="s">
        <v>72</v>
      </c>
      <c r="H4" s="47" t="s">
        <v>0</v>
      </c>
      <c r="I4" s="48" t="s">
        <v>3</v>
      </c>
      <c r="K4" s="4"/>
      <c r="L4" s="97" t="s">
        <v>2</v>
      </c>
      <c r="M4" s="18" t="s">
        <v>0</v>
      </c>
      <c r="N4" s="19" t="s">
        <v>3</v>
      </c>
    </row>
    <row r="5" spans="1:18" ht="13.5" thickBot="1" x14ac:dyDescent="0.25">
      <c r="A5" s="27"/>
      <c r="B5" s="27"/>
      <c r="C5" s="28"/>
      <c r="D5" s="27"/>
      <c r="F5" s="46"/>
      <c r="G5" s="46"/>
      <c r="H5" s="49"/>
      <c r="I5" s="46"/>
      <c r="K5" s="4"/>
      <c r="L5" s="5"/>
      <c r="M5" s="5"/>
      <c r="N5" s="4"/>
    </row>
    <row r="6" spans="1:18" ht="13.5" thickBot="1" x14ac:dyDescent="0.25">
      <c r="A6" s="84" t="s">
        <v>1</v>
      </c>
      <c r="B6" s="85">
        <v>308110</v>
      </c>
      <c r="C6" s="85">
        <v>305837745.17579252</v>
      </c>
      <c r="D6" s="85">
        <v>201433</v>
      </c>
      <c r="E6" s="20"/>
      <c r="F6" s="50" t="s">
        <v>1</v>
      </c>
      <c r="G6" s="51">
        <v>310062</v>
      </c>
      <c r="H6" s="51">
        <v>304349801.07445627</v>
      </c>
      <c r="I6" s="51">
        <v>196310</v>
      </c>
      <c r="K6" s="98" t="s">
        <v>1</v>
      </c>
      <c r="L6" s="99">
        <v>-6.2955150905302792E-3</v>
      </c>
      <c r="M6" s="99">
        <v>4.8889274646584102E-3</v>
      </c>
      <c r="N6" s="99">
        <v>2.6096480057052673E-2</v>
      </c>
      <c r="O6" s="6"/>
      <c r="P6" s="6"/>
      <c r="Q6" s="6"/>
      <c r="R6" s="6"/>
    </row>
    <row r="7" spans="1:18" ht="12" customHeight="1" thickBot="1" x14ac:dyDescent="0.25">
      <c r="B7" s="37"/>
      <c r="C7" s="37"/>
      <c r="D7" s="111"/>
      <c r="E7" s="20"/>
      <c r="F7" s="52"/>
      <c r="G7" s="53"/>
      <c r="H7" s="53"/>
      <c r="I7" s="53"/>
      <c r="L7" s="100"/>
      <c r="M7" s="100"/>
      <c r="N7" s="100"/>
    </row>
    <row r="8" spans="1:18" ht="13.5" thickBot="1" x14ac:dyDescent="0.25">
      <c r="A8" s="86" t="s">
        <v>4</v>
      </c>
      <c r="B8" s="87">
        <v>32653</v>
      </c>
      <c r="C8" s="87">
        <v>24453989.830580957</v>
      </c>
      <c r="D8" s="87">
        <v>22213</v>
      </c>
      <c r="E8" s="20"/>
      <c r="F8" s="54" t="s">
        <v>4</v>
      </c>
      <c r="G8" s="51">
        <v>31711</v>
      </c>
      <c r="H8" s="51">
        <v>26811228.567306235</v>
      </c>
      <c r="I8" s="55">
        <v>20167</v>
      </c>
      <c r="K8" s="101" t="s">
        <v>4</v>
      </c>
      <c r="L8" s="99">
        <v>2.9705780328592502E-2</v>
      </c>
      <c r="M8" s="99">
        <v>-8.7919832946398713E-2</v>
      </c>
      <c r="N8" s="99">
        <v>0.10145286854762725</v>
      </c>
      <c r="O8" s="6"/>
      <c r="P8" s="6"/>
      <c r="Q8" s="6"/>
      <c r="R8" s="6"/>
    </row>
    <row r="9" spans="1:18" ht="13.5" thickBot="1" x14ac:dyDescent="0.25">
      <c r="A9" s="29" t="s">
        <v>5</v>
      </c>
      <c r="B9" s="30">
        <v>2971</v>
      </c>
      <c r="C9" s="30">
        <v>2278265.8620961318</v>
      </c>
      <c r="D9" s="31">
        <v>1633</v>
      </c>
      <c r="E9" s="21"/>
      <c r="F9" s="56" t="s">
        <v>5</v>
      </c>
      <c r="G9" s="57">
        <v>2507</v>
      </c>
      <c r="H9" s="57">
        <v>1734819.763013884</v>
      </c>
      <c r="I9" s="58">
        <v>1130</v>
      </c>
      <c r="K9" s="7" t="s">
        <v>5</v>
      </c>
      <c r="L9" s="102">
        <v>0.18508177104108503</v>
      </c>
      <c r="M9" s="102">
        <v>0.31325795951166979</v>
      </c>
      <c r="N9" s="102">
        <v>0.44513274336283182</v>
      </c>
    </row>
    <row r="10" spans="1:18" ht="13.5" thickBot="1" x14ac:dyDescent="0.25">
      <c r="A10" s="32" t="s">
        <v>6</v>
      </c>
      <c r="B10" s="30">
        <v>4794</v>
      </c>
      <c r="C10" s="30">
        <v>3310976.5316711357</v>
      </c>
      <c r="D10" s="31">
        <v>3986</v>
      </c>
      <c r="E10" s="20"/>
      <c r="F10" s="59" t="s">
        <v>6</v>
      </c>
      <c r="G10" s="79">
        <v>4302</v>
      </c>
      <c r="H10" s="79">
        <v>4407082.8678541286</v>
      </c>
      <c r="I10" s="80">
        <v>3248</v>
      </c>
      <c r="K10" s="8" t="s">
        <v>6</v>
      </c>
      <c r="L10" s="113">
        <v>0.11436541143654111</v>
      </c>
      <c r="M10" s="113">
        <v>-0.24871470971833631</v>
      </c>
      <c r="N10" s="115">
        <v>0.22721674876847286</v>
      </c>
    </row>
    <row r="11" spans="1:18" ht="13.5" thickBot="1" x14ac:dyDescent="0.25">
      <c r="A11" s="32" t="s">
        <v>7</v>
      </c>
      <c r="B11" s="30">
        <v>1836</v>
      </c>
      <c r="C11" s="30">
        <v>1560579.1616952904</v>
      </c>
      <c r="D11" s="31">
        <v>1116</v>
      </c>
      <c r="E11" s="20"/>
      <c r="F11" s="59" t="s">
        <v>7</v>
      </c>
      <c r="G11" s="79">
        <v>1629</v>
      </c>
      <c r="H11" s="79">
        <v>1887578.1542990878</v>
      </c>
      <c r="I11" s="80">
        <v>830</v>
      </c>
      <c r="K11" s="8" t="s">
        <v>7</v>
      </c>
      <c r="L11" s="113">
        <v>0.1270718232044199</v>
      </c>
      <c r="M11" s="113">
        <v>-0.17323732628449584</v>
      </c>
      <c r="N11" s="115">
        <v>0.34457831325301203</v>
      </c>
    </row>
    <row r="12" spans="1:18" ht="13.5" thickBot="1" x14ac:dyDescent="0.25">
      <c r="A12" s="32" t="s">
        <v>8</v>
      </c>
      <c r="B12" s="30">
        <v>2772</v>
      </c>
      <c r="C12" s="30">
        <v>2277247.7319548535</v>
      </c>
      <c r="D12" s="31">
        <v>1855</v>
      </c>
      <c r="E12" s="20"/>
      <c r="F12" s="59" t="s">
        <v>8</v>
      </c>
      <c r="G12" s="79">
        <v>1929</v>
      </c>
      <c r="H12" s="79">
        <v>1489227.9978970836</v>
      </c>
      <c r="I12" s="80">
        <v>1327</v>
      </c>
      <c r="K12" s="8" t="s">
        <v>8</v>
      </c>
      <c r="L12" s="113">
        <v>0.43701399688958009</v>
      </c>
      <c r="M12" s="113">
        <v>0.52914646727735493</v>
      </c>
      <c r="N12" s="115">
        <v>0.397889977392615</v>
      </c>
    </row>
    <row r="13" spans="1:18" ht="13.5" thickBot="1" x14ac:dyDescent="0.25">
      <c r="A13" s="32" t="s">
        <v>9</v>
      </c>
      <c r="B13" s="30">
        <v>4380</v>
      </c>
      <c r="C13" s="30">
        <v>1321076.8902628708</v>
      </c>
      <c r="D13" s="31">
        <v>3536</v>
      </c>
      <c r="E13" s="20"/>
      <c r="F13" s="59" t="s">
        <v>9</v>
      </c>
      <c r="G13" s="79">
        <v>4482</v>
      </c>
      <c r="H13" s="79">
        <v>1593985.4000819398</v>
      </c>
      <c r="I13" s="80">
        <v>3465</v>
      </c>
      <c r="K13" s="8" t="s">
        <v>9</v>
      </c>
      <c r="L13" s="113">
        <v>-2.2757697456492587E-2</v>
      </c>
      <c r="M13" s="113">
        <v>-0.17121142377153509</v>
      </c>
      <c r="N13" s="115">
        <v>2.0490620490620559E-2</v>
      </c>
    </row>
    <row r="14" spans="1:18" ht="13.5" thickBot="1" x14ac:dyDescent="0.25">
      <c r="A14" s="32" t="s">
        <v>10</v>
      </c>
      <c r="B14" s="30">
        <v>1189</v>
      </c>
      <c r="C14" s="30">
        <v>1454209.582461653</v>
      </c>
      <c r="D14" s="31">
        <v>683</v>
      </c>
      <c r="E14" s="20"/>
      <c r="F14" s="59" t="s">
        <v>10</v>
      </c>
      <c r="G14" s="79">
        <v>1275</v>
      </c>
      <c r="H14" s="79">
        <v>1677630.776182333</v>
      </c>
      <c r="I14" s="80">
        <v>614</v>
      </c>
      <c r="K14" s="8" t="s">
        <v>10</v>
      </c>
      <c r="L14" s="113">
        <v>-6.7450980392156912E-2</v>
      </c>
      <c r="M14" s="113">
        <v>-0.13317661841487194</v>
      </c>
      <c r="N14" s="115">
        <v>0.1123778501628665</v>
      </c>
    </row>
    <row r="15" spans="1:18" ht="13.5" thickBot="1" x14ac:dyDescent="0.25">
      <c r="A15" s="32" t="s">
        <v>11</v>
      </c>
      <c r="B15" s="30">
        <v>4839</v>
      </c>
      <c r="C15" s="30">
        <v>3841511.3868443966</v>
      </c>
      <c r="D15" s="31">
        <v>3197</v>
      </c>
      <c r="E15" s="20"/>
      <c r="F15" s="59" t="s">
        <v>11</v>
      </c>
      <c r="G15" s="79">
        <v>4559</v>
      </c>
      <c r="H15" s="79">
        <v>4122549.7273833118</v>
      </c>
      <c r="I15" s="80">
        <v>2767</v>
      </c>
      <c r="K15" s="8" t="s">
        <v>11</v>
      </c>
      <c r="L15" s="113">
        <v>6.1416977407326101E-2</v>
      </c>
      <c r="M15" s="113">
        <v>-6.8171000745525845E-2</v>
      </c>
      <c r="N15" s="115">
        <v>0.15540296349837379</v>
      </c>
    </row>
    <row r="16" spans="1:18" ht="13.5" thickBot="1" x14ac:dyDescent="0.25">
      <c r="A16" s="33" t="s">
        <v>12</v>
      </c>
      <c r="B16" s="34">
        <v>9872</v>
      </c>
      <c r="C16" s="34">
        <v>8410122.6835946236</v>
      </c>
      <c r="D16" s="35">
        <v>6207</v>
      </c>
      <c r="E16" s="20"/>
      <c r="F16" s="60" t="s">
        <v>12</v>
      </c>
      <c r="G16" s="109">
        <v>11028</v>
      </c>
      <c r="H16" s="109">
        <v>9898353.8805944696</v>
      </c>
      <c r="I16" s="110">
        <v>6786</v>
      </c>
      <c r="K16" s="9" t="s">
        <v>12</v>
      </c>
      <c r="L16" s="116">
        <v>-0.10482408414943778</v>
      </c>
      <c r="M16" s="116">
        <v>-0.15035138316457797</v>
      </c>
      <c r="N16" s="117">
        <v>-8.5322723253757782E-2</v>
      </c>
    </row>
    <row r="17" spans="1:18" ht="13.5" thickBot="1" x14ac:dyDescent="0.25">
      <c r="B17" s="36"/>
      <c r="C17" s="36"/>
      <c r="D17" s="36"/>
      <c r="E17" s="20"/>
      <c r="F17" s="63"/>
      <c r="G17" s="64"/>
      <c r="H17" s="64"/>
      <c r="I17" s="64"/>
      <c r="L17" s="106"/>
      <c r="M17" s="106"/>
      <c r="N17" s="106"/>
    </row>
    <row r="18" spans="1:18" ht="13.5" thickBot="1" x14ac:dyDescent="0.25">
      <c r="A18" s="88" t="s">
        <v>13</v>
      </c>
      <c r="B18" s="89">
        <v>14483</v>
      </c>
      <c r="C18" s="89">
        <v>15624536.088774852</v>
      </c>
      <c r="D18" s="89">
        <v>8710</v>
      </c>
      <c r="E18" s="20"/>
      <c r="F18" s="65" t="s">
        <v>13</v>
      </c>
      <c r="G18" s="66">
        <v>14346</v>
      </c>
      <c r="H18" s="66">
        <v>15724961.662177095</v>
      </c>
      <c r="I18" s="67">
        <v>8240</v>
      </c>
      <c r="K18" s="107" t="s">
        <v>13</v>
      </c>
      <c r="L18" s="108">
        <v>9.5497002648821105E-3</v>
      </c>
      <c r="M18" s="108">
        <v>-6.3863795384502264E-3</v>
      </c>
      <c r="N18" s="120">
        <v>5.7038834951456341E-2</v>
      </c>
    </row>
    <row r="19" spans="1:18" ht="13.5" thickBot="1" x14ac:dyDescent="0.25">
      <c r="A19" s="38" t="s">
        <v>14</v>
      </c>
      <c r="B19" s="128">
        <v>900</v>
      </c>
      <c r="C19" s="128">
        <v>1435829.5799346922</v>
      </c>
      <c r="D19" s="129">
        <v>313</v>
      </c>
      <c r="E19" s="20"/>
      <c r="F19" s="68" t="s">
        <v>14</v>
      </c>
      <c r="G19" s="132">
        <v>650</v>
      </c>
      <c r="H19" s="132">
        <v>1270704.8700775148</v>
      </c>
      <c r="I19" s="133">
        <v>181</v>
      </c>
      <c r="K19" s="10" t="s">
        <v>14</v>
      </c>
      <c r="L19" s="137">
        <v>0.38461538461538458</v>
      </c>
      <c r="M19" s="137">
        <v>0.12994733375587408</v>
      </c>
      <c r="N19" s="139">
        <v>0.72928176795580102</v>
      </c>
    </row>
    <row r="20" spans="1:18" ht="13.5" thickBot="1" x14ac:dyDescent="0.25">
      <c r="A20" s="39" t="s">
        <v>15</v>
      </c>
      <c r="B20" s="128">
        <v>1198</v>
      </c>
      <c r="C20" s="128">
        <v>1035914.68</v>
      </c>
      <c r="D20" s="129">
        <v>840</v>
      </c>
      <c r="E20" s="20"/>
      <c r="F20" s="68" t="s">
        <v>15</v>
      </c>
      <c r="G20" s="132">
        <v>1238</v>
      </c>
      <c r="H20" s="132">
        <v>1208590.07</v>
      </c>
      <c r="I20" s="133">
        <v>873</v>
      </c>
      <c r="K20" s="11" t="s">
        <v>15</v>
      </c>
      <c r="L20" s="137">
        <v>-3.2310177705977328E-2</v>
      </c>
      <c r="M20" s="137">
        <v>-0.14287341447377599</v>
      </c>
      <c r="N20" s="139">
        <v>-3.7800687285223344E-2</v>
      </c>
    </row>
    <row r="21" spans="1:18" ht="13.5" thickBot="1" x14ac:dyDescent="0.25">
      <c r="A21" s="40" t="s">
        <v>16</v>
      </c>
      <c r="B21" s="130">
        <v>12385</v>
      </c>
      <c r="C21" s="130">
        <v>13152791.828840161</v>
      </c>
      <c r="D21" s="131">
        <v>7557</v>
      </c>
      <c r="E21" s="20"/>
      <c r="F21" s="69" t="s">
        <v>16</v>
      </c>
      <c r="G21" s="134">
        <v>12458</v>
      </c>
      <c r="H21" s="134">
        <v>13245666.72209958</v>
      </c>
      <c r="I21" s="135">
        <v>7186</v>
      </c>
      <c r="K21" s="12" t="s">
        <v>16</v>
      </c>
      <c r="L21" s="138">
        <v>-5.8596885535399101E-3</v>
      </c>
      <c r="M21" s="138">
        <v>-7.0117190178478062E-3</v>
      </c>
      <c r="N21" s="140">
        <v>5.1628165878096377E-2</v>
      </c>
    </row>
    <row r="22" spans="1:18" ht="13.5" thickBot="1" x14ac:dyDescent="0.25">
      <c r="B22" s="37"/>
      <c r="C22" s="37"/>
      <c r="D22" s="37"/>
      <c r="E22" s="20"/>
      <c r="F22" s="63"/>
      <c r="G22" s="70"/>
      <c r="H22" s="70"/>
      <c r="I22" s="70"/>
      <c r="L22" s="100"/>
      <c r="M22" s="100"/>
      <c r="N22" s="100"/>
    </row>
    <row r="23" spans="1:18" ht="13.5" thickBot="1" x14ac:dyDescent="0.25">
      <c r="A23" s="90" t="s">
        <v>17</v>
      </c>
      <c r="B23" s="85">
        <v>4073</v>
      </c>
      <c r="C23" s="85">
        <v>5011019.570450821</v>
      </c>
      <c r="D23" s="85">
        <v>2356</v>
      </c>
      <c r="E23" s="20"/>
      <c r="F23" s="54" t="s">
        <v>17</v>
      </c>
      <c r="G23" s="51">
        <v>4486</v>
      </c>
      <c r="H23" s="51">
        <v>5922771.9097570945</v>
      </c>
      <c r="I23" s="55">
        <v>2519</v>
      </c>
      <c r="K23" s="101" t="s">
        <v>17</v>
      </c>
      <c r="L23" s="99">
        <v>-9.2064199732501129E-2</v>
      </c>
      <c r="M23" s="99">
        <v>-0.15394014039343051</v>
      </c>
      <c r="N23" s="99">
        <v>-6.4708217546645463E-2</v>
      </c>
      <c r="O23" s="6"/>
      <c r="P23" s="6"/>
      <c r="Q23" s="6"/>
      <c r="R23" s="6"/>
    </row>
    <row r="24" spans="1:18" ht="13.5" thickBot="1" x14ac:dyDescent="0.25">
      <c r="A24" s="91" t="s">
        <v>18</v>
      </c>
      <c r="B24" s="34">
        <v>4073</v>
      </c>
      <c r="C24" s="34">
        <v>5011019.570450821</v>
      </c>
      <c r="D24" s="35">
        <v>2356</v>
      </c>
      <c r="E24" s="20"/>
      <c r="F24" s="71" t="s">
        <v>18</v>
      </c>
      <c r="G24" s="61">
        <v>4486</v>
      </c>
      <c r="H24" s="61">
        <v>5922771.9097570945</v>
      </c>
      <c r="I24" s="62">
        <v>2519</v>
      </c>
      <c r="K24" s="13" t="s">
        <v>18</v>
      </c>
      <c r="L24" s="104">
        <v>-9.2064199732501129E-2</v>
      </c>
      <c r="M24" s="104">
        <v>-0.15394014039343051</v>
      </c>
      <c r="N24" s="105">
        <v>-6.4708217546645463E-2</v>
      </c>
    </row>
    <row r="25" spans="1:18" ht="13.5" thickBot="1" x14ac:dyDescent="0.25">
      <c r="B25" s="37"/>
      <c r="C25" s="37"/>
      <c r="D25" s="37"/>
      <c r="E25" s="20"/>
      <c r="F25" s="63"/>
      <c r="G25" s="70"/>
      <c r="H25" s="70"/>
      <c r="I25" s="70"/>
      <c r="L25" s="100"/>
      <c r="M25" s="100"/>
      <c r="N25" s="100"/>
    </row>
    <row r="26" spans="1:18" ht="13.5" thickBot="1" x14ac:dyDescent="0.25">
      <c r="A26" s="84" t="s">
        <v>19</v>
      </c>
      <c r="B26" s="85">
        <v>1640</v>
      </c>
      <c r="C26" s="85">
        <v>1037637.8045893097</v>
      </c>
      <c r="D26" s="85">
        <v>1324</v>
      </c>
      <c r="E26" s="20"/>
      <c r="F26" s="50" t="s">
        <v>19</v>
      </c>
      <c r="G26" s="51">
        <v>1660</v>
      </c>
      <c r="H26" s="51">
        <v>895910.94006919907</v>
      </c>
      <c r="I26" s="55">
        <v>1336</v>
      </c>
      <c r="K26" s="98" t="s">
        <v>19</v>
      </c>
      <c r="L26" s="99">
        <v>-1.2048192771084376E-2</v>
      </c>
      <c r="M26" s="99">
        <v>0.15819302810295399</v>
      </c>
      <c r="N26" s="99">
        <v>-8.9820359281437279E-3</v>
      </c>
      <c r="O26" s="6"/>
      <c r="P26" s="6"/>
      <c r="Q26" s="6"/>
      <c r="R26" s="6"/>
    </row>
    <row r="27" spans="1:18" ht="13.5" thickBot="1" x14ac:dyDescent="0.25">
      <c r="A27" s="92" t="s">
        <v>20</v>
      </c>
      <c r="B27" s="34">
        <v>1640</v>
      </c>
      <c r="C27" s="34">
        <v>1037637.8045893097</v>
      </c>
      <c r="D27" s="35">
        <v>1324</v>
      </c>
      <c r="E27" s="20"/>
      <c r="F27" s="72" t="s">
        <v>20</v>
      </c>
      <c r="G27" s="61">
        <v>1660</v>
      </c>
      <c r="H27" s="61">
        <v>895910.94006919907</v>
      </c>
      <c r="I27" s="62">
        <v>1336</v>
      </c>
      <c r="K27" s="14" t="s">
        <v>20</v>
      </c>
      <c r="L27" s="104">
        <v>-1.2048192771084376E-2</v>
      </c>
      <c r="M27" s="104">
        <v>0.15819302810295399</v>
      </c>
      <c r="N27" s="105">
        <v>-8.9820359281437279E-3</v>
      </c>
    </row>
    <row r="28" spans="1:18" ht="13.5" thickBot="1" x14ac:dyDescent="0.25">
      <c r="B28" s="37"/>
      <c r="C28" s="37"/>
      <c r="D28" s="37"/>
      <c r="E28" s="20"/>
      <c r="F28" s="63"/>
      <c r="G28" s="70"/>
      <c r="H28" s="70"/>
      <c r="I28" s="70"/>
      <c r="L28" s="100"/>
      <c r="M28" s="100"/>
      <c r="N28" s="100"/>
    </row>
    <row r="29" spans="1:18" ht="13.5" thickBot="1" x14ac:dyDescent="0.25">
      <c r="A29" s="84" t="s">
        <v>21</v>
      </c>
      <c r="B29" s="85">
        <v>12532</v>
      </c>
      <c r="C29" s="85">
        <v>7040194.335517168</v>
      </c>
      <c r="D29" s="85">
        <v>9391</v>
      </c>
      <c r="E29" s="20"/>
      <c r="F29" s="50" t="s">
        <v>21</v>
      </c>
      <c r="G29" s="51">
        <v>12327</v>
      </c>
      <c r="H29" s="51">
        <v>7493859.496334495</v>
      </c>
      <c r="I29" s="55">
        <v>9109</v>
      </c>
      <c r="K29" s="98" t="s">
        <v>21</v>
      </c>
      <c r="L29" s="99">
        <v>1.6630161434250113E-2</v>
      </c>
      <c r="M29" s="99">
        <v>-6.0538252824092864E-2</v>
      </c>
      <c r="N29" s="99">
        <v>3.0958392798331236E-2</v>
      </c>
      <c r="O29" s="6"/>
      <c r="P29" s="6"/>
      <c r="Q29" s="6"/>
      <c r="R29" s="6"/>
    </row>
    <row r="30" spans="1:18" ht="13.5" thickBot="1" x14ac:dyDescent="0.25">
      <c r="A30" s="93" t="s">
        <v>22</v>
      </c>
      <c r="B30" s="30">
        <v>5201</v>
      </c>
      <c r="C30" s="30">
        <v>3283562.9750695797</v>
      </c>
      <c r="D30" s="31">
        <v>3781</v>
      </c>
      <c r="E30" s="20"/>
      <c r="F30" s="73" t="s">
        <v>22</v>
      </c>
      <c r="G30" s="57">
        <v>5399</v>
      </c>
      <c r="H30" s="57">
        <v>3538214.9649702832</v>
      </c>
      <c r="I30" s="58">
        <v>3942</v>
      </c>
      <c r="K30" s="15" t="s">
        <v>22</v>
      </c>
      <c r="L30" s="102">
        <v>-3.6673458047786656E-2</v>
      </c>
      <c r="M30" s="102">
        <v>-7.1971881986215736E-2</v>
      </c>
      <c r="N30" s="103">
        <v>-4.0842212075088757E-2</v>
      </c>
    </row>
    <row r="31" spans="1:18" ht="13.5" thickBot="1" x14ac:dyDescent="0.25">
      <c r="A31" s="94" t="s">
        <v>23</v>
      </c>
      <c r="B31" s="34">
        <v>7331</v>
      </c>
      <c r="C31" s="34">
        <v>3756631.3604475879</v>
      </c>
      <c r="D31" s="35">
        <v>5610</v>
      </c>
      <c r="E31" s="20"/>
      <c r="F31" s="73" t="s">
        <v>23</v>
      </c>
      <c r="G31" s="74">
        <v>6928</v>
      </c>
      <c r="H31" s="74">
        <v>3955644.5313642118</v>
      </c>
      <c r="I31" s="75">
        <v>5167</v>
      </c>
      <c r="K31" s="16" t="s">
        <v>23</v>
      </c>
      <c r="L31" s="104">
        <v>5.8169745958429608E-2</v>
      </c>
      <c r="M31" s="104">
        <v>-5.0311186796147433E-2</v>
      </c>
      <c r="N31" s="105">
        <v>8.5736404102961128E-2</v>
      </c>
    </row>
    <row r="32" spans="1:18" ht="13.5" thickBot="1" x14ac:dyDescent="0.25">
      <c r="B32" s="37"/>
      <c r="C32" s="37"/>
      <c r="D32" s="37"/>
      <c r="E32" s="20"/>
      <c r="F32" s="63"/>
      <c r="G32" s="70"/>
      <c r="H32" s="70"/>
      <c r="I32" s="70"/>
      <c r="L32" s="100"/>
      <c r="M32" s="100"/>
      <c r="N32" s="100"/>
    </row>
    <row r="33" spans="1:18" ht="13.5" thickBot="1" x14ac:dyDescent="0.25">
      <c r="A33" s="90" t="s">
        <v>24</v>
      </c>
      <c r="B33" s="85">
        <v>8756</v>
      </c>
      <c r="C33" s="85">
        <v>8273340.6010650843</v>
      </c>
      <c r="D33" s="85">
        <v>5630</v>
      </c>
      <c r="E33" s="20"/>
      <c r="F33" s="54" t="s">
        <v>24</v>
      </c>
      <c r="G33" s="51">
        <v>8378</v>
      </c>
      <c r="H33" s="51">
        <v>7535928.1805230128</v>
      </c>
      <c r="I33" s="55">
        <v>4789</v>
      </c>
      <c r="K33" s="101" t="s">
        <v>24</v>
      </c>
      <c r="L33" s="99">
        <v>4.5118166626879841E-2</v>
      </c>
      <c r="M33" s="99">
        <v>9.7852899188709319E-2</v>
      </c>
      <c r="N33" s="99">
        <v>0.17561077469200259</v>
      </c>
      <c r="O33" s="6"/>
      <c r="P33" s="6"/>
      <c r="Q33" s="6"/>
      <c r="R33" s="6"/>
    </row>
    <row r="34" spans="1:18" ht="13.5" thickBot="1" x14ac:dyDescent="0.25">
      <c r="A34" s="91" t="s">
        <v>25</v>
      </c>
      <c r="B34" s="34">
        <v>8756</v>
      </c>
      <c r="C34" s="34">
        <v>8273340.6010650843</v>
      </c>
      <c r="D34" s="35">
        <v>5630</v>
      </c>
      <c r="E34" s="20"/>
      <c r="F34" s="71" t="s">
        <v>25</v>
      </c>
      <c r="G34" s="61">
        <v>8378</v>
      </c>
      <c r="H34" s="61">
        <v>7535928.1805230128</v>
      </c>
      <c r="I34" s="62">
        <v>4789</v>
      </c>
      <c r="K34" s="13" t="s">
        <v>25</v>
      </c>
      <c r="L34" s="104">
        <v>4.5118166626879841E-2</v>
      </c>
      <c r="M34" s="104">
        <v>9.7852899188709319E-2</v>
      </c>
      <c r="N34" s="105">
        <v>0.17561077469200259</v>
      </c>
    </row>
    <row r="35" spans="1:18" ht="13.5" thickBot="1" x14ac:dyDescent="0.25">
      <c r="B35" s="37"/>
      <c r="C35" s="37"/>
      <c r="D35" s="37"/>
      <c r="E35" s="20"/>
      <c r="F35" s="63"/>
      <c r="G35" s="70"/>
      <c r="H35" s="70"/>
      <c r="I35" s="70"/>
      <c r="L35" s="100"/>
      <c r="M35" s="100"/>
      <c r="N35" s="100"/>
    </row>
    <row r="36" spans="1:18" ht="13.5" thickBot="1" x14ac:dyDescent="0.25">
      <c r="A36" s="84" t="s">
        <v>26</v>
      </c>
      <c r="B36" s="85">
        <v>11309</v>
      </c>
      <c r="C36" s="85">
        <v>12449848.32876063</v>
      </c>
      <c r="D36" s="85">
        <v>6898</v>
      </c>
      <c r="E36" s="20"/>
      <c r="F36" s="50" t="s">
        <v>26</v>
      </c>
      <c r="G36" s="51">
        <v>12279</v>
      </c>
      <c r="H36" s="51">
        <v>12314596.948694848</v>
      </c>
      <c r="I36" s="55">
        <v>8046</v>
      </c>
      <c r="K36" s="98" t="s">
        <v>26</v>
      </c>
      <c r="L36" s="99">
        <v>-7.8996660965876653E-2</v>
      </c>
      <c r="M36" s="99">
        <v>1.098301313711425E-2</v>
      </c>
      <c r="N36" s="114">
        <v>-0.14267959234402183</v>
      </c>
    </row>
    <row r="37" spans="1:18" ht="13.5" thickBot="1" x14ac:dyDescent="0.25">
      <c r="A37" s="38" t="s">
        <v>27</v>
      </c>
      <c r="B37" s="34">
        <v>924</v>
      </c>
      <c r="C37" s="34">
        <v>1194429.3141554811</v>
      </c>
      <c r="D37" s="34">
        <v>510</v>
      </c>
      <c r="E37" s="20"/>
      <c r="F37" s="73" t="s">
        <v>27</v>
      </c>
      <c r="G37" s="112">
        <v>995</v>
      </c>
      <c r="H37" s="112">
        <v>1267307.7789443878</v>
      </c>
      <c r="I37" s="112">
        <v>504</v>
      </c>
      <c r="K37" s="10" t="s">
        <v>27</v>
      </c>
      <c r="L37" s="102">
        <v>-7.1356783919597988E-2</v>
      </c>
      <c r="M37" s="102">
        <v>-5.7506523671472576E-2</v>
      </c>
      <c r="N37" s="103">
        <v>1.1904761904761862E-2</v>
      </c>
    </row>
    <row r="38" spans="1:18" ht="13.5" thickBot="1" x14ac:dyDescent="0.25">
      <c r="A38" s="39" t="s">
        <v>28</v>
      </c>
      <c r="B38" s="34">
        <v>1018</v>
      </c>
      <c r="C38" s="34">
        <v>1601664.6527828558</v>
      </c>
      <c r="D38" s="34">
        <v>338</v>
      </c>
      <c r="E38" s="20"/>
      <c r="F38" s="68" t="s">
        <v>28</v>
      </c>
      <c r="G38" s="112">
        <v>1031</v>
      </c>
      <c r="H38" s="112">
        <v>1464188.0321889403</v>
      </c>
      <c r="I38" s="112">
        <v>394</v>
      </c>
      <c r="K38" s="11" t="s">
        <v>28</v>
      </c>
      <c r="L38" s="113">
        <v>-1.2609117361784716E-2</v>
      </c>
      <c r="M38" s="113">
        <v>9.3892736159296275E-2</v>
      </c>
      <c r="N38" s="115">
        <v>-0.14213197969543145</v>
      </c>
    </row>
    <row r="39" spans="1:18" ht="13.5" thickBot="1" x14ac:dyDescent="0.25">
      <c r="A39" s="39" t="s">
        <v>29</v>
      </c>
      <c r="B39" s="34">
        <v>884</v>
      </c>
      <c r="C39" s="34">
        <v>1110282.1242177389</v>
      </c>
      <c r="D39" s="34">
        <v>496</v>
      </c>
      <c r="E39" s="20"/>
      <c r="F39" s="68" t="s">
        <v>29</v>
      </c>
      <c r="G39" s="112">
        <v>865</v>
      </c>
      <c r="H39" s="112">
        <v>1120964.219998817</v>
      </c>
      <c r="I39" s="112">
        <v>517</v>
      </c>
      <c r="K39" s="11" t="s">
        <v>29</v>
      </c>
      <c r="L39" s="113">
        <v>2.1965317919075078E-2</v>
      </c>
      <c r="M39" s="113">
        <v>-9.5293815721337882E-3</v>
      </c>
      <c r="N39" s="115">
        <v>-4.0618955512572552E-2</v>
      </c>
    </row>
    <row r="40" spans="1:18" ht="13.5" thickBot="1" x14ac:dyDescent="0.25">
      <c r="A40" s="39" t="s">
        <v>30</v>
      </c>
      <c r="B40" s="34">
        <v>5460</v>
      </c>
      <c r="C40" s="34">
        <v>5453994.3328205226</v>
      </c>
      <c r="D40" s="34">
        <v>3609</v>
      </c>
      <c r="E40" s="20"/>
      <c r="F40" s="68" t="s">
        <v>30</v>
      </c>
      <c r="G40" s="112">
        <v>6506</v>
      </c>
      <c r="H40" s="112">
        <v>5759014.7487784885</v>
      </c>
      <c r="I40" s="112">
        <v>4600</v>
      </c>
      <c r="K40" s="11" t="s">
        <v>30</v>
      </c>
      <c r="L40" s="113">
        <v>-0.1607746695358131</v>
      </c>
      <c r="M40" s="113">
        <v>-5.2963992846634445E-2</v>
      </c>
      <c r="N40" s="115">
        <v>-0.21543478260869564</v>
      </c>
    </row>
    <row r="41" spans="1:18" ht="13.5" thickBot="1" x14ac:dyDescent="0.25">
      <c r="A41" s="40" t="s">
        <v>31</v>
      </c>
      <c r="B41" s="34">
        <v>3023</v>
      </c>
      <c r="C41" s="34">
        <v>3089477.9047840312</v>
      </c>
      <c r="D41" s="34">
        <v>1945</v>
      </c>
      <c r="E41" s="20"/>
      <c r="F41" s="69" t="s">
        <v>31</v>
      </c>
      <c r="G41" s="112">
        <v>2882</v>
      </c>
      <c r="H41" s="112">
        <v>2703122.1687842151</v>
      </c>
      <c r="I41" s="112">
        <v>2031</v>
      </c>
      <c r="K41" s="12" t="s">
        <v>31</v>
      </c>
      <c r="L41" s="118">
        <v>4.8924358084663444E-2</v>
      </c>
      <c r="M41" s="118">
        <v>0.14292943932074942</v>
      </c>
      <c r="N41" s="119">
        <v>-4.2343673067454457E-2</v>
      </c>
    </row>
    <row r="42" spans="1:18" ht="13.5" thickBot="1" x14ac:dyDescent="0.25">
      <c r="B42" s="37"/>
      <c r="C42" s="37"/>
      <c r="D42" s="37"/>
      <c r="E42" s="20"/>
      <c r="F42" s="63"/>
      <c r="G42" s="70"/>
      <c r="H42" s="70"/>
      <c r="I42" s="70"/>
      <c r="L42" s="100"/>
      <c r="M42" s="100"/>
      <c r="N42" s="100"/>
    </row>
    <row r="43" spans="1:18" ht="13.5" thickBot="1" x14ac:dyDescent="0.25">
      <c r="A43" s="84" t="s">
        <v>32</v>
      </c>
      <c r="B43" s="85">
        <v>19912</v>
      </c>
      <c r="C43" s="85">
        <v>19128138.799653307</v>
      </c>
      <c r="D43" s="85">
        <v>12933</v>
      </c>
      <c r="E43" s="20"/>
      <c r="F43" s="50" t="s">
        <v>32</v>
      </c>
      <c r="G43" s="51">
        <v>21101</v>
      </c>
      <c r="H43" s="51">
        <v>19802393.682809964</v>
      </c>
      <c r="I43" s="55">
        <v>14247</v>
      </c>
      <c r="K43" s="98" t="s">
        <v>32</v>
      </c>
      <c r="L43" s="99">
        <v>-5.6348040377233288E-2</v>
      </c>
      <c r="M43" s="99">
        <v>-3.404916061950447E-2</v>
      </c>
      <c r="N43" s="99">
        <v>-9.2229943145925475E-2</v>
      </c>
    </row>
    <row r="44" spans="1:18" ht="13.5" thickBot="1" x14ac:dyDescent="0.25">
      <c r="A44" s="38" t="s">
        <v>33</v>
      </c>
      <c r="B44" s="128">
        <v>949</v>
      </c>
      <c r="C44" s="128">
        <v>630468.17999999993</v>
      </c>
      <c r="D44" s="129">
        <v>714</v>
      </c>
      <c r="E44" s="20"/>
      <c r="F44" s="76" t="s">
        <v>33</v>
      </c>
      <c r="G44" s="132">
        <v>813</v>
      </c>
      <c r="H44" s="132">
        <v>531650.18999999994</v>
      </c>
      <c r="I44" s="133">
        <v>620</v>
      </c>
      <c r="K44" s="10" t="s">
        <v>33</v>
      </c>
      <c r="L44" s="159">
        <v>0.16728167281672812</v>
      </c>
      <c r="M44" s="159">
        <v>0.18587031822559874</v>
      </c>
      <c r="N44" s="160">
        <v>0.15161290322580645</v>
      </c>
    </row>
    <row r="45" spans="1:18" ht="13.5" thickBot="1" x14ac:dyDescent="0.25">
      <c r="A45" s="39" t="s">
        <v>34</v>
      </c>
      <c r="B45" s="128">
        <v>2939</v>
      </c>
      <c r="C45" s="128">
        <v>3723330.2980760606</v>
      </c>
      <c r="D45" s="129">
        <v>1780</v>
      </c>
      <c r="E45" s="20"/>
      <c r="F45" s="77" t="s">
        <v>34</v>
      </c>
      <c r="G45" s="132">
        <v>3574</v>
      </c>
      <c r="H45" s="132">
        <v>4582714.7049027504</v>
      </c>
      <c r="I45" s="133">
        <v>2139</v>
      </c>
      <c r="K45" s="11" t="s">
        <v>34</v>
      </c>
      <c r="L45" s="137">
        <v>-0.1776720761052043</v>
      </c>
      <c r="M45" s="137">
        <v>-0.18752736361861888</v>
      </c>
      <c r="N45" s="139">
        <v>-0.16783543712014959</v>
      </c>
    </row>
    <row r="46" spans="1:18" ht="13.5" thickBot="1" x14ac:dyDescent="0.25">
      <c r="A46" s="39" t="s">
        <v>35</v>
      </c>
      <c r="B46" s="128">
        <v>730</v>
      </c>
      <c r="C46" s="128">
        <v>519590.24002056103</v>
      </c>
      <c r="D46" s="129">
        <v>506</v>
      </c>
      <c r="E46" s="20"/>
      <c r="F46" s="77" t="s">
        <v>35</v>
      </c>
      <c r="G46" s="132">
        <v>897</v>
      </c>
      <c r="H46" s="132">
        <v>765315.86250536004</v>
      </c>
      <c r="I46" s="133">
        <v>591</v>
      </c>
      <c r="K46" s="11" t="s">
        <v>35</v>
      </c>
      <c r="L46" s="137">
        <v>-0.18617614269788185</v>
      </c>
      <c r="M46" s="137">
        <v>-0.32107739369256572</v>
      </c>
      <c r="N46" s="139">
        <v>-0.14382402707275799</v>
      </c>
    </row>
    <row r="47" spans="1:18" ht="13.5" thickBot="1" x14ac:dyDescent="0.25">
      <c r="A47" s="39" t="s">
        <v>36</v>
      </c>
      <c r="B47" s="128">
        <v>5078</v>
      </c>
      <c r="C47" s="128">
        <v>4937901.0312141376</v>
      </c>
      <c r="D47" s="129">
        <v>3483</v>
      </c>
      <c r="E47" s="20"/>
      <c r="F47" s="77" t="s">
        <v>36</v>
      </c>
      <c r="G47" s="132">
        <v>4765</v>
      </c>
      <c r="H47" s="132">
        <v>4523620.5013498943</v>
      </c>
      <c r="I47" s="133">
        <v>3323</v>
      </c>
      <c r="K47" s="11" t="s">
        <v>36</v>
      </c>
      <c r="L47" s="137">
        <v>6.5687303252885521E-2</v>
      </c>
      <c r="M47" s="137">
        <v>9.158162797710756E-2</v>
      </c>
      <c r="N47" s="139">
        <v>4.8149262714414665E-2</v>
      </c>
    </row>
    <row r="48" spans="1:18" ht="13.5" thickBot="1" x14ac:dyDescent="0.25">
      <c r="A48" s="39" t="s">
        <v>37</v>
      </c>
      <c r="B48" s="128">
        <v>1214</v>
      </c>
      <c r="C48" s="128">
        <v>1335602.0539202162</v>
      </c>
      <c r="D48" s="129">
        <v>655</v>
      </c>
      <c r="E48" s="20"/>
      <c r="F48" s="77" t="s">
        <v>37</v>
      </c>
      <c r="G48" s="132">
        <v>1578</v>
      </c>
      <c r="H48" s="132">
        <v>1636737.2601057049</v>
      </c>
      <c r="I48" s="133">
        <v>850</v>
      </c>
      <c r="K48" s="11" t="s">
        <v>37</v>
      </c>
      <c r="L48" s="137">
        <v>-0.23067173637515848</v>
      </c>
      <c r="M48" s="137">
        <v>-0.18398506194332043</v>
      </c>
      <c r="N48" s="139">
        <v>-0.22941176470588232</v>
      </c>
    </row>
    <row r="49" spans="1:20" ht="13.5" thickBot="1" x14ac:dyDescent="0.25">
      <c r="A49" s="39" t="s">
        <v>38</v>
      </c>
      <c r="B49" s="128">
        <v>1877</v>
      </c>
      <c r="C49" s="128">
        <v>1320028.6710726751</v>
      </c>
      <c r="D49" s="129">
        <v>1377</v>
      </c>
      <c r="E49" s="20"/>
      <c r="F49" s="77" t="s">
        <v>38</v>
      </c>
      <c r="G49" s="132">
        <v>2073</v>
      </c>
      <c r="H49" s="132">
        <v>1412894.1665726821</v>
      </c>
      <c r="I49" s="133">
        <v>1644</v>
      </c>
      <c r="K49" s="11" t="s">
        <v>38</v>
      </c>
      <c r="L49" s="137">
        <v>-9.454896285576464E-2</v>
      </c>
      <c r="M49" s="137">
        <v>-6.5727141987764526E-2</v>
      </c>
      <c r="N49" s="139">
        <v>-0.16240875912408759</v>
      </c>
    </row>
    <row r="50" spans="1:20" ht="13.5" thickBot="1" x14ac:dyDescent="0.25">
      <c r="A50" s="39" t="s">
        <v>39</v>
      </c>
      <c r="B50" s="128">
        <v>470</v>
      </c>
      <c r="C50" s="128">
        <v>808387.02071459801</v>
      </c>
      <c r="D50" s="129">
        <v>188</v>
      </c>
      <c r="E50" s="20"/>
      <c r="F50" s="77" t="s">
        <v>39</v>
      </c>
      <c r="G50" s="132">
        <v>494</v>
      </c>
      <c r="H50" s="132">
        <v>677724.080378599</v>
      </c>
      <c r="I50" s="133">
        <v>259</v>
      </c>
      <c r="K50" s="11" t="s">
        <v>39</v>
      </c>
      <c r="L50" s="137">
        <v>-4.8582995951417018E-2</v>
      </c>
      <c r="M50" s="137">
        <v>0.1927966618258663</v>
      </c>
      <c r="N50" s="139">
        <v>-0.27413127413127414</v>
      </c>
    </row>
    <row r="51" spans="1:20" ht="13.5" thickBot="1" x14ac:dyDescent="0.25">
      <c r="A51" s="39" t="s">
        <v>40</v>
      </c>
      <c r="B51" s="128">
        <v>5713</v>
      </c>
      <c r="C51" s="128">
        <v>5017619.7796350606</v>
      </c>
      <c r="D51" s="129">
        <v>3563</v>
      </c>
      <c r="E51" s="20"/>
      <c r="F51" s="77" t="s">
        <v>40</v>
      </c>
      <c r="G51" s="132">
        <v>5972</v>
      </c>
      <c r="H51" s="132">
        <v>4958959.0669949697</v>
      </c>
      <c r="I51" s="133">
        <v>4079</v>
      </c>
      <c r="K51" s="11" t="s">
        <v>40</v>
      </c>
      <c r="L51" s="137">
        <v>-4.336905559276627E-2</v>
      </c>
      <c r="M51" s="137">
        <v>1.1829239130146441E-2</v>
      </c>
      <c r="N51" s="139">
        <v>-0.12650159352782542</v>
      </c>
    </row>
    <row r="52" spans="1:20" ht="13.5" thickBot="1" x14ac:dyDescent="0.25">
      <c r="A52" s="40" t="s">
        <v>41</v>
      </c>
      <c r="B52" s="130">
        <v>942</v>
      </c>
      <c r="C52" s="130">
        <v>835211.52500000014</v>
      </c>
      <c r="D52" s="131">
        <v>667</v>
      </c>
      <c r="E52" s="20"/>
      <c r="F52" s="78" t="s">
        <v>41</v>
      </c>
      <c r="G52" s="134">
        <v>935</v>
      </c>
      <c r="H52" s="134">
        <v>712777.85000000009</v>
      </c>
      <c r="I52" s="135">
        <v>742</v>
      </c>
      <c r="K52" s="12" t="s">
        <v>41</v>
      </c>
      <c r="L52" s="138">
        <v>7.4866310160428551E-3</v>
      </c>
      <c r="M52" s="138">
        <v>0.17176975266557459</v>
      </c>
      <c r="N52" s="140">
        <v>-0.10107816711590301</v>
      </c>
    </row>
    <row r="53" spans="1:20" ht="13.5" thickBot="1" x14ac:dyDescent="0.25">
      <c r="B53" s="37"/>
      <c r="C53" s="37"/>
      <c r="D53" s="37"/>
      <c r="E53" s="20"/>
      <c r="F53" s="63"/>
      <c r="G53" s="70"/>
      <c r="H53" s="70"/>
      <c r="I53" s="70"/>
      <c r="L53" s="100"/>
      <c r="M53" s="100"/>
      <c r="N53" s="100"/>
    </row>
    <row r="54" spans="1:20" ht="13.5" thickBot="1" x14ac:dyDescent="0.25">
      <c r="A54" s="84" t="s">
        <v>42</v>
      </c>
      <c r="B54" s="85">
        <v>63330</v>
      </c>
      <c r="C54" s="85">
        <v>75722400.65983443</v>
      </c>
      <c r="D54" s="85">
        <v>38579</v>
      </c>
      <c r="E54" s="20"/>
      <c r="F54" s="50" t="s">
        <v>42</v>
      </c>
      <c r="G54" s="51">
        <v>65976</v>
      </c>
      <c r="H54" s="51">
        <v>78873554.967491657</v>
      </c>
      <c r="I54" s="55">
        <v>37345</v>
      </c>
      <c r="K54" s="98" t="s">
        <v>42</v>
      </c>
      <c r="L54" s="99">
        <v>-4.0105492906511442E-2</v>
      </c>
      <c r="M54" s="99">
        <v>-3.9951975144977281E-2</v>
      </c>
      <c r="N54" s="99">
        <v>3.3043245414379419E-2</v>
      </c>
      <c r="O54" s="6"/>
      <c r="P54" s="6"/>
      <c r="Q54" s="6"/>
      <c r="R54" s="6"/>
      <c r="S54" s="6"/>
      <c r="T54" s="6"/>
    </row>
    <row r="55" spans="1:20" ht="13.5" thickBot="1" x14ac:dyDescent="0.25">
      <c r="A55" s="38" t="s">
        <v>43</v>
      </c>
      <c r="B55" s="30">
        <v>50884</v>
      </c>
      <c r="C55" s="30">
        <v>61028762.441759236</v>
      </c>
      <c r="D55" s="31">
        <v>31191</v>
      </c>
      <c r="E55" s="20"/>
      <c r="F55" s="73" t="s">
        <v>43</v>
      </c>
      <c r="G55" s="57">
        <v>53650</v>
      </c>
      <c r="H55" s="57">
        <v>65495837.720502399</v>
      </c>
      <c r="I55" s="58">
        <v>30533</v>
      </c>
      <c r="K55" s="10" t="s">
        <v>43</v>
      </c>
      <c r="L55" s="102">
        <v>-5.1556383970177033E-2</v>
      </c>
      <c r="M55" s="102">
        <v>-6.8203956682041489E-2</v>
      </c>
      <c r="N55" s="103">
        <v>2.1550453607572129E-2</v>
      </c>
      <c r="R55" s="6"/>
      <c r="S55" s="6"/>
      <c r="T55" s="6"/>
    </row>
    <row r="56" spans="1:20" ht="13.5" thickBot="1" x14ac:dyDescent="0.25">
      <c r="A56" s="39" t="s">
        <v>44</v>
      </c>
      <c r="B56" s="30">
        <v>3539</v>
      </c>
      <c r="C56" s="30">
        <v>3578028.5800271519</v>
      </c>
      <c r="D56" s="31">
        <v>2357</v>
      </c>
      <c r="E56" s="20"/>
      <c r="F56" s="68" t="s">
        <v>44</v>
      </c>
      <c r="G56" s="79">
        <v>3282</v>
      </c>
      <c r="H56" s="79">
        <v>3326734.4492163323</v>
      </c>
      <c r="I56" s="80">
        <v>2134</v>
      </c>
      <c r="K56" s="11" t="s">
        <v>44</v>
      </c>
      <c r="L56" s="102">
        <v>7.8305911029859843E-2</v>
      </c>
      <c r="M56" s="102">
        <v>7.5537778757789331E-2</v>
      </c>
      <c r="N56" s="103">
        <v>0.10449859418931573</v>
      </c>
      <c r="R56" s="6"/>
      <c r="S56" s="6"/>
      <c r="T56" s="6"/>
    </row>
    <row r="57" spans="1:20" ht="13.5" thickBot="1" x14ac:dyDescent="0.25">
      <c r="A57" s="39" t="s">
        <v>45</v>
      </c>
      <c r="B57" s="30">
        <v>1891</v>
      </c>
      <c r="C57" s="30">
        <v>2766460.9195924276</v>
      </c>
      <c r="D57" s="31">
        <v>848</v>
      </c>
      <c r="E57" s="20"/>
      <c r="F57" s="68" t="s">
        <v>45</v>
      </c>
      <c r="G57" s="79">
        <v>2299</v>
      </c>
      <c r="H57" s="79">
        <v>2754548.2199490187</v>
      </c>
      <c r="I57" s="80">
        <v>887</v>
      </c>
      <c r="K57" s="11" t="s">
        <v>45</v>
      </c>
      <c r="L57" s="102">
        <v>-0.17746846454980425</v>
      </c>
      <c r="M57" s="102">
        <v>4.3247381030162568E-3</v>
      </c>
      <c r="N57" s="103">
        <v>-4.3968432919954892E-2</v>
      </c>
      <c r="R57" s="6"/>
      <c r="S57" s="6"/>
      <c r="T57" s="6"/>
    </row>
    <row r="58" spans="1:20" ht="13.5" thickBot="1" x14ac:dyDescent="0.25">
      <c r="A58" s="40" t="s">
        <v>46</v>
      </c>
      <c r="B58" s="34">
        <v>7016</v>
      </c>
      <c r="C58" s="34">
        <v>8349148.7184556108</v>
      </c>
      <c r="D58" s="35">
        <v>4183</v>
      </c>
      <c r="E58" s="20"/>
      <c r="F58" s="69" t="s">
        <v>46</v>
      </c>
      <c r="G58" s="74">
        <v>6745</v>
      </c>
      <c r="H58" s="74">
        <v>7296434.5778239109</v>
      </c>
      <c r="I58" s="75">
        <v>3791</v>
      </c>
      <c r="K58" s="12" t="s">
        <v>46</v>
      </c>
      <c r="L58" s="104">
        <v>4.0177909562638892E-2</v>
      </c>
      <c r="M58" s="104">
        <v>0.14427788386278673</v>
      </c>
      <c r="N58" s="105">
        <v>0.10340279609601688</v>
      </c>
    </row>
    <row r="59" spans="1:20" ht="13.5" thickBot="1" x14ac:dyDescent="0.25">
      <c r="B59" s="37"/>
      <c r="C59" s="37"/>
      <c r="D59" s="37"/>
      <c r="E59" s="20"/>
      <c r="F59" s="63"/>
      <c r="G59" s="70"/>
      <c r="H59" s="70"/>
      <c r="I59" s="70"/>
      <c r="L59" s="100"/>
      <c r="M59" s="100"/>
      <c r="N59" s="100"/>
    </row>
    <row r="60" spans="1:20" ht="13.5" thickBot="1" x14ac:dyDescent="0.25">
      <c r="A60" s="84" t="s">
        <v>47</v>
      </c>
      <c r="B60" s="85">
        <v>30123</v>
      </c>
      <c r="C60" s="85">
        <v>25183655.36429185</v>
      </c>
      <c r="D60" s="85">
        <v>20105</v>
      </c>
      <c r="E60" s="20"/>
      <c r="F60" s="50" t="s">
        <v>47</v>
      </c>
      <c r="G60" s="51">
        <v>30616</v>
      </c>
      <c r="H60" s="51">
        <v>24753923.445059262</v>
      </c>
      <c r="I60" s="55">
        <v>20508</v>
      </c>
      <c r="K60" s="98" t="s">
        <v>47</v>
      </c>
      <c r="L60" s="99">
        <v>-1.6102691403187874E-2</v>
      </c>
      <c r="M60" s="99">
        <v>1.7360153843343884E-2</v>
      </c>
      <c r="N60" s="99">
        <v>-1.9650867953969198E-2</v>
      </c>
      <c r="O60" s="6"/>
      <c r="P60" s="6"/>
      <c r="Q60" s="6"/>
      <c r="R60" s="6"/>
    </row>
    <row r="61" spans="1:20" ht="13.5" thickBot="1" x14ac:dyDescent="0.25">
      <c r="A61" s="38" t="s">
        <v>48</v>
      </c>
      <c r="B61" s="30">
        <v>4414</v>
      </c>
      <c r="C61" s="30">
        <v>3299648.5196164977</v>
      </c>
      <c r="D61" s="31">
        <v>3290</v>
      </c>
      <c r="E61" s="20"/>
      <c r="F61" s="73" t="s">
        <v>48</v>
      </c>
      <c r="G61" s="57">
        <v>3736</v>
      </c>
      <c r="H61" s="57">
        <v>3025768.2895193384</v>
      </c>
      <c r="I61" s="58">
        <v>2567</v>
      </c>
      <c r="K61" s="10" t="s">
        <v>48</v>
      </c>
      <c r="L61" s="102">
        <v>0.1814775160599571</v>
      </c>
      <c r="M61" s="102">
        <v>9.0515929803953066E-2</v>
      </c>
      <c r="N61" s="103">
        <v>0.28165173354109863</v>
      </c>
    </row>
    <row r="62" spans="1:20" ht="13.5" thickBot="1" x14ac:dyDescent="0.25">
      <c r="A62" s="39" t="s">
        <v>49</v>
      </c>
      <c r="B62" s="30">
        <v>3621</v>
      </c>
      <c r="C62" s="30">
        <v>4396793.9292341229</v>
      </c>
      <c r="D62" s="31">
        <v>1419</v>
      </c>
      <c r="E62" s="20"/>
      <c r="F62" s="68" t="s">
        <v>49</v>
      </c>
      <c r="G62" s="79">
        <v>3888</v>
      </c>
      <c r="H62" s="79">
        <v>5152375.0202795314</v>
      </c>
      <c r="I62" s="80">
        <v>1346</v>
      </c>
      <c r="K62" s="11" t="s">
        <v>49</v>
      </c>
      <c r="L62" s="102">
        <v>-6.8672839506172867E-2</v>
      </c>
      <c r="M62" s="102">
        <v>-0.14664714584467808</v>
      </c>
      <c r="N62" s="103">
        <v>5.4234769687964368E-2</v>
      </c>
    </row>
    <row r="63" spans="1:20" ht="13.5" thickBot="1" x14ac:dyDescent="0.25">
      <c r="A63" s="40" t="s">
        <v>50</v>
      </c>
      <c r="B63" s="34">
        <v>22088</v>
      </c>
      <c r="C63" s="34">
        <v>17487212.91544123</v>
      </c>
      <c r="D63" s="35">
        <v>15396</v>
      </c>
      <c r="E63" s="20"/>
      <c r="F63" s="69" t="s">
        <v>50</v>
      </c>
      <c r="G63" s="74">
        <v>22992</v>
      </c>
      <c r="H63" s="74">
        <v>16575780.135260394</v>
      </c>
      <c r="I63" s="75">
        <v>16595</v>
      </c>
      <c r="K63" s="12" t="s">
        <v>50</v>
      </c>
      <c r="L63" s="104">
        <v>-3.93180236604036E-2</v>
      </c>
      <c r="M63" s="104">
        <v>5.4985815011024064E-2</v>
      </c>
      <c r="N63" s="105">
        <v>-7.22506779150347E-2</v>
      </c>
    </row>
    <row r="64" spans="1:20" ht="13.5" thickBot="1" x14ac:dyDescent="0.25">
      <c r="B64" s="37"/>
      <c r="C64" s="37"/>
      <c r="D64" s="37"/>
      <c r="E64" s="20"/>
      <c r="F64" s="63"/>
      <c r="G64" s="70"/>
      <c r="H64" s="70"/>
      <c r="I64" s="70"/>
      <c r="L64" s="100"/>
      <c r="M64" s="100"/>
      <c r="N64" s="100"/>
    </row>
    <row r="65" spans="1:18" ht="13.5" thickBot="1" x14ac:dyDescent="0.25">
      <c r="A65" s="84" t="s">
        <v>51</v>
      </c>
      <c r="B65" s="85">
        <v>1959</v>
      </c>
      <c r="C65" s="85">
        <v>1968207.8646939471</v>
      </c>
      <c r="D65" s="85">
        <v>944</v>
      </c>
      <c r="E65" s="20"/>
      <c r="F65" s="50" t="s">
        <v>51</v>
      </c>
      <c r="G65" s="51">
        <v>1596</v>
      </c>
      <c r="H65" s="51">
        <v>1667486.664095039</v>
      </c>
      <c r="I65" s="55">
        <v>793</v>
      </c>
      <c r="K65" s="98" t="s">
        <v>51</v>
      </c>
      <c r="L65" s="99">
        <v>0.22744360902255645</v>
      </c>
      <c r="M65" s="99">
        <v>0.1803439913938456</v>
      </c>
      <c r="N65" s="99">
        <v>0.19041614123581341</v>
      </c>
      <c r="O65" s="6"/>
      <c r="P65" s="6"/>
      <c r="Q65" s="6"/>
      <c r="R65" s="6"/>
    </row>
    <row r="66" spans="1:18" ht="13.5" thickBot="1" x14ac:dyDescent="0.25">
      <c r="A66" s="38" t="s">
        <v>52</v>
      </c>
      <c r="B66" s="30">
        <v>1160</v>
      </c>
      <c r="C66" s="30">
        <v>1143816.0950069141</v>
      </c>
      <c r="D66" s="31">
        <v>523</v>
      </c>
      <c r="E66" s="20"/>
      <c r="F66" s="73" t="s">
        <v>52</v>
      </c>
      <c r="G66" s="57">
        <v>903</v>
      </c>
      <c r="H66" s="57">
        <v>1018907.7443446349</v>
      </c>
      <c r="I66" s="58">
        <v>360</v>
      </c>
      <c r="K66" s="10" t="s">
        <v>52</v>
      </c>
      <c r="L66" s="102">
        <v>0.28460686600221474</v>
      </c>
      <c r="M66" s="102">
        <v>0.12259044192722346</v>
      </c>
      <c r="N66" s="103">
        <v>0.45277777777777772</v>
      </c>
    </row>
    <row r="67" spans="1:18" ht="13.5" thickBot="1" x14ac:dyDescent="0.25">
      <c r="A67" s="40" t="s">
        <v>53</v>
      </c>
      <c r="B67" s="34">
        <v>799</v>
      </c>
      <c r="C67" s="34">
        <v>824391.76968703303</v>
      </c>
      <c r="D67" s="35">
        <v>421</v>
      </c>
      <c r="E67" s="20"/>
      <c r="F67" s="69" t="s">
        <v>53</v>
      </c>
      <c r="G67" s="74">
        <v>693</v>
      </c>
      <c r="H67" s="74">
        <v>648578.91975040396</v>
      </c>
      <c r="I67" s="75">
        <v>433</v>
      </c>
      <c r="K67" s="12" t="s">
        <v>53</v>
      </c>
      <c r="L67" s="104">
        <v>0.15295815295815296</v>
      </c>
      <c r="M67" s="104">
        <v>0.27107395042115767</v>
      </c>
      <c r="N67" s="105">
        <v>-2.7713625866050862E-2</v>
      </c>
    </row>
    <row r="68" spans="1:18" ht="13.5" thickBot="1" x14ac:dyDescent="0.25">
      <c r="B68" s="37"/>
      <c r="C68" s="37"/>
      <c r="D68" s="37"/>
      <c r="E68" s="20"/>
      <c r="F68" s="63"/>
      <c r="G68" s="70"/>
      <c r="H68" s="70"/>
      <c r="I68" s="70"/>
      <c r="L68" s="100"/>
      <c r="M68" s="100"/>
      <c r="N68" s="100"/>
    </row>
    <row r="69" spans="1:18" ht="13.5" thickBot="1" x14ac:dyDescent="0.25">
      <c r="A69" s="84" t="s">
        <v>54</v>
      </c>
      <c r="B69" s="85">
        <v>16229</v>
      </c>
      <c r="C69" s="85">
        <v>16494172.703690175</v>
      </c>
      <c r="D69" s="85">
        <v>9549</v>
      </c>
      <c r="E69" s="20"/>
      <c r="F69" s="50" t="s">
        <v>54</v>
      </c>
      <c r="G69" s="51">
        <v>15972</v>
      </c>
      <c r="H69" s="51">
        <v>15348766.320755854</v>
      </c>
      <c r="I69" s="55">
        <v>9240</v>
      </c>
      <c r="K69" s="98" t="s">
        <v>54</v>
      </c>
      <c r="L69" s="99">
        <v>1.6090658652642142E-2</v>
      </c>
      <c r="M69" s="99">
        <v>7.4625305969080236E-2</v>
      </c>
      <c r="N69" s="99">
        <v>3.3441558441558383E-2</v>
      </c>
      <c r="O69" s="6"/>
      <c r="P69" s="6"/>
      <c r="Q69" s="6"/>
      <c r="R69" s="6"/>
    </row>
    <row r="70" spans="1:18" ht="13.5" thickBot="1" x14ac:dyDescent="0.25">
      <c r="A70" s="38" t="s">
        <v>55</v>
      </c>
      <c r="B70" s="30">
        <v>6727</v>
      </c>
      <c r="C70" s="30">
        <v>5798962.7173396973</v>
      </c>
      <c r="D70" s="31">
        <v>4301</v>
      </c>
      <c r="E70" s="20"/>
      <c r="F70" s="73" t="s">
        <v>55</v>
      </c>
      <c r="G70" s="57">
        <v>6426</v>
      </c>
      <c r="H70" s="57">
        <v>5082874.5714373859</v>
      </c>
      <c r="I70" s="58">
        <v>4300</v>
      </c>
      <c r="K70" s="10" t="s">
        <v>55</v>
      </c>
      <c r="L70" s="102">
        <v>4.6840958605664396E-2</v>
      </c>
      <c r="M70" s="102">
        <v>0.14088251359305315</v>
      </c>
      <c r="N70" s="103">
        <v>2.3255813953482196E-4</v>
      </c>
    </row>
    <row r="71" spans="1:18" ht="13.5" thickBot="1" x14ac:dyDescent="0.25">
      <c r="A71" s="39" t="s">
        <v>56</v>
      </c>
      <c r="B71" s="30">
        <v>839</v>
      </c>
      <c r="C71" s="30">
        <v>916781.77050720202</v>
      </c>
      <c r="D71" s="31">
        <v>425</v>
      </c>
      <c r="E71" s="20"/>
      <c r="F71" s="68" t="s">
        <v>56</v>
      </c>
      <c r="G71" s="79">
        <v>755</v>
      </c>
      <c r="H71" s="79">
        <v>693678.21124137798</v>
      </c>
      <c r="I71" s="80">
        <v>413</v>
      </c>
      <c r="K71" s="11" t="s">
        <v>56</v>
      </c>
      <c r="L71" s="102">
        <v>0.11125827814569544</v>
      </c>
      <c r="M71" s="102">
        <v>0.32162399748230097</v>
      </c>
      <c r="N71" s="103">
        <v>2.9055690072639306E-2</v>
      </c>
    </row>
    <row r="72" spans="1:18" ht="13.5" thickBot="1" x14ac:dyDescent="0.25">
      <c r="A72" s="39" t="s">
        <v>57</v>
      </c>
      <c r="B72" s="30">
        <v>1031</v>
      </c>
      <c r="C72" s="30">
        <v>938789.66890205396</v>
      </c>
      <c r="D72" s="31">
        <v>628</v>
      </c>
      <c r="E72" s="20"/>
      <c r="F72" s="68" t="s">
        <v>57</v>
      </c>
      <c r="G72" s="79">
        <v>875</v>
      </c>
      <c r="H72" s="79">
        <v>923571.41864219191</v>
      </c>
      <c r="I72" s="80">
        <v>455</v>
      </c>
      <c r="K72" s="11" t="s">
        <v>57</v>
      </c>
      <c r="L72" s="102">
        <v>0.17828571428571438</v>
      </c>
      <c r="M72" s="102">
        <v>1.6477610667332554E-2</v>
      </c>
      <c r="N72" s="103">
        <v>0.3802197802197802</v>
      </c>
    </row>
    <row r="73" spans="1:18" ht="13.5" thickBot="1" x14ac:dyDescent="0.25">
      <c r="A73" s="40" t="s">
        <v>58</v>
      </c>
      <c r="B73" s="34">
        <v>7632</v>
      </c>
      <c r="C73" s="34">
        <v>8839638.5469412208</v>
      </c>
      <c r="D73" s="35">
        <v>4195</v>
      </c>
      <c r="E73" s="20"/>
      <c r="F73" s="69" t="s">
        <v>58</v>
      </c>
      <c r="G73" s="74">
        <v>7916</v>
      </c>
      <c r="H73" s="74">
        <v>8648642.1194348987</v>
      </c>
      <c r="I73" s="75">
        <v>4072</v>
      </c>
      <c r="K73" s="12" t="s">
        <v>58</v>
      </c>
      <c r="L73" s="104">
        <v>-3.5876705406771126E-2</v>
      </c>
      <c r="M73" s="104">
        <v>2.2083978602504883E-2</v>
      </c>
      <c r="N73" s="105">
        <v>3.020628683693527E-2</v>
      </c>
    </row>
    <row r="74" spans="1:18" ht="13.5" thickBot="1" x14ac:dyDescent="0.25">
      <c r="B74" s="37"/>
      <c r="C74" s="37"/>
      <c r="D74" s="37"/>
      <c r="E74" s="20"/>
      <c r="F74" s="63"/>
      <c r="G74" s="70"/>
      <c r="H74" s="70"/>
      <c r="I74" s="70"/>
      <c r="L74" s="100"/>
      <c r="M74" s="100"/>
      <c r="N74" s="100"/>
    </row>
    <row r="75" spans="1:18" ht="13.5" thickBot="1" x14ac:dyDescent="0.25">
      <c r="A75" s="84" t="s">
        <v>59</v>
      </c>
      <c r="B75" s="85">
        <v>42241</v>
      </c>
      <c r="C75" s="85">
        <v>48126012.287520207</v>
      </c>
      <c r="D75" s="85">
        <v>26900</v>
      </c>
      <c r="E75" s="20"/>
      <c r="F75" s="50" t="s">
        <v>59</v>
      </c>
      <c r="G75" s="51">
        <v>44999</v>
      </c>
      <c r="H75" s="51">
        <v>45410592.097558238</v>
      </c>
      <c r="I75" s="55">
        <v>28365</v>
      </c>
      <c r="K75" s="98" t="s">
        <v>59</v>
      </c>
      <c r="L75" s="99">
        <v>-6.1290250894464271E-2</v>
      </c>
      <c r="M75" s="99">
        <v>5.9797066378880714E-2</v>
      </c>
      <c r="N75" s="99">
        <v>-5.1648157941124651E-2</v>
      </c>
      <c r="O75" s="6"/>
      <c r="P75" s="6"/>
      <c r="Q75" s="6"/>
      <c r="R75" s="6"/>
    </row>
    <row r="76" spans="1:18" ht="13.5" thickBot="1" x14ac:dyDescent="0.25">
      <c r="A76" s="92" t="s">
        <v>60</v>
      </c>
      <c r="B76" s="34">
        <v>42241</v>
      </c>
      <c r="C76" s="34">
        <v>48126012.287520207</v>
      </c>
      <c r="D76" s="35">
        <v>26900</v>
      </c>
      <c r="E76" s="20"/>
      <c r="F76" s="72" t="s">
        <v>60</v>
      </c>
      <c r="G76" s="61">
        <v>44999</v>
      </c>
      <c r="H76" s="61">
        <v>45410592.097558238</v>
      </c>
      <c r="I76" s="62">
        <v>28365</v>
      </c>
      <c r="K76" s="14" t="s">
        <v>60</v>
      </c>
      <c r="L76" s="104">
        <v>-6.1290250894464271E-2</v>
      </c>
      <c r="M76" s="104">
        <v>5.9797066378880714E-2</v>
      </c>
      <c r="N76" s="105">
        <v>-5.1648157941124651E-2</v>
      </c>
    </row>
    <row r="77" spans="1:18" ht="13.5" thickBot="1" x14ac:dyDescent="0.25">
      <c r="B77" s="37"/>
      <c r="C77" s="37"/>
      <c r="D77" s="37"/>
      <c r="E77" s="20"/>
      <c r="F77" s="63"/>
      <c r="G77" s="70"/>
      <c r="H77" s="70"/>
      <c r="I77" s="70"/>
      <c r="L77" s="100"/>
      <c r="M77" s="100"/>
      <c r="N77" s="100"/>
    </row>
    <row r="78" spans="1:18" ht="13.5" thickBot="1" x14ac:dyDescent="0.25">
      <c r="A78" s="84" t="s">
        <v>61</v>
      </c>
      <c r="B78" s="85">
        <v>22453</v>
      </c>
      <c r="C78" s="85">
        <v>16025296.170780418</v>
      </c>
      <c r="D78" s="85">
        <v>18688</v>
      </c>
      <c r="E78" s="20"/>
      <c r="F78" s="50" t="s">
        <v>61</v>
      </c>
      <c r="G78" s="51">
        <v>17955</v>
      </c>
      <c r="H78" s="51">
        <v>13017610.200777641</v>
      </c>
      <c r="I78" s="55">
        <v>14073</v>
      </c>
      <c r="K78" s="98" t="s">
        <v>61</v>
      </c>
      <c r="L78" s="99">
        <v>0.25051517683096636</v>
      </c>
      <c r="M78" s="99">
        <v>0.23104747519810553</v>
      </c>
      <c r="N78" s="99">
        <v>0.32793292119661754</v>
      </c>
      <c r="O78" s="6"/>
      <c r="P78" s="6"/>
      <c r="Q78" s="6"/>
      <c r="R78" s="6"/>
    </row>
    <row r="79" spans="1:18" ht="13.5" thickBot="1" x14ac:dyDescent="0.25">
      <c r="A79" s="92" t="s">
        <v>62</v>
      </c>
      <c r="B79" s="34">
        <v>22453</v>
      </c>
      <c r="C79" s="34">
        <v>16025296.170780418</v>
      </c>
      <c r="D79" s="35">
        <v>18688</v>
      </c>
      <c r="E79" s="20"/>
      <c r="F79" s="72" t="s">
        <v>62</v>
      </c>
      <c r="G79" s="61">
        <v>17955</v>
      </c>
      <c r="H79" s="61">
        <v>13017610.200777641</v>
      </c>
      <c r="I79" s="62">
        <v>14073</v>
      </c>
      <c r="K79" s="14" t="s">
        <v>62</v>
      </c>
      <c r="L79" s="104">
        <v>0.25051517683096636</v>
      </c>
      <c r="M79" s="104">
        <v>0.23104747519810553</v>
      </c>
      <c r="N79" s="105">
        <v>0.32793292119661754</v>
      </c>
    </row>
    <row r="80" spans="1:18" ht="13.5" thickBot="1" x14ac:dyDescent="0.25">
      <c r="B80" s="37"/>
      <c r="C80" s="37"/>
      <c r="D80" s="37"/>
      <c r="E80" s="20"/>
      <c r="F80" s="63"/>
      <c r="G80" s="70"/>
      <c r="H80" s="70"/>
      <c r="I80" s="70"/>
      <c r="L80" s="100"/>
      <c r="M80" s="100"/>
      <c r="N80" s="100"/>
    </row>
    <row r="81" spans="1:18" ht="13.5" thickBot="1" x14ac:dyDescent="0.25">
      <c r="A81" s="84" t="s">
        <v>63</v>
      </c>
      <c r="B81" s="85">
        <v>9082</v>
      </c>
      <c r="C81" s="85">
        <v>11548450.83528427</v>
      </c>
      <c r="D81" s="85">
        <v>5334</v>
      </c>
      <c r="E81" s="20"/>
      <c r="F81" s="50" t="s">
        <v>63</v>
      </c>
      <c r="G81" s="51">
        <v>10125</v>
      </c>
      <c r="H81" s="51">
        <v>11545383.929177409</v>
      </c>
      <c r="I81" s="55">
        <v>6363</v>
      </c>
      <c r="K81" s="98" t="s">
        <v>63</v>
      </c>
      <c r="L81" s="99">
        <v>-0.1030123456790123</v>
      </c>
      <c r="M81" s="99">
        <v>2.6563916156230327E-4</v>
      </c>
      <c r="N81" s="99">
        <v>-0.16171617161716167</v>
      </c>
      <c r="O81" s="6"/>
      <c r="P81" s="6"/>
      <c r="Q81" s="6"/>
      <c r="R81" s="6"/>
    </row>
    <row r="82" spans="1:18" ht="13.5" thickBot="1" x14ac:dyDescent="0.25">
      <c r="A82" s="92" t="s">
        <v>64</v>
      </c>
      <c r="B82" s="34">
        <v>9082</v>
      </c>
      <c r="C82" s="34">
        <v>11548450.83528427</v>
      </c>
      <c r="D82" s="35">
        <v>5334</v>
      </c>
      <c r="E82" s="20"/>
      <c r="F82" s="72" t="s">
        <v>64</v>
      </c>
      <c r="G82" s="61">
        <v>10125</v>
      </c>
      <c r="H82" s="61">
        <v>11545383.929177409</v>
      </c>
      <c r="I82" s="62">
        <v>6363</v>
      </c>
      <c r="K82" s="14" t="s">
        <v>64</v>
      </c>
      <c r="L82" s="104">
        <v>-0.1030123456790123</v>
      </c>
      <c r="M82" s="104">
        <v>2.6563916156230327E-4</v>
      </c>
      <c r="N82" s="105">
        <v>-0.16171617161716167</v>
      </c>
    </row>
    <row r="83" spans="1:18" ht="13.5" thickBot="1" x14ac:dyDescent="0.25">
      <c r="B83" s="37"/>
      <c r="C83" s="37"/>
      <c r="D83" s="37"/>
      <c r="E83" s="20"/>
      <c r="F83" s="63"/>
      <c r="G83" s="70"/>
      <c r="H83" s="70"/>
      <c r="I83" s="70"/>
      <c r="L83" s="100"/>
      <c r="M83" s="100"/>
      <c r="N83" s="100"/>
    </row>
    <row r="84" spans="1:18" ht="13.5" thickBot="1" x14ac:dyDescent="0.25">
      <c r="A84" s="84" t="s">
        <v>65</v>
      </c>
      <c r="B84" s="85">
        <v>14878</v>
      </c>
      <c r="C84" s="85">
        <v>15097245.149921253</v>
      </c>
      <c r="D84" s="85">
        <v>10398</v>
      </c>
      <c r="E84" s="20"/>
      <c r="F84" s="50" t="s">
        <v>65</v>
      </c>
      <c r="G84" s="51">
        <v>14216</v>
      </c>
      <c r="H84" s="51">
        <v>15041586.900468359</v>
      </c>
      <c r="I84" s="55">
        <v>9654</v>
      </c>
      <c r="K84" s="98" t="s">
        <v>65</v>
      </c>
      <c r="L84" s="99">
        <v>4.6567248171074827E-2</v>
      </c>
      <c r="M84" s="99">
        <v>3.7002910544738921E-3</v>
      </c>
      <c r="N84" s="99">
        <v>7.7066500932255977E-2</v>
      </c>
      <c r="O84" s="6"/>
      <c r="P84" s="6"/>
      <c r="Q84" s="6"/>
      <c r="R84" s="6"/>
    </row>
    <row r="85" spans="1:18" ht="13.5" thickBot="1" x14ac:dyDescent="0.25">
      <c r="A85" s="38" t="s">
        <v>66</v>
      </c>
      <c r="B85" s="30">
        <v>3753</v>
      </c>
      <c r="C85" s="30">
        <v>3834894.1197628579</v>
      </c>
      <c r="D85" s="31">
        <v>2403</v>
      </c>
      <c r="E85" s="20"/>
      <c r="F85" s="73" t="s">
        <v>66</v>
      </c>
      <c r="G85" s="57">
        <v>3299</v>
      </c>
      <c r="H85" s="57">
        <v>3881977.2187345503</v>
      </c>
      <c r="I85" s="58">
        <v>1982</v>
      </c>
      <c r="K85" s="10" t="s">
        <v>66</v>
      </c>
      <c r="L85" s="102">
        <v>0.13761745983631402</v>
      </c>
      <c r="M85" s="102">
        <v>-1.2128638659822055E-2</v>
      </c>
      <c r="N85" s="103">
        <v>0.21241170534813314</v>
      </c>
    </row>
    <row r="86" spans="1:18" ht="13.5" thickBot="1" x14ac:dyDescent="0.25">
      <c r="A86" s="39" t="s">
        <v>67</v>
      </c>
      <c r="B86" s="30">
        <v>2247</v>
      </c>
      <c r="C86" s="30">
        <v>2672466.5996271851</v>
      </c>
      <c r="D86" s="31">
        <v>1531</v>
      </c>
      <c r="E86" s="20"/>
      <c r="F86" s="68" t="s">
        <v>67</v>
      </c>
      <c r="G86" s="79">
        <v>2443</v>
      </c>
      <c r="H86" s="79">
        <v>2779851.58066596</v>
      </c>
      <c r="I86" s="80">
        <v>1610</v>
      </c>
      <c r="K86" s="11" t="s">
        <v>67</v>
      </c>
      <c r="L86" s="102">
        <v>-8.0229226361031469E-2</v>
      </c>
      <c r="M86" s="102">
        <v>-3.8629753396060451E-2</v>
      </c>
      <c r="N86" s="103">
        <v>-4.906832298136643E-2</v>
      </c>
    </row>
    <row r="87" spans="1:18" ht="13.5" thickBot="1" x14ac:dyDescent="0.25">
      <c r="A87" s="40" t="s">
        <v>68</v>
      </c>
      <c r="B87" s="34">
        <v>8878</v>
      </c>
      <c r="C87" s="34">
        <v>8589884.4305312093</v>
      </c>
      <c r="D87" s="35">
        <v>6464</v>
      </c>
      <c r="E87" s="20"/>
      <c r="F87" s="69" t="s">
        <v>68</v>
      </c>
      <c r="G87" s="74">
        <v>8474</v>
      </c>
      <c r="H87" s="74">
        <v>8379758.1010678485</v>
      </c>
      <c r="I87" s="75">
        <v>6062</v>
      </c>
      <c r="K87" s="12" t="s">
        <v>68</v>
      </c>
      <c r="L87" s="104">
        <v>4.7675241916450339E-2</v>
      </c>
      <c r="M87" s="104">
        <v>2.50754648199909E-2</v>
      </c>
      <c r="N87" s="105">
        <v>6.6314747608050117E-2</v>
      </c>
    </row>
    <row r="88" spans="1:18" ht="13.5" thickBot="1" x14ac:dyDescent="0.25">
      <c r="B88" s="37"/>
      <c r="C88" s="37"/>
      <c r="D88" s="37"/>
      <c r="E88" s="20"/>
      <c r="F88" s="63"/>
      <c r="G88" s="70"/>
      <c r="H88" s="70"/>
      <c r="I88" s="70"/>
      <c r="L88" s="100"/>
      <c r="M88" s="100"/>
      <c r="N88" s="100"/>
    </row>
    <row r="89" spans="1:18" ht="13.5" thickBot="1" x14ac:dyDescent="0.25">
      <c r="A89" s="90" t="s">
        <v>69</v>
      </c>
      <c r="B89" s="85">
        <v>2457</v>
      </c>
      <c r="C89" s="85">
        <v>2653598.78038389</v>
      </c>
      <c r="D89" s="85">
        <v>1481</v>
      </c>
      <c r="E89" s="20"/>
      <c r="F89" s="54" t="s">
        <v>69</v>
      </c>
      <c r="G89" s="51">
        <v>2319</v>
      </c>
      <c r="H89" s="51">
        <v>2189245.1614009379</v>
      </c>
      <c r="I89" s="55">
        <v>1516</v>
      </c>
      <c r="K89" s="101" t="s">
        <v>69</v>
      </c>
      <c r="L89" s="99">
        <v>5.9508408796895118E-2</v>
      </c>
      <c r="M89" s="99">
        <v>0.21210672389281604</v>
      </c>
      <c r="N89" s="99">
        <v>-2.3087071240105561E-2</v>
      </c>
      <c r="O89" s="6"/>
      <c r="P89" s="6"/>
      <c r="Q89" s="6"/>
      <c r="R89" s="6"/>
    </row>
    <row r="90" spans="1:18" ht="13.5" thickBot="1" x14ac:dyDescent="0.25">
      <c r="A90" s="91" t="s">
        <v>70</v>
      </c>
      <c r="B90" s="34">
        <v>2457</v>
      </c>
      <c r="C90" s="34">
        <v>2653598.78038389</v>
      </c>
      <c r="D90" s="35">
        <v>1481</v>
      </c>
      <c r="E90" s="20"/>
      <c r="F90" s="71" t="s">
        <v>70</v>
      </c>
      <c r="G90" s="61">
        <v>2319</v>
      </c>
      <c r="H90" s="61">
        <v>2189245.1614009379</v>
      </c>
      <c r="I90" s="62">
        <v>1516</v>
      </c>
      <c r="K90" s="13" t="s">
        <v>70</v>
      </c>
      <c r="L90" s="104">
        <v>5.9508408796895118E-2</v>
      </c>
      <c r="M90" s="104">
        <v>0.21210672389281604</v>
      </c>
      <c r="N90" s="105">
        <v>-2.3087071240105561E-2</v>
      </c>
    </row>
    <row r="91" spans="1:18" ht="13.5" thickBot="1" x14ac:dyDescent="0.25">
      <c r="B91" s="37"/>
      <c r="C91" s="37"/>
      <c r="D91" s="37"/>
      <c r="E91" s="20"/>
      <c r="F91" s="63"/>
      <c r="G91" s="70"/>
      <c r="H91" s="70"/>
      <c r="I91" s="70"/>
      <c r="L91" s="100"/>
      <c r="M91" s="100"/>
      <c r="N91" s="100"/>
    </row>
    <row r="92" spans="1:18" ht="13.5" thickBot="1" x14ac:dyDescent="0.25">
      <c r="A92" s="92" t="s">
        <v>71</v>
      </c>
      <c r="B92" s="125"/>
      <c r="C92" s="125"/>
      <c r="D92" s="126"/>
      <c r="E92" s="20"/>
      <c r="F92" s="72" t="s">
        <v>71</v>
      </c>
      <c r="G92" s="125"/>
      <c r="H92" s="125"/>
      <c r="I92" s="126"/>
      <c r="K92" s="14" t="s">
        <v>71</v>
      </c>
      <c r="L92" s="125"/>
      <c r="M92" s="125"/>
      <c r="N92" s="126"/>
    </row>
  </sheetData>
  <mergeCells count="1">
    <mergeCell ref="K1:L1"/>
  </mergeCells>
  <pageMargins left="0.7" right="0.7" top="0.75" bottom="0.75" header="0.3" footer="0.3"/>
  <pageSetup paperSize="9" scale="4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theme="3"/>
  </sheetPr>
  <dimension ref="A1:S92"/>
  <sheetViews>
    <sheetView workbookViewId="0">
      <selection sqref="A1:XFD1048576"/>
    </sheetView>
  </sheetViews>
  <sheetFormatPr baseColWidth="10" defaultColWidth="9.140625" defaultRowHeight="12.75" x14ac:dyDescent="0.2"/>
  <cols>
    <col min="1" max="1" width="26.28515625" style="24" bestFit="1" customWidth="1"/>
    <col min="2" max="2" width="12.42578125" style="24" bestFit="1" customWidth="1"/>
    <col min="3" max="3" width="13.28515625" style="24" bestFit="1" customWidth="1"/>
    <col min="4" max="4" width="9.140625" style="24"/>
    <col min="5" max="5" width="9.140625" style="2"/>
    <col min="6" max="6" width="26.28515625" style="43" bestFit="1" customWidth="1"/>
    <col min="7" max="7" width="12.42578125" style="43" bestFit="1" customWidth="1"/>
    <col min="8" max="8" width="13.140625" style="43" bestFit="1" customWidth="1"/>
    <col min="9" max="9" width="11.5703125" style="43" customWidth="1"/>
    <col min="10" max="10" width="9.140625" style="2"/>
    <col min="11" max="11" width="26.28515625" style="2" bestFit="1" customWidth="1"/>
    <col min="12" max="12" width="12.140625" style="2" bestFit="1" customWidth="1"/>
    <col min="13" max="13" width="16.42578125" style="2" customWidth="1"/>
    <col min="14" max="14" width="14.140625" style="2" customWidth="1"/>
    <col min="15" max="247" width="9.140625" style="2"/>
    <col min="248" max="248" width="22.7109375" style="2" bestFit="1" customWidth="1"/>
    <col min="249" max="249" width="12.140625" style="2" customWidth="1"/>
    <col min="250" max="250" width="16.7109375" style="2" customWidth="1"/>
    <col min="251" max="251" width="13.28515625" style="2" bestFit="1" customWidth="1"/>
    <col min="252" max="503" width="9.140625" style="2"/>
    <col min="504" max="504" width="22.7109375" style="2" bestFit="1" customWidth="1"/>
    <col min="505" max="505" width="12.140625" style="2" customWidth="1"/>
    <col min="506" max="506" width="16.7109375" style="2" customWidth="1"/>
    <col min="507" max="507" width="13.28515625" style="2" bestFit="1" customWidth="1"/>
    <col min="508" max="759" width="9.140625" style="2"/>
    <col min="760" max="760" width="22.7109375" style="2" bestFit="1" customWidth="1"/>
    <col min="761" max="761" width="12.140625" style="2" customWidth="1"/>
    <col min="762" max="762" width="16.7109375" style="2" customWidth="1"/>
    <col min="763" max="763" width="13.28515625" style="2" bestFit="1" customWidth="1"/>
    <col min="764" max="1015" width="9.140625" style="2"/>
    <col min="1016" max="1016" width="22.7109375" style="2" bestFit="1" customWidth="1"/>
    <col min="1017" max="1017" width="12.140625" style="2" customWidth="1"/>
    <col min="1018" max="1018" width="16.7109375" style="2" customWidth="1"/>
    <col min="1019" max="1019" width="13.28515625" style="2" bestFit="1" customWidth="1"/>
    <col min="1020" max="1271" width="9.140625" style="2"/>
    <col min="1272" max="1272" width="22.7109375" style="2" bestFit="1" customWidth="1"/>
    <col min="1273" max="1273" width="12.140625" style="2" customWidth="1"/>
    <col min="1274" max="1274" width="16.7109375" style="2" customWidth="1"/>
    <col min="1275" max="1275" width="13.28515625" style="2" bestFit="1" customWidth="1"/>
    <col min="1276" max="1527" width="9.140625" style="2"/>
    <col min="1528" max="1528" width="22.7109375" style="2" bestFit="1" customWidth="1"/>
    <col min="1529" max="1529" width="12.140625" style="2" customWidth="1"/>
    <col min="1530" max="1530" width="16.7109375" style="2" customWidth="1"/>
    <col min="1531" max="1531" width="13.28515625" style="2" bestFit="1" customWidth="1"/>
    <col min="1532" max="1783" width="9.140625" style="2"/>
    <col min="1784" max="1784" width="22.7109375" style="2" bestFit="1" customWidth="1"/>
    <col min="1785" max="1785" width="12.140625" style="2" customWidth="1"/>
    <col min="1786" max="1786" width="16.7109375" style="2" customWidth="1"/>
    <col min="1787" max="1787" width="13.28515625" style="2" bestFit="1" customWidth="1"/>
    <col min="1788" max="2039" width="9.140625" style="2"/>
    <col min="2040" max="2040" width="22.7109375" style="2" bestFit="1" customWidth="1"/>
    <col min="2041" max="2041" width="12.140625" style="2" customWidth="1"/>
    <col min="2042" max="2042" width="16.7109375" style="2" customWidth="1"/>
    <col min="2043" max="2043" width="13.28515625" style="2" bestFit="1" customWidth="1"/>
    <col min="2044" max="2295" width="9.140625" style="2"/>
    <col min="2296" max="2296" width="22.7109375" style="2" bestFit="1" customWidth="1"/>
    <col min="2297" max="2297" width="12.140625" style="2" customWidth="1"/>
    <col min="2298" max="2298" width="16.7109375" style="2" customWidth="1"/>
    <col min="2299" max="2299" width="13.28515625" style="2" bestFit="1" customWidth="1"/>
    <col min="2300" max="2551" width="9.140625" style="2"/>
    <col min="2552" max="2552" width="22.7109375" style="2" bestFit="1" customWidth="1"/>
    <col min="2553" max="2553" width="12.140625" style="2" customWidth="1"/>
    <col min="2554" max="2554" width="16.7109375" style="2" customWidth="1"/>
    <col min="2555" max="2555" width="13.28515625" style="2" bestFit="1" customWidth="1"/>
    <col min="2556" max="2807" width="9.140625" style="2"/>
    <col min="2808" max="2808" width="22.7109375" style="2" bestFit="1" customWidth="1"/>
    <col min="2809" max="2809" width="12.140625" style="2" customWidth="1"/>
    <col min="2810" max="2810" width="16.7109375" style="2" customWidth="1"/>
    <col min="2811" max="2811" width="13.28515625" style="2" bestFit="1" customWidth="1"/>
    <col min="2812" max="3063" width="9.140625" style="2"/>
    <col min="3064" max="3064" width="22.7109375" style="2" bestFit="1" customWidth="1"/>
    <col min="3065" max="3065" width="12.140625" style="2" customWidth="1"/>
    <col min="3066" max="3066" width="16.7109375" style="2" customWidth="1"/>
    <col min="3067" max="3067" width="13.28515625" style="2" bestFit="1" customWidth="1"/>
    <col min="3068" max="3319" width="9.140625" style="2"/>
    <col min="3320" max="3320" width="22.7109375" style="2" bestFit="1" customWidth="1"/>
    <col min="3321" max="3321" width="12.140625" style="2" customWidth="1"/>
    <col min="3322" max="3322" width="16.7109375" style="2" customWidth="1"/>
    <col min="3323" max="3323" width="13.28515625" style="2" bestFit="1" customWidth="1"/>
    <col min="3324" max="3575" width="9.140625" style="2"/>
    <col min="3576" max="3576" width="22.7109375" style="2" bestFit="1" customWidth="1"/>
    <col min="3577" max="3577" width="12.140625" style="2" customWidth="1"/>
    <col min="3578" max="3578" width="16.7109375" style="2" customWidth="1"/>
    <col min="3579" max="3579" width="13.28515625" style="2" bestFit="1" customWidth="1"/>
    <col min="3580" max="3831" width="9.140625" style="2"/>
    <col min="3832" max="3832" width="22.7109375" style="2" bestFit="1" customWidth="1"/>
    <col min="3833" max="3833" width="12.140625" style="2" customWidth="1"/>
    <col min="3834" max="3834" width="16.7109375" style="2" customWidth="1"/>
    <col min="3835" max="3835" width="13.28515625" style="2" bestFit="1" customWidth="1"/>
    <col min="3836" max="4087" width="9.140625" style="2"/>
    <col min="4088" max="4088" width="22.7109375" style="2" bestFit="1" customWidth="1"/>
    <col min="4089" max="4089" width="12.140625" style="2" customWidth="1"/>
    <col min="4090" max="4090" width="16.7109375" style="2" customWidth="1"/>
    <col min="4091" max="4091" width="13.28515625" style="2" bestFit="1" customWidth="1"/>
    <col min="4092" max="4343" width="9.140625" style="2"/>
    <col min="4344" max="4344" width="22.7109375" style="2" bestFit="1" customWidth="1"/>
    <col min="4345" max="4345" width="12.140625" style="2" customWidth="1"/>
    <col min="4346" max="4346" width="16.7109375" style="2" customWidth="1"/>
    <col min="4347" max="4347" width="13.28515625" style="2" bestFit="1" customWidth="1"/>
    <col min="4348" max="4599" width="9.140625" style="2"/>
    <col min="4600" max="4600" width="22.7109375" style="2" bestFit="1" customWidth="1"/>
    <col min="4601" max="4601" width="12.140625" style="2" customWidth="1"/>
    <col min="4602" max="4602" width="16.7109375" style="2" customWidth="1"/>
    <col min="4603" max="4603" width="13.28515625" style="2" bestFit="1" customWidth="1"/>
    <col min="4604" max="4855" width="9.140625" style="2"/>
    <col min="4856" max="4856" width="22.7109375" style="2" bestFit="1" customWidth="1"/>
    <col min="4857" max="4857" width="12.140625" style="2" customWidth="1"/>
    <col min="4858" max="4858" width="16.7109375" style="2" customWidth="1"/>
    <col min="4859" max="4859" width="13.28515625" style="2" bestFit="1" customWidth="1"/>
    <col min="4860" max="5111" width="9.140625" style="2"/>
    <col min="5112" max="5112" width="22.7109375" style="2" bestFit="1" customWidth="1"/>
    <col min="5113" max="5113" width="12.140625" style="2" customWidth="1"/>
    <col min="5114" max="5114" width="16.7109375" style="2" customWidth="1"/>
    <col min="5115" max="5115" width="13.28515625" style="2" bestFit="1" customWidth="1"/>
    <col min="5116" max="5367" width="9.140625" style="2"/>
    <col min="5368" max="5368" width="22.7109375" style="2" bestFit="1" customWidth="1"/>
    <col min="5369" max="5369" width="12.140625" style="2" customWidth="1"/>
    <col min="5370" max="5370" width="16.7109375" style="2" customWidth="1"/>
    <col min="5371" max="5371" width="13.28515625" style="2" bestFit="1" customWidth="1"/>
    <col min="5372" max="5623" width="9.140625" style="2"/>
    <col min="5624" max="5624" width="22.7109375" style="2" bestFit="1" customWidth="1"/>
    <col min="5625" max="5625" width="12.140625" style="2" customWidth="1"/>
    <col min="5626" max="5626" width="16.7109375" style="2" customWidth="1"/>
    <col min="5627" max="5627" width="13.28515625" style="2" bestFit="1" customWidth="1"/>
    <col min="5628" max="5879" width="9.140625" style="2"/>
    <col min="5880" max="5880" width="22.7109375" style="2" bestFit="1" customWidth="1"/>
    <col min="5881" max="5881" width="12.140625" style="2" customWidth="1"/>
    <col min="5882" max="5882" width="16.7109375" style="2" customWidth="1"/>
    <col min="5883" max="5883" width="13.28515625" style="2" bestFit="1" customWidth="1"/>
    <col min="5884" max="6135" width="9.140625" style="2"/>
    <col min="6136" max="6136" width="22.7109375" style="2" bestFit="1" customWidth="1"/>
    <col min="6137" max="6137" width="12.140625" style="2" customWidth="1"/>
    <col min="6138" max="6138" width="16.7109375" style="2" customWidth="1"/>
    <col min="6139" max="6139" width="13.28515625" style="2" bestFit="1" customWidth="1"/>
    <col min="6140" max="6391" width="9.140625" style="2"/>
    <col min="6392" max="6392" width="22.7109375" style="2" bestFit="1" customWidth="1"/>
    <col min="6393" max="6393" width="12.140625" style="2" customWidth="1"/>
    <col min="6394" max="6394" width="16.7109375" style="2" customWidth="1"/>
    <col min="6395" max="6395" width="13.28515625" style="2" bestFit="1" customWidth="1"/>
    <col min="6396" max="6647" width="9.140625" style="2"/>
    <col min="6648" max="6648" width="22.7109375" style="2" bestFit="1" customWidth="1"/>
    <col min="6649" max="6649" width="12.140625" style="2" customWidth="1"/>
    <col min="6650" max="6650" width="16.7109375" style="2" customWidth="1"/>
    <col min="6651" max="6651" width="13.28515625" style="2" bestFit="1" customWidth="1"/>
    <col min="6652" max="6903" width="9.140625" style="2"/>
    <col min="6904" max="6904" width="22.7109375" style="2" bestFit="1" customWidth="1"/>
    <col min="6905" max="6905" width="12.140625" style="2" customWidth="1"/>
    <col min="6906" max="6906" width="16.7109375" style="2" customWidth="1"/>
    <col min="6907" max="6907" width="13.28515625" style="2" bestFit="1" customWidth="1"/>
    <col min="6908" max="7159" width="9.140625" style="2"/>
    <col min="7160" max="7160" width="22.7109375" style="2" bestFit="1" customWidth="1"/>
    <col min="7161" max="7161" width="12.140625" style="2" customWidth="1"/>
    <col min="7162" max="7162" width="16.7109375" style="2" customWidth="1"/>
    <col min="7163" max="7163" width="13.28515625" style="2" bestFit="1" customWidth="1"/>
    <col min="7164" max="7415" width="9.140625" style="2"/>
    <col min="7416" max="7416" width="22.7109375" style="2" bestFit="1" customWidth="1"/>
    <col min="7417" max="7417" width="12.140625" style="2" customWidth="1"/>
    <col min="7418" max="7418" width="16.7109375" style="2" customWidth="1"/>
    <col min="7419" max="7419" width="13.28515625" style="2" bestFit="1" customWidth="1"/>
    <col min="7420" max="7671" width="9.140625" style="2"/>
    <col min="7672" max="7672" width="22.7109375" style="2" bestFit="1" customWidth="1"/>
    <col min="7673" max="7673" width="12.140625" style="2" customWidth="1"/>
    <col min="7674" max="7674" width="16.7109375" style="2" customWidth="1"/>
    <col min="7675" max="7675" width="13.28515625" style="2" bestFit="1" customWidth="1"/>
    <col min="7676" max="7927" width="9.140625" style="2"/>
    <col min="7928" max="7928" width="22.7109375" style="2" bestFit="1" customWidth="1"/>
    <col min="7929" max="7929" width="12.140625" style="2" customWidth="1"/>
    <col min="7930" max="7930" width="16.7109375" style="2" customWidth="1"/>
    <col min="7931" max="7931" width="13.28515625" style="2" bestFit="1" customWidth="1"/>
    <col min="7932" max="8183" width="9.140625" style="2"/>
    <col min="8184" max="8184" width="22.7109375" style="2" bestFit="1" customWidth="1"/>
    <col min="8185" max="8185" width="12.140625" style="2" customWidth="1"/>
    <col min="8186" max="8186" width="16.7109375" style="2" customWidth="1"/>
    <col min="8187" max="8187" width="13.28515625" style="2" bestFit="1" customWidth="1"/>
    <col min="8188" max="8439" width="9.140625" style="2"/>
    <col min="8440" max="8440" width="22.7109375" style="2" bestFit="1" customWidth="1"/>
    <col min="8441" max="8441" width="12.140625" style="2" customWidth="1"/>
    <col min="8442" max="8442" width="16.7109375" style="2" customWidth="1"/>
    <col min="8443" max="8443" width="13.28515625" style="2" bestFit="1" customWidth="1"/>
    <col min="8444" max="8695" width="9.140625" style="2"/>
    <col min="8696" max="8696" width="22.7109375" style="2" bestFit="1" customWidth="1"/>
    <col min="8697" max="8697" width="12.140625" style="2" customWidth="1"/>
    <col min="8698" max="8698" width="16.7109375" style="2" customWidth="1"/>
    <col min="8699" max="8699" width="13.28515625" style="2" bestFit="1" customWidth="1"/>
    <col min="8700" max="8951" width="9.140625" style="2"/>
    <col min="8952" max="8952" width="22.7109375" style="2" bestFit="1" customWidth="1"/>
    <col min="8953" max="8953" width="12.140625" style="2" customWidth="1"/>
    <col min="8954" max="8954" width="16.7109375" style="2" customWidth="1"/>
    <col min="8955" max="8955" width="13.28515625" style="2" bestFit="1" customWidth="1"/>
    <col min="8956" max="9207" width="9.140625" style="2"/>
    <col min="9208" max="9208" width="22.7109375" style="2" bestFit="1" customWidth="1"/>
    <col min="9209" max="9209" width="12.140625" style="2" customWidth="1"/>
    <col min="9210" max="9210" width="16.7109375" style="2" customWidth="1"/>
    <col min="9211" max="9211" width="13.28515625" style="2" bestFit="1" customWidth="1"/>
    <col min="9212" max="9463" width="9.140625" style="2"/>
    <col min="9464" max="9464" width="22.7109375" style="2" bestFit="1" customWidth="1"/>
    <col min="9465" max="9465" width="12.140625" style="2" customWidth="1"/>
    <col min="9466" max="9466" width="16.7109375" style="2" customWidth="1"/>
    <col min="9467" max="9467" width="13.28515625" style="2" bestFit="1" customWidth="1"/>
    <col min="9468" max="9719" width="9.140625" style="2"/>
    <col min="9720" max="9720" width="22.7109375" style="2" bestFit="1" customWidth="1"/>
    <col min="9721" max="9721" width="12.140625" style="2" customWidth="1"/>
    <col min="9722" max="9722" width="16.7109375" style="2" customWidth="1"/>
    <col min="9723" max="9723" width="13.28515625" style="2" bestFit="1" customWidth="1"/>
    <col min="9724" max="9975" width="9.140625" style="2"/>
    <col min="9976" max="9976" width="22.7109375" style="2" bestFit="1" customWidth="1"/>
    <col min="9977" max="9977" width="12.140625" style="2" customWidth="1"/>
    <col min="9978" max="9978" width="16.7109375" style="2" customWidth="1"/>
    <col min="9979" max="9979" width="13.28515625" style="2" bestFit="1" customWidth="1"/>
    <col min="9980" max="10231" width="9.140625" style="2"/>
    <col min="10232" max="10232" width="22.7109375" style="2" bestFit="1" customWidth="1"/>
    <col min="10233" max="10233" width="12.140625" style="2" customWidth="1"/>
    <col min="10234" max="10234" width="16.7109375" style="2" customWidth="1"/>
    <col min="10235" max="10235" width="13.28515625" style="2" bestFit="1" customWidth="1"/>
    <col min="10236" max="10487" width="9.140625" style="2"/>
    <col min="10488" max="10488" width="22.7109375" style="2" bestFit="1" customWidth="1"/>
    <col min="10489" max="10489" width="12.140625" style="2" customWidth="1"/>
    <col min="10490" max="10490" width="16.7109375" style="2" customWidth="1"/>
    <col min="10491" max="10491" width="13.28515625" style="2" bestFit="1" customWidth="1"/>
    <col min="10492" max="10743" width="9.140625" style="2"/>
    <col min="10744" max="10744" width="22.7109375" style="2" bestFit="1" customWidth="1"/>
    <col min="10745" max="10745" width="12.140625" style="2" customWidth="1"/>
    <col min="10746" max="10746" width="16.7109375" style="2" customWidth="1"/>
    <col min="10747" max="10747" width="13.28515625" style="2" bestFit="1" customWidth="1"/>
    <col min="10748" max="10999" width="9.140625" style="2"/>
    <col min="11000" max="11000" width="22.7109375" style="2" bestFit="1" customWidth="1"/>
    <col min="11001" max="11001" width="12.140625" style="2" customWidth="1"/>
    <col min="11002" max="11002" width="16.7109375" style="2" customWidth="1"/>
    <col min="11003" max="11003" width="13.28515625" style="2" bestFit="1" customWidth="1"/>
    <col min="11004" max="11255" width="9.140625" style="2"/>
    <col min="11256" max="11256" width="22.7109375" style="2" bestFit="1" customWidth="1"/>
    <col min="11257" max="11257" width="12.140625" style="2" customWidth="1"/>
    <col min="11258" max="11258" width="16.7109375" style="2" customWidth="1"/>
    <col min="11259" max="11259" width="13.28515625" style="2" bestFit="1" customWidth="1"/>
    <col min="11260" max="11511" width="9.140625" style="2"/>
    <col min="11512" max="11512" width="22.7109375" style="2" bestFit="1" customWidth="1"/>
    <col min="11513" max="11513" width="12.140625" style="2" customWidth="1"/>
    <col min="11514" max="11514" width="16.7109375" style="2" customWidth="1"/>
    <col min="11515" max="11515" width="13.28515625" style="2" bestFit="1" customWidth="1"/>
    <col min="11516" max="11767" width="9.140625" style="2"/>
    <col min="11768" max="11768" width="22.7109375" style="2" bestFit="1" customWidth="1"/>
    <col min="11769" max="11769" width="12.140625" style="2" customWidth="1"/>
    <col min="11770" max="11770" width="16.7109375" style="2" customWidth="1"/>
    <col min="11771" max="11771" width="13.28515625" style="2" bestFit="1" customWidth="1"/>
    <col min="11772" max="12023" width="9.140625" style="2"/>
    <col min="12024" max="12024" width="22.7109375" style="2" bestFit="1" customWidth="1"/>
    <col min="12025" max="12025" width="12.140625" style="2" customWidth="1"/>
    <col min="12026" max="12026" width="16.7109375" style="2" customWidth="1"/>
    <col min="12027" max="12027" width="13.28515625" style="2" bestFit="1" customWidth="1"/>
    <col min="12028" max="12279" width="9.140625" style="2"/>
    <col min="12280" max="12280" width="22.7109375" style="2" bestFit="1" customWidth="1"/>
    <col min="12281" max="12281" width="12.140625" style="2" customWidth="1"/>
    <col min="12282" max="12282" width="16.7109375" style="2" customWidth="1"/>
    <col min="12283" max="12283" width="13.28515625" style="2" bestFit="1" customWidth="1"/>
    <col min="12284" max="12535" width="9.140625" style="2"/>
    <col min="12536" max="12536" width="22.7109375" style="2" bestFit="1" customWidth="1"/>
    <col min="12537" max="12537" width="12.140625" style="2" customWidth="1"/>
    <col min="12538" max="12538" width="16.7109375" style="2" customWidth="1"/>
    <col min="12539" max="12539" width="13.28515625" style="2" bestFit="1" customWidth="1"/>
    <col min="12540" max="12791" width="9.140625" style="2"/>
    <col min="12792" max="12792" width="22.7109375" style="2" bestFit="1" customWidth="1"/>
    <col min="12793" max="12793" width="12.140625" style="2" customWidth="1"/>
    <col min="12794" max="12794" width="16.7109375" style="2" customWidth="1"/>
    <col min="12795" max="12795" width="13.28515625" style="2" bestFit="1" customWidth="1"/>
    <col min="12796" max="13047" width="9.140625" style="2"/>
    <col min="13048" max="13048" width="22.7109375" style="2" bestFit="1" customWidth="1"/>
    <col min="13049" max="13049" width="12.140625" style="2" customWidth="1"/>
    <col min="13050" max="13050" width="16.7109375" style="2" customWidth="1"/>
    <col min="13051" max="13051" width="13.28515625" style="2" bestFit="1" customWidth="1"/>
    <col min="13052" max="13303" width="9.140625" style="2"/>
    <col min="13304" max="13304" width="22.7109375" style="2" bestFit="1" customWidth="1"/>
    <col min="13305" max="13305" width="12.140625" style="2" customWidth="1"/>
    <col min="13306" max="13306" width="16.7109375" style="2" customWidth="1"/>
    <col min="13307" max="13307" width="13.28515625" style="2" bestFit="1" customWidth="1"/>
    <col min="13308" max="13559" width="9.140625" style="2"/>
    <col min="13560" max="13560" width="22.7109375" style="2" bestFit="1" customWidth="1"/>
    <col min="13561" max="13561" width="12.140625" style="2" customWidth="1"/>
    <col min="13562" max="13562" width="16.7109375" style="2" customWidth="1"/>
    <col min="13563" max="13563" width="13.28515625" style="2" bestFit="1" customWidth="1"/>
    <col min="13564" max="13815" width="9.140625" style="2"/>
    <col min="13816" max="13816" width="22.7109375" style="2" bestFit="1" customWidth="1"/>
    <col min="13817" max="13817" width="12.140625" style="2" customWidth="1"/>
    <col min="13818" max="13818" width="16.7109375" style="2" customWidth="1"/>
    <col min="13819" max="13819" width="13.28515625" style="2" bestFit="1" customWidth="1"/>
    <col min="13820" max="14071" width="9.140625" style="2"/>
    <col min="14072" max="14072" width="22.7109375" style="2" bestFit="1" customWidth="1"/>
    <col min="14073" max="14073" width="12.140625" style="2" customWidth="1"/>
    <col min="14074" max="14074" width="16.7109375" style="2" customWidth="1"/>
    <col min="14075" max="14075" width="13.28515625" style="2" bestFit="1" customWidth="1"/>
    <col min="14076" max="14327" width="9.140625" style="2"/>
    <col min="14328" max="14328" width="22.7109375" style="2" bestFit="1" customWidth="1"/>
    <col min="14329" max="14329" width="12.140625" style="2" customWidth="1"/>
    <col min="14330" max="14330" width="16.7109375" style="2" customWidth="1"/>
    <col min="14331" max="14331" width="13.28515625" style="2" bestFit="1" customWidth="1"/>
    <col min="14332" max="14583" width="9.140625" style="2"/>
    <col min="14584" max="14584" width="22.7109375" style="2" bestFit="1" customWidth="1"/>
    <col min="14585" max="14585" width="12.140625" style="2" customWidth="1"/>
    <col min="14586" max="14586" width="16.7109375" style="2" customWidth="1"/>
    <col min="14587" max="14587" width="13.28515625" style="2" bestFit="1" customWidth="1"/>
    <col min="14588" max="14839" width="9.140625" style="2"/>
    <col min="14840" max="14840" width="22.7109375" style="2" bestFit="1" customWidth="1"/>
    <col min="14841" max="14841" width="12.140625" style="2" customWidth="1"/>
    <col min="14842" max="14842" width="16.7109375" style="2" customWidth="1"/>
    <col min="14843" max="14843" width="13.28515625" style="2" bestFit="1" customWidth="1"/>
    <col min="14844" max="15095" width="9.140625" style="2"/>
    <col min="15096" max="15096" width="22.7109375" style="2" bestFit="1" customWidth="1"/>
    <col min="15097" max="15097" width="12.140625" style="2" customWidth="1"/>
    <col min="15098" max="15098" width="16.7109375" style="2" customWidth="1"/>
    <col min="15099" max="15099" width="13.28515625" style="2" bestFit="1" customWidth="1"/>
    <col min="15100" max="15351" width="9.140625" style="2"/>
    <col min="15352" max="15352" width="22.7109375" style="2" bestFit="1" customWidth="1"/>
    <col min="15353" max="15353" width="12.140625" style="2" customWidth="1"/>
    <col min="15354" max="15354" width="16.7109375" style="2" customWidth="1"/>
    <col min="15355" max="15355" width="13.28515625" style="2" bestFit="1" customWidth="1"/>
    <col min="15356" max="15607" width="9.140625" style="2"/>
    <col min="15608" max="15608" width="22.7109375" style="2" bestFit="1" customWidth="1"/>
    <col min="15609" max="15609" width="12.140625" style="2" customWidth="1"/>
    <col min="15610" max="15610" width="16.7109375" style="2" customWidth="1"/>
    <col min="15611" max="15611" width="13.28515625" style="2" bestFit="1" customWidth="1"/>
    <col min="15612" max="15863" width="9.140625" style="2"/>
    <col min="15864" max="15864" width="22.7109375" style="2" bestFit="1" customWidth="1"/>
    <col min="15865" max="15865" width="12.140625" style="2" customWidth="1"/>
    <col min="15866" max="15866" width="16.7109375" style="2" customWidth="1"/>
    <col min="15867" max="15867" width="13.28515625" style="2" bestFit="1" customWidth="1"/>
    <col min="15868" max="16119" width="9.140625" style="2"/>
    <col min="16120" max="16120" width="22.7109375" style="2" bestFit="1" customWidth="1"/>
    <col min="16121" max="16121" width="12.140625" style="2" customWidth="1"/>
    <col min="16122" max="16122" width="16.7109375" style="2" customWidth="1"/>
    <col min="16123" max="16123" width="13.28515625" style="2" bestFit="1" customWidth="1"/>
    <col min="16124" max="16384" width="9.140625" style="2"/>
  </cols>
  <sheetData>
    <row r="1" spans="1:19" x14ac:dyDescent="0.2">
      <c r="A1" s="22" t="s">
        <v>73</v>
      </c>
      <c r="B1" s="23" t="s">
        <v>75</v>
      </c>
      <c r="C1" s="25"/>
      <c r="D1" s="25"/>
      <c r="F1" s="41" t="s">
        <v>73</v>
      </c>
      <c r="G1" s="42" t="s">
        <v>75</v>
      </c>
      <c r="K1" s="164" t="s">
        <v>76</v>
      </c>
      <c r="L1" s="164"/>
      <c r="M1" s="44" t="s">
        <v>74</v>
      </c>
      <c r="N1" s="1"/>
    </row>
    <row r="2" spans="1:19" x14ac:dyDescent="0.2">
      <c r="A2" s="25" t="s">
        <v>79</v>
      </c>
      <c r="B2" s="26">
        <v>2019</v>
      </c>
      <c r="C2" s="25"/>
      <c r="D2" s="25"/>
      <c r="F2" s="44" t="s">
        <v>79</v>
      </c>
      <c r="G2" s="45">
        <v>2018</v>
      </c>
      <c r="K2" s="1" t="s">
        <v>79</v>
      </c>
      <c r="L2" s="3"/>
      <c r="M2" s="1" t="s">
        <v>95</v>
      </c>
      <c r="N2" s="1"/>
    </row>
    <row r="3" spans="1:19" ht="15.75" thickBot="1" x14ac:dyDescent="0.35">
      <c r="A3" s="81"/>
      <c r="K3" s="17"/>
    </row>
    <row r="4" spans="1:19" ht="13.5" thickBot="1" x14ac:dyDescent="0.25">
      <c r="A4" s="27"/>
      <c r="B4" s="95" t="s">
        <v>72</v>
      </c>
      <c r="C4" s="82" t="s">
        <v>0</v>
      </c>
      <c r="D4" s="83" t="s">
        <v>3</v>
      </c>
      <c r="F4" s="46"/>
      <c r="G4" s="96" t="s">
        <v>72</v>
      </c>
      <c r="H4" s="47" t="s">
        <v>0</v>
      </c>
      <c r="I4" s="48" t="s">
        <v>3</v>
      </c>
      <c r="K4" s="4"/>
      <c r="L4" s="97" t="s">
        <v>2</v>
      </c>
      <c r="M4" s="18" t="s">
        <v>0</v>
      </c>
      <c r="N4" s="19" t="s">
        <v>3</v>
      </c>
    </row>
    <row r="5" spans="1:19" ht="13.5" thickBot="1" x14ac:dyDescent="0.25">
      <c r="A5" s="27"/>
      <c r="B5" s="123"/>
      <c r="C5" s="123"/>
      <c r="D5" s="123"/>
      <c r="F5" s="46"/>
      <c r="G5" s="124"/>
      <c r="H5" s="124"/>
      <c r="I5" s="124"/>
      <c r="K5" s="4"/>
      <c r="L5" s="5"/>
      <c r="M5" s="5"/>
      <c r="N5" s="4"/>
    </row>
    <row r="6" spans="1:19" ht="13.5" thickBot="1" x14ac:dyDescent="0.25">
      <c r="A6" s="84" t="s">
        <v>1</v>
      </c>
      <c r="B6" s="85">
        <v>330108</v>
      </c>
      <c r="C6" s="85">
        <v>323862464.97319549</v>
      </c>
      <c r="D6" s="85">
        <v>224512</v>
      </c>
      <c r="E6" s="20"/>
      <c r="F6" s="50" t="s">
        <v>1</v>
      </c>
      <c r="G6" s="51">
        <v>331568</v>
      </c>
      <c r="H6" s="51">
        <v>324418942.06976968</v>
      </c>
      <c r="I6" s="51">
        <v>215600</v>
      </c>
      <c r="K6" s="98" t="s">
        <v>1</v>
      </c>
      <c r="L6" s="99">
        <v>-4.4033199826279956E-3</v>
      </c>
      <c r="M6" s="99">
        <v>-1.7153039616734089E-3</v>
      </c>
      <c r="N6" s="99">
        <v>4.1335807050092654E-2</v>
      </c>
      <c r="P6" s="6"/>
      <c r="Q6" s="6"/>
      <c r="R6" s="6"/>
      <c r="S6" s="6"/>
    </row>
    <row r="7" spans="1:19" ht="12" customHeight="1" thickBot="1" x14ac:dyDescent="0.25">
      <c r="B7" s="111"/>
      <c r="C7" s="111"/>
      <c r="D7" s="111"/>
      <c r="E7" s="20"/>
      <c r="F7" s="52"/>
      <c r="G7" s="121"/>
      <c r="H7" s="121"/>
      <c r="I7" s="121"/>
      <c r="L7" s="100"/>
      <c r="M7" s="100"/>
      <c r="N7" s="100"/>
    </row>
    <row r="8" spans="1:19" ht="13.5" thickBot="1" x14ac:dyDescent="0.25">
      <c r="A8" s="86" t="s">
        <v>4</v>
      </c>
      <c r="B8" s="87">
        <v>33986</v>
      </c>
      <c r="C8" s="87">
        <v>26621272.828507759</v>
      </c>
      <c r="D8" s="87">
        <v>23883</v>
      </c>
      <c r="E8" s="20"/>
      <c r="F8" s="54" t="s">
        <v>4</v>
      </c>
      <c r="G8" s="51">
        <v>34172</v>
      </c>
      <c r="H8" s="51">
        <v>28746710.782961536</v>
      </c>
      <c r="I8" s="55">
        <v>22708</v>
      </c>
      <c r="K8" s="101" t="s">
        <v>4</v>
      </c>
      <c r="L8" s="99">
        <v>-5.4430527917593841E-3</v>
      </c>
      <c r="M8" s="99">
        <v>-7.3936735597366021E-2</v>
      </c>
      <c r="N8" s="99">
        <v>5.1743878809230148E-2</v>
      </c>
      <c r="P8" s="6"/>
      <c r="Q8" s="6"/>
      <c r="R8" s="6"/>
      <c r="S8" s="6"/>
    </row>
    <row r="9" spans="1:19" ht="13.5" thickBot="1" x14ac:dyDescent="0.25">
      <c r="A9" s="29" t="s">
        <v>5</v>
      </c>
      <c r="B9" s="30">
        <v>2339</v>
      </c>
      <c r="C9" s="30">
        <v>2536167.1750473827</v>
      </c>
      <c r="D9" s="31">
        <v>1197</v>
      </c>
      <c r="E9" s="21"/>
      <c r="F9" s="56" t="s">
        <v>5</v>
      </c>
      <c r="G9" s="57">
        <v>2669</v>
      </c>
      <c r="H9" s="57">
        <v>2106161.4201668547</v>
      </c>
      <c r="I9" s="58">
        <v>1529</v>
      </c>
      <c r="K9" s="7" t="s">
        <v>5</v>
      </c>
      <c r="L9" s="102">
        <v>-0.12364181341326341</v>
      </c>
      <c r="M9" s="102">
        <v>0.20416562128768923</v>
      </c>
      <c r="N9" s="102">
        <v>-0.21713538260300846</v>
      </c>
    </row>
    <row r="10" spans="1:19" ht="13.5" thickBot="1" x14ac:dyDescent="0.25">
      <c r="A10" s="32" t="s">
        <v>6</v>
      </c>
      <c r="B10" s="30">
        <v>5546</v>
      </c>
      <c r="C10" s="30">
        <v>4226042.8931093244</v>
      </c>
      <c r="D10" s="31">
        <v>4672</v>
      </c>
      <c r="E10" s="20"/>
      <c r="F10" s="59" t="s">
        <v>6</v>
      </c>
      <c r="G10" s="79">
        <v>5162</v>
      </c>
      <c r="H10" s="79">
        <v>4564135.0094389915</v>
      </c>
      <c r="I10" s="80">
        <v>4144</v>
      </c>
      <c r="K10" s="8" t="s">
        <v>6</v>
      </c>
      <c r="L10" s="113">
        <v>7.438977140643166E-2</v>
      </c>
      <c r="M10" s="113">
        <v>-7.407583597559364E-2</v>
      </c>
      <c r="N10" s="115">
        <v>0.12741312741312738</v>
      </c>
    </row>
    <row r="11" spans="1:19" ht="13.5" thickBot="1" x14ac:dyDescent="0.25">
      <c r="A11" s="32" t="s">
        <v>7</v>
      </c>
      <c r="B11" s="30">
        <v>1928</v>
      </c>
      <c r="C11" s="30">
        <v>1778906.1702602771</v>
      </c>
      <c r="D11" s="31">
        <v>1293</v>
      </c>
      <c r="E11" s="20"/>
      <c r="F11" s="59" t="s">
        <v>7</v>
      </c>
      <c r="G11" s="79">
        <v>1651</v>
      </c>
      <c r="H11" s="79">
        <v>1897198.0439904018</v>
      </c>
      <c r="I11" s="80">
        <v>860</v>
      </c>
      <c r="K11" s="8" t="s">
        <v>7</v>
      </c>
      <c r="L11" s="113">
        <v>0.16777710478497876</v>
      </c>
      <c r="M11" s="113">
        <v>-6.2350830533917212E-2</v>
      </c>
      <c r="N11" s="115">
        <v>0.50348837209302322</v>
      </c>
    </row>
    <row r="12" spans="1:19" ht="13.5" thickBot="1" x14ac:dyDescent="0.25">
      <c r="A12" s="32" t="s">
        <v>8</v>
      </c>
      <c r="B12" s="30">
        <v>3057</v>
      </c>
      <c r="C12" s="30">
        <v>2434864.1871400853</v>
      </c>
      <c r="D12" s="31">
        <v>2181</v>
      </c>
      <c r="E12" s="20"/>
      <c r="F12" s="59" t="s">
        <v>8</v>
      </c>
      <c r="G12" s="79">
        <v>2267</v>
      </c>
      <c r="H12" s="79">
        <v>1865960.4395057769</v>
      </c>
      <c r="I12" s="80">
        <v>1572</v>
      </c>
      <c r="K12" s="8" t="s">
        <v>8</v>
      </c>
      <c r="L12" s="113">
        <v>0.34847816497573891</v>
      </c>
      <c r="M12" s="113">
        <v>0.30488521384997291</v>
      </c>
      <c r="N12" s="115">
        <v>0.38740458015267176</v>
      </c>
    </row>
    <row r="13" spans="1:19" ht="13.5" thickBot="1" x14ac:dyDescent="0.25">
      <c r="A13" s="32" t="s">
        <v>9</v>
      </c>
      <c r="B13" s="30">
        <v>4372</v>
      </c>
      <c r="C13" s="30">
        <v>1595641.3198052214</v>
      </c>
      <c r="D13" s="31">
        <v>3439</v>
      </c>
      <c r="E13" s="20"/>
      <c r="F13" s="59" t="s">
        <v>9</v>
      </c>
      <c r="G13" s="79">
        <v>4195</v>
      </c>
      <c r="H13" s="79">
        <v>1704567.5698770524</v>
      </c>
      <c r="I13" s="80">
        <v>3337</v>
      </c>
      <c r="K13" s="8" t="s">
        <v>9</v>
      </c>
      <c r="L13" s="113">
        <v>4.2193087008343344E-2</v>
      </c>
      <c r="M13" s="113">
        <v>-6.3902570949233573E-2</v>
      </c>
      <c r="N13" s="115">
        <v>3.0566376985316168E-2</v>
      </c>
    </row>
    <row r="14" spans="1:19" ht="13.5" thickBot="1" x14ac:dyDescent="0.25">
      <c r="A14" s="32" t="s">
        <v>10</v>
      </c>
      <c r="B14" s="30">
        <v>1243</v>
      </c>
      <c r="C14" s="30">
        <v>1352839.0758240891</v>
      </c>
      <c r="D14" s="31">
        <v>724</v>
      </c>
      <c r="E14" s="20"/>
      <c r="F14" s="59" t="s">
        <v>10</v>
      </c>
      <c r="G14" s="79">
        <v>1390</v>
      </c>
      <c r="H14" s="79">
        <v>1627427.2178019793</v>
      </c>
      <c r="I14" s="80">
        <v>715</v>
      </c>
      <c r="K14" s="8" t="s">
        <v>10</v>
      </c>
      <c r="L14" s="113">
        <v>-0.10575539568345327</v>
      </c>
      <c r="M14" s="113">
        <v>-0.1687252978039484</v>
      </c>
      <c r="N14" s="115">
        <v>1.2587412587412583E-2</v>
      </c>
    </row>
    <row r="15" spans="1:19" ht="13.5" thickBot="1" x14ac:dyDescent="0.25">
      <c r="A15" s="32" t="s">
        <v>11</v>
      </c>
      <c r="B15" s="30">
        <v>5188</v>
      </c>
      <c r="C15" s="30">
        <v>3844839.0440076143</v>
      </c>
      <c r="D15" s="31">
        <v>3647</v>
      </c>
      <c r="E15" s="20"/>
      <c r="F15" s="59" t="s">
        <v>11</v>
      </c>
      <c r="G15" s="79">
        <v>5397</v>
      </c>
      <c r="H15" s="79">
        <v>4582999.667830254</v>
      </c>
      <c r="I15" s="80">
        <v>3542</v>
      </c>
      <c r="K15" s="8" t="s">
        <v>11</v>
      </c>
      <c r="L15" s="113">
        <v>-3.8725217713544535E-2</v>
      </c>
      <c r="M15" s="113">
        <v>-0.16106495250350072</v>
      </c>
      <c r="N15" s="115">
        <v>2.9644268774703608E-2</v>
      </c>
    </row>
    <row r="16" spans="1:19" ht="13.5" thickBot="1" x14ac:dyDescent="0.25">
      <c r="A16" s="33" t="s">
        <v>12</v>
      </c>
      <c r="B16" s="34">
        <v>10313</v>
      </c>
      <c r="C16" s="34">
        <v>8851972.963313764</v>
      </c>
      <c r="D16" s="35">
        <v>6730</v>
      </c>
      <c r="E16" s="20"/>
      <c r="F16" s="60" t="s">
        <v>12</v>
      </c>
      <c r="G16" s="109">
        <v>11441</v>
      </c>
      <c r="H16" s="109">
        <v>10398261.414350227</v>
      </c>
      <c r="I16" s="110">
        <v>7009</v>
      </c>
      <c r="K16" s="9" t="s">
        <v>12</v>
      </c>
      <c r="L16" s="116">
        <v>-9.859278035136787E-2</v>
      </c>
      <c r="M16" s="116">
        <v>-0.14870644133859645</v>
      </c>
      <c r="N16" s="117">
        <v>-3.980596376087886E-2</v>
      </c>
    </row>
    <row r="17" spans="1:19" ht="13.5" thickBot="1" x14ac:dyDescent="0.25">
      <c r="B17" s="36"/>
      <c r="C17" s="36"/>
      <c r="D17" s="36"/>
      <c r="E17" s="20"/>
      <c r="F17" s="63"/>
      <c r="G17" s="64"/>
      <c r="H17" s="64"/>
      <c r="I17" s="64"/>
      <c r="L17" s="106"/>
      <c r="M17" s="106"/>
      <c r="N17" s="106"/>
    </row>
    <row r="18" spans="1:19" ht="13.5" thickBot="1" x14ac:dyDescent="0.25">
      <c r="A18" s="88" t="s">
        <v>13</v>
      </c>
      <c r="B18" s="89">
        <v>15499</v>
      </c>
      <c r="C18" s="89">
        <v>16861703.766911674</v>
      </c>
      <c r="D18" s="89">
        <v>9721</v>
      </c>
      <c r="E18" s="20"/>
      <c r="F18" s="65" t="s">
        <v>13</v>
      </c>
      <c r="G18" s="66">
        <v>15158</v>
      </c>
      <c r="H18" s="66">
        <v>15975738.524593554</v>
      </c>
      <c r="I18" s="67">
        <v>9291</v>
      </c>
      <c r="K18" s="107" t="s">
        <v>13</v>
      </c>
      <c r="L18" s="108">
        <v>2.2496371552975347E-2</v>
      </c>
      <c r="M18" s="108">
        <v>5.5456919312633746E-2</v>
      </c>
      <c r="N18" s="120">
        <v>4.6281347540630735E-2</v>
      </c>
    </row>
    <row r="19" spans="1:19" ht="13.5" thickBot="1" x14ac:dyDescent="0.25">
      <c r="A19" s="38" t="s">
        <v>14</v>
      </c>
      <c r="B19" s="30">
        <v>940</v>
      </c>
      <c r="C19" s="30">
        <v>1653280.4699972535</v>
      </c>
      <c r="D19" s="31">
        <v>353</v>
      </c>
      <c r="E19" s="20"/>
      <c r="F19" s="68" t="s">
        <v>14</v>
      </c>
      <c r="G19" s="30">
        <v>680</v>
      </c>
      <c r="H19" s="30">
        <v>1212827.2000942994</v>
      </c>
      <c r="I19" s="31">
        <v>223</v>
      </c>
      <c r="K19" s="10" t="s">
        <v>14</v>
      </c>
      <c r="L19" s="154">
        <v>0.38235294117647056</v>
      </c>
      <c r="M19" s="154">
        <v>0.36316242731751736</v>
      </c>
      <c r="N19" s="155">
        <v>0.58295964125560529</v>
      </c>
    </row>
    <row r="20" spans="1:19" ht="13.5" thickBot="1" x14ac:dyDescent="0.25">
      <c r="A20" s="39" t="s">
        <v>15</v>
      </c>
      <c r="B20" s="30">
        <v>1325</v>
      </c>
      <c r="C20" s="30">
        <v>1197557.4100000001</v>
      </c>
      <c r="D20" s="31">
        <v>1050</v>
      </c>
      <c r="E20" s="20"/>
      <c r="F20" s="68" t="s">
        <v>15</v>
      </c>
      <c r="G20" s="30">
        <v>1368</v>
      </c>
      <c r="H20" s="30">
        <v>1225021.6599999999</v>
      </c>
      <c r="I20" s="31">
        <v>1130</v>
      </c>
      <c r="K20" s="11" t="s">
        <v>15</v>
      </c>
      <c r="L20" s="154">
        <v>-3.1432748538011701E-2</v>
      </c>
      <c r="M20" s="154">
        <v>-2.2419399506780735E-2</v>
      </c>
      <c r="N20" s="155">
        <v>-7.0796460176991149E-2</v>
      </c>
    </row>
    <row r="21" spans="1:19" ht="13.5" thickBot="1" x14ac:dyDescent="0.25">
      <c r="A21" s="40" t="s">
        <v>16</v>
      </c>
      <c r="B21" s="34">
        <v>13234</v>
      </c>
      <c r="C21" s="34">
        <v>14010865.886914421</v>
      </c>
      <c r="D21" s="35">
        <v>8318</v>
      </c>
      <c r="E21" s="20"/>
      <c r="F21" s="69" t="s">
        <v>16</v>
      </c>
      <c r="G21" s="34">
        <v>13110</v>
      </c>
      <c r="H21" s="34">
        <v>13537889.664499255</v>
      </c>
      <c r="I21" s="35">
        <v>7938</v>
      </c>
      <c r="K21" s="12" t="s">
        <v>16</v>
      </c>
      <c r="L21" s="156">
        <v>9.4584286803967021E-3</v>
      </c>
      <c r="M21" s="156">
        <v>3.4937219473391234E-2</v>
      </c>
      <c r="N21" s="157">
        <v>4.7871000251952678E-2</v>
      </c>
    </row>
    <row r="22" spans="1:19" ht="13.5" thickBot="1" x14ac:dyDescent="0.25">
      <c r="B22" s="37"/>
      <c r="C22" s="37"/>
      <c r="D22" s="37"/>
      <c r="E22" s="20"/>
      <c r="F22" s="63"/>
      <c r="G22" s="70"/>
      <c r="H22" s="70"/>
      <c r="I22" s="70"/>
      <c r="L22" s="100"/>
      <c r="M22" s="100"/>
      <c r="N22" s="100"/>
    </row>
    <row r="23" spans="1:19" ht="13.5" thickBot="1" x14ac:dyDescent="0.25">
      <c r="A23" s="90" t="s">
        <v>17</v>
      </c>
      <c r="B23" s="85">
        <v>4390</v>
      </c>
      <c r="C23" s="85">
        <v>5153734.3410822907</v>
      </c>
      <c r="D23" s="85">
        <v>2710</v>
      </c>
      <c r="E23" s="20"/>
      <c r="F23" s="54" t="s">
        <v>17</v>
      </c>
      <c r="G23" s="51">
        <v>4472</v>
      </c>
      <c r="H23" s="51">
        <v>5846040.9816434365</v>
      </c>
      <c r="I23" s="55">
        <v>2479</v>
      </c>
      <c r="K23" s="101" t="s">
        <v>17</v>
      </c>
      <c r="L23" s="99">
        <v>-1.8336314847942736E-2</v>
      </c>
      <c r="M23" s="99">
        <v>-0.11842315897801403</v>
      </c>
      <c r="N23" s="99">
        <v>9.3182734973779713E-2</v>
      </c>
      <c r="P23" s="6"/>
      <c r="Q23" s="6"/>
      <c r="R23" s="6"/>
      <c r="S23" s="6"/>
    </row>
    <row r="24" spans="1:19" ht="13.5" thickBot="1" x14ac:dyDescent="0.25">
      <c r="A24" s="91" t="s">
        <v>18</v>
      </c>
      <c r="B24" s="34">
        <v>4390</v>
      </c>
      <c r="C24" s="34">
        <v>5153734.3410822907</v>
      </c>
      <c r="D24" s="35">
        <v>2710</v>
      </c>
      <c r="E24" s="20"/>
      <c r="F24" s="71" t="s">
        <v>18</v>
      </c>
      <c r="G24" s="61">
        <v>4472</v>
      </c>
      <c r="H24" s="61">
        <v>5846040.9816434365</v>
      </c>
      <c r="I24" s="62">
        <v>2479</v>
      </c>
      <c r="K24" s="13" t="s">
        <v>18</v>
      </c>
      <c r="L24" s="104">
        <v>-1.8336314847942736E-2</v>
      </c>
      <c r="M24" s="104">
        <v>-0.11842315897801403</v>
      </c>
      <c r="N24" s="105">
        <v>9.3182734973779713E-2</v>
      </c>
    </row>
    <row r="25" spans="1:19" ht="13.5" thickBot="1" x14ac:dyDescent="0.25">
      <c r="B25" s="37"/>
      <c r="C25" s="37"/>
      <c r="D25" s="37"/>
      <c r="E25" s="20"/>
      <c r="F25" s="63"/>
      <c r="G25" s="70"/>
      <c r="H25" s="70"/>
      <c r="I25" s="70"/>
      <c r="L25" s="100"/>
      <c r="M25" s="100"/>
      <c r="N25" s="100"/>
    </row>
    <row r="26" spans="1:19" ht="13.5" thickBot="1" x14ac:dyDescent="0.25">
      <c r="A26" s="84" t="s">
        <v>19</v>
      </c>
      <c r="B26" s="85">
        <v>1712</v>
      </c>
      <c r="C26" s="85">
        <v>1108024.7248343276</v>
      </c>
      <c r="D26" s="85">
        <v>1671</v>
      </c>
      <c r="E26" s="20"/>
      <c r="F26" s="50" t="s">
        <v>19</v>
      </c>
      <c r="G26" s="51">
        <v>1827</v>
      </c>
      <c r="H26" s="51">
        <v>1093171.7995060349</v>
      </c>
      <c r="I26" s="55">
        <v>1467</v>
      </c>
      <c r="K26" s="98" t="s">
        <v>19</v>
      </c>
      <c r="L26" s="99">
        <v>-6.294471811713187E-2</v>
      </c>
      <c r="M26" s="99">
        <v>1.3587000080869327E-2</v>
      </c>
      <c r="N26" s="99">
        <v>0.13905930470347649</v>
      </c>
      <c r="P26" s="6"/>
      <c r="Q26" s="6"/>
      <c r="R26" s="6"/>
      <c r="S26" s="6"/>
    </row>
    <row r="27" spans="1:19" ht="13.5" thickBot="1" x14ac:dyDescent="0.25">
      <c r="A27" s="92" t="s">
        <v>20</v>
      </c>
      <c r="B27" s="34">
        <v>1712</v>
      </c>
      <c r="C27" s="34">
        <v>1108024.7248343276</v>
      </c>
      <c r="D27" s="35">
        <v>1671</v>
      </c>
      <c r="E27" s="20"/>
      <c r="F27" s="72" t="s">
        <v>20</v>
      </c>
      <c r="G27" s="61">
        <v>1827</v>
      </c>
      <c r="H27" s="61">
        <v>1093171.7995060349</v>
      </c>
      <c r="I27" s="62">
        <v>1467</v>
      </c>
      <c r="K27" s="14" t="s">
        <v>20</v>
      </c>
      <c r="L27" s="104">
        <v>-6.294471811713187E-2</v>
      </c>
      <c r="M27" s="104">
        <v>1.3587000080869327E-2</v>
      </c>
      <c r="N27" s="105">
        <v>0.13905930470347649</v>
      </c>
    </row>
    <row r="28" spans="1:19" ht="13.5" thickBot="1" x14ac:dyDescent="0.25">
      <c r="B28" s="111"/>
      <c r="C28" s="111"/>
      <c r="D28" s="111"/>
      <c r="E28" s="20"/>
      <c r="F28" s="63"/>
      <c r="G28" s="122"/>
      <c r="H28" s="122"/>
      <c r="I28" s="122"/>
      <c r="L28" s="100"/>
      <c r="M28" s="100"/>
      <c r="N28" s="100"/>
    </row>
    <row r="29" spans="1:19" ht="13.5" thickBot="1" x14ac:dyDescent="0.25">
      <c r="A29" s="84" t="s">
        <v>21</v>
      </c>
      <c r="B29" s="85">
        <v>14328</v>
      </c>
      <c r="C29" s="85">
        <v>8154054.89462246</v>
      </c>
      <c r="D29" s="85">
        <v>11046</v>
      </c>
      <c r="E29" s="20"/>
      <c r="F29" s="50" t="s">
        <v>21</v>
      </c>
      <c r="G29" s="51">
        <v>14217</v>
      </c>
      <c r="H29" s="51">
        <v>7950324.8492509658</v>
      </c>
      <c r="I29" s="55">
        <v>10911</v>
      </c>
      <c r="K29" s="98" t="s">
        <v>21</v>
      </c>
      <c r="L29" s="99">
        <v>7.8075543363578248E-3</v>
      </c>
      <c r="M29" s="99">
        <v>2.5625373709187382E-2</v>
      </c>
      <c r="N29" s="99">
        <v>1.2372834753918038E-2</v>
      </c>
      <c r="P29" s="6"/>
      <c r="Q29" s="6"/>
      <c r="R29" s="6"/>
      <c r="S29" s="6"/>
    </row>
    <row r="30" spans="1:19" ht="13.5" thickBot="1" x14ac:dyDescent="0.25">
      <c r="A30" s="93" t="s">
        <v>22</v>
      </c>
      <c r="B30" s="30">
        <v>6093</v>
      </c>
      <c r="C30" s="30">
        <v>3759601.6647642902</v>
      </c>
      <c r="D30" s="31">
        <v>4674</v>
      </c>
      <c r="E30" s="20"/>
      <c r="F30" s="73" t="s">
        <v>22</v>
      </c>
      <c r="G30" s="57">
        <v>6029</v>
      </c>
      <c r="H30" s="57">
        <v>3780126.8301824471</v>
      </c>
      <c r="I30" s="58">
        <v>4486</v>
      </c>
      <c r="K30" s="15" t="s">
        <v>22</v>
      </c>
      <c r="L30" s="102">
        <v>1.061535909769451E-2</v>
      </c>
      <c r="M30" s="102">
        <v>-5.4297557569427113E-3</v>
      </c>
      <c r="N30" s="103">
        <v>4.1908158716005284E-2</v>
      </c>
    </row>
    <row r="31" spans="1:19" ht="13.5" thickBot="1" x14ac:dyDescent="0.25">
      <c r="A31" s="94" t="s">
        <v>23</v>
      </c>
      <c r="B31" s="34">
        <v>8235</v>
      </c>
      <c r="C31" s="34">
        <v>4394453.2298581703</v>
      </c>
      <c r="D31" s="35">
        <v>6372</v>
      </c>
      <c r="E31" s="20"/>
      <c r="F31" s="73" t="s">
        <v>23</v>
      </c>
      <c r="G31" s="74">
        <v>8188</v>
      </c>
      <c r="H31" s="74">
        <v>4170198.0190685187</v>
      </c>
      <c r="I31" s="75">
        <v>6425</v>
      </c>
      <c r="K31" s="16" t="s">
        <v>23</v>
      </c>
      <c r="L31" s="104">
        <v>5.740107474352607E-3</v>
      </c>
      <c r="M31" s="104">
        <v>5.3775674383861105E-2</v>
      </c>
      <c r="N31" s="105">
        <v>-8.2490272373541007E-3</v>
      </c>
    </row>
    <row r="32" spans="1:19" ht="13.5" thickBot="1" x14ac:dyDescent="0.25">
      <c r="B32" s="37"/>
      <c r="C32" s="37"/>
      <c r="D32" s="37"/>
      <c r="E32" s="20"/>
      <c r="F32" s="63"/>
      <c r="G32" s="70"/>
      <c r="H32" s="70"/>
      <c r="I32" s="70"/>
      <c r="L32" s="100"/>
      <c r="M32" s="100"/>
      <c r="N32" s="100"/>
    </row>
    <row r="33" spans="1:19" ht="13.5" thickBot="1" x14ac:dyDescent="0.25">
      <c r="A33" s="90" t="s">
        <v>24</v>
      </c>
      <c r="B33" s="85">
        <v>9137</v>
      </c>
      <c r="C33" s="85">
        <v>8693581.7710772045</v>
      </c>
      <c r="D33" s="85">
        <v>5611</v>
      </c>
      <c r="E33" s="20"/>
      <c r="F33" s="54" t="s">
        <v>24</v>
      </c>
      <c r="G33" s="51">
        <v>8494</v>
      </c>
      <c r="H33" s="51">
        <v>7960493.313718114</v>
      </c>
      <c r="I33" s="55">
        <v>5180</v>
      </c>
      <c r="K33" s="101" t="s">
        <v>24</v>
      </c>
      <c r="L33" s="99">
        <v>7.5700494466682366E-2</v>
      </c>
      <c r="M33" s="99">
        <v>9.2090832624126095E-2</v>
      </c>
      <c r="N33" s="99">
        <v>8.3204633204633227E-2</v>
      </c>
      <c r="P33" s="6"/>
      <c r="Q33" s="6"/>
      <c r="R33" s="6"/>
      <c r="S33" s="6"/>
    </row>
    <row r="34" spans="1:19" ht="13.5" thickBot="1" x14ac:dyDescent="0.25">
      <c r="A34" s="91" t="s">
        <v>25</v>
      </c>
      <c r="B34" s="34">
        <v>9137</v>
      </c>
      <c r="C34" s="34">
        <v>8693581.7710772045</v>
      </c>
      <c r="D34" s="35">
        <v>5611</v>
      </c>
      <c r="E34" s="20"/>
      <c r="F34" s="71" t="s">
        <v>25</v>
      </c>
      <c r="G34" s="61">
        <v>8494</v>
      </c>
      <c r="H34" s="61">
        <v>7960493.313718114</v>
      </c>
      <c r="I34" s="62">
        <v>5180</v>
      </c>
      <c r="K34" s="13" t="s">
        <v>25</v>
      </c>
      <c r="L34" s="104">
        <v>7.5700494466682366E-2</v>
      </c>
      <c r="M34" s="104">
        <v>9.2090832624126095E-2</v>
      </c>
      <c r="N34" s="105">
        <v>8.3204633204633227E-2</v>
      </c>
    </row>
    <row r="35" spans="1:19" ht="13.5" thickBot="1" x14ac:dyDescent="0.25">
      <c r="B35" s="111"/>
      <c r="C35" s="111"/>
      <c r="D35" s="111"/>
      <c r="E35" s="20"/>
      <c r="F35" s="63"/>
      <c r="G35" s="122"/>
      <c r="H35" s="122"/>
      <c r="I35" s="122"/>
      <c r="L35" s="100"/>
      <c r="M35" s="100"/>
      <c r="N35" s="100"/>
    </row>
    <row r="36" spans="1:19" ht="13.5" thickBot="1" x14ac:dyDescent="0.25">
      <c r="A36" s="84" t="s">
        <v>26</v>
      </c>
      <c r="B36" s="85">
        <v>11753</v>
      </c>
      <c r="C36" s="85">
        <v>12620012.29769903</v>
      </c>
      <c r="D36" s="85">
        <v>7810</v>
      </c>
      <c r="E36" s="20"/>
      <c r="F36" s="50" t="s">
        <v>26</v>
      </c>
      <c r="G36" s="51">
        <v>12440</v>
      </c>
      <c r="H36" s="51">
        <v>12834106.793313758</v>
      </c>
      <c r="I36" s="55">
        <v>8262</v>
      </c>
      <c r="K36" s="98" t="s">
        <v>26</v>
      </c>
      <c r="L36" s="99">
        <v>-5.5225080385852054E-2</v>
      </c>
      <c r="M36" s="99">
        <v>-1.6681682571495049E-2</v>
      </c>
      <c r="N36" s="114">
        <v>-5.4708303074316178E-2</v>
      </c>
    </row>
    <row r="37" spans="1:19" ht="13.5" thickBot="1" x14ac:dyDescent="0.25">
      <c r="A37" s="38" t="s">
        <v>27</v>
      </c>
      <c r="B37" s="30">
        <v>1004</v>
      </c>
      <c r="C37" s="30">
        <v>1241967.7692451489</v>
      </c>
      <c r="D37" s="30">
        <v>559</v>
      </c>
      <c r="E37" s="20"/>
      <c r="F37" s="73" t="s">
        <v>27</v>
      </c>
      <c r="G37" s="79">
        <v>1015</v>
      </c>
      <c r="H37" s="79">
        <v>1313943.4298246771</v>
      </c>
      <c r="I37" s="80">
        <v>554</v>
      </c>
      <c r="K37" s="10" t="s">
        <v>27</v>
      </c>
      <c r="L37" s="102">
        <v>-1.0837438423645374E-2</v>
      </c>
      <c r="M37" s="102">
        <v>-5.4778355708306359E-2</v>
      </c>
      <c r="N37" s="103">
        <v>9.0252707581226499E-3</v>
      </c>
    </row>
    <row r="38" spans="1:19" ht="13.5" thickBot="1" x14ac:dyDescent="0.25">
      <c r="A38" s="39" t="s">
        <v>28</v>
      </c>
      <c r="B38" s="30">
        <v>1154</v>
      </c>
      <c r="C38" s="30">
        <v>1795874.1564901581</v>
      </c>
      <c r="D38" s="30">
        <v>527</v>
      </c>
      <c r="E38" s="20"/>
      <c r="F38" s="68" t="s">
        <v>28</v>
      </c>
      <c r="G38" s="79">
        <v>1080</v>
      </c>
      <c r="H38" s="79">
        <v>1495058.94751709</v>
      </c>
      <c r="I38" s="80">
        <v>467</v>
      </c>
      <c r="K38" s="11" t="s">
        <v>28</v>
      </c>
      <c r="L38" s="113">
        <v>6.8518518518518423E-2</v>
      </c>
      <c r="M38" s="113">
        <v>0.2012062530863048</v>
      </c>
      <c r="N38" s="115">
        <v>0.12847965738758038</v>
      </c>
    </row>
    <row r="39" spans="1:19" ht="13.5" thickBot="1" x14ac:dyDescent="0.25">
      <c r="A39" s="39" t="s">
        <v>29</v>
      </c>
      <c r="B39" s="30">
        <v>929</v>
      </c>
      <c r="C39" s="30">
        <v>1171751.2127200889</v>
      </c>
      <c r="D39" s="30">
        <v>602</v>
      </c>
      <c r="E39" s="20"/>
      <c r="F39" s="68" t="s">
        <v>29</v>
      </c>
      <c r="G39" s="79">
        <v>999</v>
      </c>
      <c r="H39" s="79">
        <v>1190613.9003045461</v>
      </c>
      <c r="I39" s="80">
        <v>695</v>
      </c>
      <c r="K39" s="11" t="s">
        <v>29</v>
      </c>
      <c r="L39" s="113">
        <v>-7.0070070070070045E-2</v>
      </c>
      <c r="M39" s="113">
        <v>-1.5842824932274291E-2</v>
      </c>
      <c r="N39" s="115">
        <v>-0.13381294964028778</v>
      </c>
    </row>
    <row r="40" spans="1:19" ht="13.5" thickBot="1" x14ac:dyDescent="0.25">
      <c r="A40" s="39" t="s">
        <v>30</v>
      </c>
      <c r="B40" s="30">
        <v>5345</v>
      </c>
      <c r="C40" s="30">
        <v>5525900.9266228033</v>
      </c>
      <c r="D40" s="30">
        <v>3937</v>
      </c>
      <c r="E40" s="20"/>
      <c r="F40" s="68" t="s">
        <v>30</v>
      </c>
      <c r="G40" s="79">
        <v>6526</v>
      </c>
      <c r="H40" s="79">
        <v>5885748.4001526814</v>
      </c>
      <c r="I40" s="80">
        <v>4689</v>
      </c>
      <c r="K40" s="11" t="s">
        <v>30</v>
      </c>
      <c r="L40" s="113">
        <v>-0.18096843395648177</v>
      </c>
      <c r="M40" s="113">
        <v>-6.1138779483088879E-2</v>
      </c>
      <c r="N40" s="115">
        <v>-0.16037534655576879</v>
      </c>
    </row>
    <row r="41" spans="1:19" ht="13.5" thickBot="1" x14ac:dyDescent="0.25">
      <c r="A41" s="40" t="s">
        <v>31</v>
      </c>
      <c r="B41" s="34">
        <v>3321</v>
      </c>
      <c r="C41" s="34">
        <v>2884518.232620832</v>
      </c>
      <c r="D41" s="35">
        <v>2185</v>
      </c>
      <c r="E41" s="20"/>
      <c r="F41" s="69" t="s">
        <v>31</v>
      </c>
      <c r="G41" s="79">
        <v>2820</v>
      </c>
      <c r="H41" s="79">
        <v>2948742.1155147641</v>
      </c>
      <c r="I41" s="80">
        <v>1857</v>
      </c>
      <c r="K41" s="12" t="s">
        <v>31</v>
      </c>
      <c r="L41" s="118">
        <v>0.17765957446808511</v>
      </c>
      <c r="M41" s="118">
        <v>-2.1780094826203689E-2</v>
      </c>
      <c r="N41" s="119">
        <v>0.17662897145934298</v>
      </c>
    </row>
    <row r="42" spans="1:19" ht="13.5" thickBot="1" x14ac:dyDescent="0.25">
      <c r="B42" s="37"/>
      <c r="C42" s="37"/>
      <c r="D42" s="37"/>
      <c r="E42" s="20"/>
      <c r="F42" s="63"/>
      <c r="G42" s="70"/>
      <c r="H42" s="70"/>
      <c r="I42" s="70"/>
      <c r="L42" s="100"/>
      <c r="M42" s="100"/>
      <c r="N42" s="100"/>
    </row>
    <row r="43" spans="1:19" ht="13.5" thickBot="1" x14ac:dyDescent="0.25">
      <c r="A43" s="84" t="s">
        <v>32</v>
      </c>
      <c r="B43" s="85">
        <v>21268</v>
      </c>
      <c r="C43" s="85">
        <v>19882258.249818638</v>
      </c>
      <c r="D43" s="85">
        <v>14516</v>
      </c>
      <c r="E43" s="20"/>
      <c r="F43" s="50" t="s">
        <v>32</v>
      </c>
      <c r="G43" s="51">
        <v>21942</v>
      </c>
      <c r="H43" s="51">
        <v>20844669.976072565</v>
      </c>
      <c r="I43" s="55">
        <v>14362</v>
      </c>
      <c r="K43" s="98" t="s">
        <v>32</v>
      </c>
      <c r="L43" s="99">
        <v>-3.0717345729650902E-2</v>
      </c>
      <c r="M43" s="99">
        <v>-4.6170638698462052E-2</v>
      </c>
      <c r="N43" s="99">
        <v>1.0722740565380917E-2</v>
      </c>
    </row>
    <row r="44" spans="1:19" ht="13.5" thickBot="1" x14ac:dyDescent="0.25">
      <c r="A44" s="38" t="s">
        <v>33</v>
      </c>
      <c r="B44" s="30">
        <v>1137</v>
      </c>
      <c r="C44" s="30">
        <v>683587.29749999999</v>
      </c>
      <c r="D44" s="31">
        <v>895</v>
      </c>
      <c r="E44" s="20"/>
      <c r="F44" s="76" t="s">
        <v>33</v>
      </c>
      <c r="G44" s="30">
        <v>823</v>
      </c>
      <c r="H44" s="30">
        <v>563497.1</v>
      </c>
      <c r="I44" s="31">
        <v>610</v>
      </c>
      <c r="K44" s="10" t="s">
        <v>33</v>
      </c>
      <c r="L44" s="152">
        <v>0.38153098420413123</v>
      </c>
      <c r="M44" s="152">
        <v>0.21311591044567924</v>
      </c>
      <c r="N44" s="153">
        <v>0.46721311475409832</v>
      </c>
    </row>
    <row r="45" spans="1:19" ht="13.5" thickBot="1" x14ac:dyDescent="0.25">
      <c r="A45" s="39" t="s">
        <v>34</v>
      </c>
      <c r="B45" s="30">
        <v>2835</v>
      </c>
      <c r="C45" s="30">
        <v>3515968.8606732097</v>
      </c>
      <c r="D45" s="31">
        <v>1847</v>
      </c>
      <c r="E45" s="20"/>
      <c r="F45" s="77" t="s">
        <v>34</v>
      </c>
      <c r="G45" s="30">
        <v>3585</v>
      </c>
      <c r="H45" s="30">
        <v>4478270.2051053494</v>
      </c>
      <c r="I45" s="31">
        <v>2208</v>
      </c>
      <c r="K45" s="11" t="s">
        <v>34</v>
      </c>
      <c r="L45" s="154">
        <v>-0.20920502092050208</v>
      </c>
      <c r="M45" s="154">
        <v>-0.21488237653348607</v>
      </c>
      <c r="N45" s="155">
        <v>-0.16349637681159424</v>
      </c>
    </row>
    <row r="46" spans="1:19" ht="13.5" thickBot="1" x14ac:dyDescent="0.25">
      <c r="A46" s="39" t="s">
        <v>35</v>
      </c>
      <c r="B46" s="30">
        <v>798</v>
      </c>
      <c r="C46" s="30">
        <v>622140.719736567</v>
      </c>
      <c r="D46" s="31">
        <v>574</v>
      </c>
      <c r="E46" s="20"/>
      <c r="F46" s="77" t="s">
        <v>35</v>
      </c>
      <c r="G46" s="30">
        <v>911</v>
      </c>
      <c r="H46" s="30">
        <v>816278.92893016804</v>
      </c>
      <c r="I46" s="31">
        <v>569</v>
      </c>
      <c r="K46" s="11" t="s">
        <v>35</v>
      </c>
      <c r="L46" s="154">
        <v>-0.12403951701427007</v>
      </c>
      <c r="M46" s="154">
        <v>-0.23783317480464994</v>
      </c>
      <c r="N46" s="155">
        <v>8.7873462214411724E-3</v>
      </c>
    </row>
    <row r="47" spans="1:19" ht="13.5" thickBot="1" x14ac:dyDescent="0.25">
      <c r="A47" s="39" t="s">
        <v>36</v>
      </c>
      <c r="B47" s="30">
        <v>5101</v>
      </c>
      <c r="C47" s="30">
        <v>5066376.2616686653</v>
      </c>
      <c r="D47" s="31">
        <v>3389</v>
      </c>
      <c r="E47" s="20"/>
      <c r="F47" s="77" t="s">
        <v>36</v>
      </c>
      <c r="G47" s="30">
        <v>5061</v>
      </c>
      <c r="H47" s="30">
        <v>4880787.8116929391</v>
      </c>
      <c r="I47" s="31">
        <v>3410</v>
      </c>
      <c r="K47" s="11" t="s">
        <v>36</v>
      </c>
      <c r="L47" s="154">
        <v>7.9035763683066307E-3</v>
      </c>
      <c r="M47" s="154">
        <v>3.8024281557807349E-2</v>
      </c>
      <c r="N47" s="155">
        <v>-6.1583577712609472E-3</v>
      </c>
    </row>
    <row r="48" spans="1:19" ht="13.5" thickBot="1" x14ac:dyDescent="0.25">
      <c r="A48" s="39" t="s">
        <v>37</v>
      </c>
      <c r="B48" s="30">
        <v>1329</v>
      </c>
      <c r="C48" s="30">
        <v>1415676.4193086019</v>
      </c>
      <c r="D48" s="31">
        <v>758</v>
      </c>
      <c r="E48" s="20"/>
      <c r="F48" s="77" t="s">
        <v>37</v>
      </c>
      <c r="G48" s="30">
        <v>1481</v>
      </c>
      <c r="H48" s="30">
        <v>1657089.7917040382</v>
      </c>
      <c r="I48" s="31">
        <v>735</v>
      </c>
      <c r="K48" s="11" t="s">
        <v>37</v>
      </c>
      <c r="L48" s="154">
        <v>-0.10263335584064825</v>
      </c>
      <c r="M48" s="154">
        <v>-0.14568514850796543</v>
      </c>
      <c r="N48" s="155">
        <v>3.12925170068028E-2</v>
      </c>
    </row>
    <row r="49" spans="1:19" ht="13.5" thickBot="1" x14ac:dyDescent="0.25">
      <c r="A49" s="39" t="s">
        <v>38</v>
      </c>
      <c r="B49" s="30">
        <v>2381</v>
      </c>
      <c r="C49" s="30">
        <v>1474297.9552702191</v>
      </c>
      <c r="D49" s="31">
        <v>1938</v>
      </c>
      <c r="E49" s="20"/>
      <c r="F49" s="77" t="s">
        <v>38</v>
      </c>
      <c r="G49" s="30">
        <v>2314</v>
      </c>
      <c r="H49" s="30">
        <v>1543741.6757578552</v>
      </c>
      <c r="I49" s="31">
        <v>1790</v>
      </c>
      <c r="K49" s="11" t="s">
        <v>38</v>
      </c>
      <c r="L49" s="154">
        <v>2.8954191875540269E-2</v>
      </c>
      <c r="M49" s="154">
        <v>-4.498402911455035E-2</v>
      </c>
      <c r="N49" s="155">
        <v>8.268156424581008E-2</v>
      </c>
    </row>
    <row r="50" spans="1:19" ht="13.5" thickBot="1" x14ac:dyDescent="0.25">
      <c r="A50" s="39" t="s">
        <v>39</v>
      </c>
      <c r="B50" s="30">
        <v>466</v>
      </c>
      <c r="C50" s="30">
        <v>851513.35058775404</v>
      </c>
      <c r="D50" s="31">
        <v>201</v>
      </c>
      <c r="E50" s="20"/>
      <c r="F50" s="77" t="s">
        <v>39</v>
      </c>
      <c r="G50" s="30">
        <v>540</v>
      </c>
      <c r="H50" s="30">
        <v>732461.86013656599</v>
      </c>
      <c r="I50" s="31">
        <v>320</v>
      </c>
      <c r="K50" s="11" t="s">
        <v>39</v>
      </c>
      <c r="L50" s="154">
        <v>-0.13703703703703707</v>
      </c>
      <c r="M50" s="154">
        <v>0.16253609495652266</v>
      </c>
      <c r="N50" s="155">
        <v>-0.37187499999999996</v>
      </c>
    </row>
    <row r="51" spans="1:19" ht="13.5" thickBot="1" x14ac:dyDescent="0.25">
      <c r="A51" s="39" t="s">
        <v>40</v>
      </c>
      <c r="B51" s="30">
        <v>6149</v>
      </c>
      <c r="C51" s="30">
        <v>5321510.5350736184</v>
      </c>
      <c r="D51" s="31">
        <v>4125</v>
      </c>
      <c r="E51" s="20"/>
      <c r="F51" s="77" t="s">
        <v>40</v>
      </c>
      <c r="G51" s="30">
        <v>6208</v>
      </c>
      <c r="H51" s="30">
        <v>5308076.8227456491</v>
      </c>
      <c r="I51" s="31">
        <v>3978</v>
      </c>
      <c r="K51" s="11" t="s">
        <v>40</v>
      </c>
      <c r="L51" s="154">
        <v>-9.503865979381465E-3</v>
      </c>
      <c r="M51" s="154">
        <v>2.530805935287983E-3</v>
      </c>
      <c r="N51" s="155">
        <v>3.6953242835595868E-2</v>
      </c>
    </row>
    <row r="52" spans="1:19" ht="13.5" thickBot="1" x14ac:dyDescent="0.25">
      <c r="A52" s="40" t="s">
        <v>41</v>
      </c>
      <c r="B52" s="34">
        <v>1072</v>
      </c>
      <c r="C52" s="34">
        <v>931186.85</v>
      </c>
      <c r="D52" s="35">
        <v>789</v>
      </c>
      <c r="E52" s="20"/>
      <c r="F52" s="78" t="s">
        <v>41</v>
      </c>
      <c r="G52" s="34">
        <v>1019</v>
      </c>
      <c r="H52" s="34">
        <v>864465.78</v>
      </c>
      <c r="I52" s="35">
        <v>742</v>
      </c>
      <c r="K52" s="12" t="s">
        <v>41</v>
      </c>
      <c r="L52" s="156">
        <v>5.201177625122666E-2</v>
      </c>
      <c r="M52" s="156">
        <v>7.718185212606099E-2</v>
      </c>
      <c r="N52" s="157">
        <v>6.334231805929913E-2</v>
      </c>
    </row>
    <row r="53" spans="1:19" ht="13.5" thickBot="1" x14ac:dyDescent="0.25">
      <c r="B53" s="111"/>
      <c r="C53" s="111"/>
      <c r="D53" s="111"/>
      <c r="E53" s="20"/>
      <c r="F53" s="63"/>
      <c r="G53" s="122"/>
      <c r="H53" s="122"/>
      <c r="I53" s="122"/>
      <c r="L53" s="100"/>
      <c r="M53" s="100"/>
      <c r="N53" s="100"/>
    </row>
    <row r="54" spans="1:19" ht="13.5" thickBot="1" x14ac:dyDescent="0.25">
      <c r="A54" s="84" t="s">
        <v>42</v>
      </c>
      <c r="B54" s="85">
        <v>66540</v>
      </c>
      <c r="C54" s="85">
        <v>79568175.672952637</v>
      </c>
      <c r="D54" s="85">
        <v>41885</v>
      </c>
      <c r="E54" s="20"/>
      <c r="F54" s="50" t="s">
        <v>42</v>
      </c>
      <c r="G54" s="51">
        <v>67387</v>
      </c>
      <c r="H54" s="51">
        <v>83732172.284224883</v>
      </c>
      <c r="I54" s="55">
        <v>38900</v>
      </c>
      <c r="K54" s="98" t="s">
        <v>42</v>
      </c>
      <c r="L54" s="99">
        <v>-1.2569189903097078E-2</v>
      </c>
      <c r="M54" s="99">
        <v>-4.972994844965628E-2</v>
      </c>
      <c r="N54" s="99">
        <v>7.6735218508997338E-2</v>
      </c>
      <c r="P54" s="6"/>
      <c r="Q54" s="6"/>
      <c r="R54" s="6"/>
      <c r="S54" s="6"/>
    </row>
    <row r="55" spans="1:19" ht="13.5" thickBot="1" x14ac:dyDescent="0.25">
      <c r="A55" s="38" t="s">
        <v>43</v>
      </c>
      <c r="B55" s="30">
        <v>53472</v>
      </c>
      <c r="C55" s="30">
        <v>64280316.835686676</v>
      </c>
      <c r="D55" s="31">
        <v>34211</v>
      </c>
      <c r="E55" s="20"/>
      <c r="F55" s="73" t="s">
        <v>43</v>
      </c>
      <c r="G55" s="57">
        <v>54682</v>
      </c>
      <c r="H55" s="57">
        <v>68915497.488751963</v>
      </c>
      <c r="I55" s="58">
        <v>31722</v>
      </c>
      <c r="K55" s="10" t="s">
        <v>43</v>
      </c>
      <c r="L55" s="102">
        <v>-2.2127939724223666E-2</v>
      </c>
      <c r="M55" s="102">
        <v>-6.7258901436818563E-2</v>
      </c>
      <c r="N55" s="103">
        <v>7.8462896412584415E-2</v>
      </c>
    </row>
    <row r="56" spans="1:19" ht="13.5" thickBot="1" x14ac:dyDescent="0.25">
      <c r="A56" s="39" t="s">
        <v>44</v>
      </c>
      <c r="B56" s="30">
        <v>3517</v>
      </c>
      <c r="C56" s="30">
        <v>3796516.0313030602</v>
      </c>
      <c r="D56" s="31">
        <v>2298</v>
      </c>
      <c r="E56" s="20"/>
      <c r="F56" s="68" t="s">
        <v>44</v>
      </c>
      <c r="G56" s="79">
        <v>3333</v>
      </c>
      <c r="H56" s="79">
        <v>3599282.4094318319</v>
      </c>
      <c r="I56" s="80">
        <v>2175</v>
      </c>
      <c r="K56" s="11" t="s">
        <v>44</v>
      </c>
      <c r="L56" s="102">
        <v>5.5205520552055187E-2</v>
      </c>
      <c r="M56" s="102">
        <v>5.4798040118881008E-2</v>
      </c>
      <c r="N56" s="103">
        <v>5.655172413793097E-2</v>
      </c>
    </row>
    <row r="57" spans="1:19" ht="13.5" thickBot="1" x14ac:dyDescent="0.25">
      <c r="A57" s="39" t="s">
        <v>45</v>
      </c>
      <c r="B57" s="30">
        <v>2001</v>
      </c>
      <c r="C57" s="30">
        <v>2885159.1916475198</v>
      </c>
      <c r="D57" s="31">
        <v>846</v>
      </c>
      <c r="E57" s="20"/>
      <c r="F57" s="68" t="s">
        <v>45</v>
      </c>
      <c r="G57" s="79">
        <v>2288</v>
      </c>
      <c r="H57" s="79">
        <v>2962734.4107535267</v>
      </c>
      <c r="I57" s="80">
        <v>834</v>
      </c>
      <c r="K57" s="11" t="s">
        <v>45</v>
      </c>
      <c r="L57" s="102">
        <v>-0.12543706293706292</v>
      </c>
      <c r="M57" s="102">
        <v>-2.6183656160484792E-2</v>
      </c>
      <c r="N57" s="103">
        <v>1.4388489208633004E-2</v>
      </c>
    </row>
    <row r="58" spans="1:19" ht="13.5" thickBot="1" x14ac:dyDescent="0.25">
      <c r="A58" s="40" t="s">
        <v>46</v>
      </c>
      <c r="B58" s="34">
        <v>7550</v>
      </c>
      <c r="C58" s="34">
        <v>8606183.614315372</v>
      </c>
      <c r="D58" s="35">
        <v>4530</v>
      </c>
      <c r="E58" s="20"/>
      <c r="F58" s="69" t="s">
        <v>46</v>
      </c>
      <c r="G58" s="74">
        <v>7084</v>
      </c>
      <c r="H58" s="74">
        <v>8254657.9752875511</v>
      </c>
      <c r="I58" s="75">
        <v>4169</v>
      </c>
      <c r="K58" s="12" t="s">
        <v>46</v>
      </c>
      <c r="L58" s="104">
        <v>6.5782044042913546E-2</v>
      </c>
      <c r="M58" s="104">
        <v>4.2585124675087016E-2</v>
      </c>
      <c r="N58" s="105">
        <v>8.6591508755097246E-2</v>
      </c>
    </row>
    <row r="59" spans="1:19" ht="13.5" thickBot="1" x14ac:dyDescent="0.25">
      <c r="B59" s="111"/>
      <c r="C59" s="111"/>
      <c r="D59" s="111"/>
      <c r="E59" s="20"/>
      <c r="F59" s="63"/>
      <c r="G59" s="122"/>
      <c r="H59" s="122"/>
      <c r="I59" s="122"/>
      <c r="L59" s="100"/>
      <c r="M59" s="100"/>
      <c r="N59" s="100"/>
    </row>
    <row r="60" spans="1:19" ht="13.5" thickBot="1" x14ac:dyDescent="0.25">
      <c r="A60" s="84" t="s">
        <v>47</v>
      </c>
      <c r="B60" s="85">
        <v>34023</v>
      </c>
      <c r="C60" s="85">
        <v>26319235.022863284</v>
      </c>
      <c r="D60" s="85">
        <v>25044</v>
      </c>
      <c r="E60" s="20"/>
      <c r="F60" s="50" t="s">
        <v>47</v>
      </c>
      <c r="G60" s="51">
        <v>36696</v>
      </c>
      <c r="H60" s="51">
        <v>27571120.621079095</v>
      </c>
      <c r="I60" s="55">
        <v>26231</v>
      </c>
      <c r="K60" s="98" t="s">
        <v>47</v>
      </c>
      <c r="L60" s="99">
        <v>-7.2841726618705027E-2</v>
      </c>
      <c r="M60" s="99">
        <v>-4.5405684281787928E-2</v>
      </c>
      <c r="N60" s="99">
        <v>-4.5251801303800798E-2</v>
      </c>
      <c r="P60" s="6"/>
      <c r="Q60" s="6"/>
      <c r="R60" s="6"/>
      <c r="S60" s="6"/>
    </row>
    <row r="61" spans="1:19" ht="13.5" thickBot="1" x14ac:dyDescent="0.25">
      <c r="A61" s="38" t="s">
        <v>48</v>
      </c>
      <c r="B61" s="30">
        <v>4828</v>
      </c>
      <c r="C61" s="30">
        <v>3548026.0597981429</v>
      </c>
      <c r="D61" s="31">
        <v>3804</v>
      </c>
      <c r="E61" s="20"/>
      <c r="F61" s="73" t="s">
        <v>48</v>
      </c>
      <c r="G61" s="57">
        <v>5057</v>
      </c>
      <c r="H61" s="57">
        <v>3436963.9324591858</v>
      </c>
      <c r="I61" s="58">
        <v>3354</v>
      </c>
      <c r="K61" s="10" t="s">
        <v>48</v>
      </c>
      <c r="L61" s="102">
        <v>-4.5283765078109606E-2</v>
      </c>
      <c r="M61" s="102">
        <v>3.231402177080489E-2</v>
      </c>
      <c r="N61" s="103">
        <v>0.13416815742397148</v>
      </c>
    </row>
    <row r="62" spans="1:19" ht="13.5" thickBot="1" x14ac:dyDescent="0.25">
      <c r="A62" s="39" t="s">
        <v>49</v>
      </c>
      <c r="B62" s="30">
        <v>2698</v>
      </c>
      <c r="C62" s="30">
        <v>3915599.2386245816</v>
      </c>
      <c r="D62" s="31">
        <v>1020</v>
      </c>
      <c r="E62" s="20"/>
      <c r="F62" s="68" t="s">
        <v>49</v>
      </c>
      <c r="G62" s="79">
        <v>3600</v>
      </c>
      <c r="H62" s="79">
        <v>5202938.3995222952</v>
      </c>
      <c r="I62" s="80">
        <v>1411</v>
      </c>
      <c r="K62" s="11" t="s">
        <v>49</v>
      </c>
      <c r="L62" s="102">
        <v>-0.25055555555555553</v>
      </c>
      <c r="M62" s="102">
        <v>-0.24742540888354736</v>
      </c>
      <c r="N62" s="103">
        <v>-0.27710843373493976</v>
      </c>
    </row>
    <row r="63" spans="1:19" ht="13.5" thickBot="1" x14ac:dyDescent="0.25">
      <c r="A63" s="40" t="s">
        <v>50</v>
      </c>
      <c r="B63" s="34">
        <v>26497</v>
      </c>
      <c r="C63" s="34">
        <v>18855609.72444056</v>
      </c>
      <c r="D63" s="35">
        <v>20220</v>
      </c>
      <c r="E63" s="20"/>
      <c r="F63" s="69" t="s">
        <v>50</v>
      </c>
      <c r="G63" s="74">
        <v>28039</v>
      </c>
      <c r="H63" s="74">
        <v>18931218.289097615</v>
      </c>
      <c r="I63" s="75">
        <v>21466</v>
      </c>
      <c r="K63" s="12" t="s">
        <v>50</v>
      </c>
      <c r="L63" s="104">
        <v>-5.499482863154892E-2</v>
      </c>
      <c r="M63" s="104">
        <v>-3.9938562591398385E-3</v>
      </c>
      <c r="N63" s="105">
        <v>-5.8045280909345021E-2</v>
      </c>
    </row>
    <row r="64" spans="1:19" ht="13.5" thickBot="1" x14ac:dyDescent="0.25">
      <c r="B64" s="111"/>
      <c r="C64" s="111"/>
      <c r="D64" s="111"/>
      <c r="E64" s="20"/>
      <c r="F64" s="63"/>
      <c r="G64" s="122"/>
      <c r="H64" s="122"/>
      <c r="I64" s="122"/>
      <c r="L64" s="100"/>
      <c r="M64" s="100"/>
      <c r="N64" s="100"/>
    </row>
    <row r="65" spans="1:19" ht="13.5" thickBot="1" x14ac:dyDescent="0.25">
      <c r="A65" s="84" t="s">
        <v>51</v>
      </c>
      <c r="B65" s="85">
        <v>1886</v>
      </c>
      <c r="C65" s="85">
        <v>2021494.5381179759</v>
      </c>
      <c r="D65" s="85">
        <v>951</v>
      </c>
      <c r="E65" s="20"/>
      <c r="F65" s="50" t="s">
        <v>51</v>
      </c>
      <c r="G65" s="51">
        <v>1566</v>
      </c>
      <c r="H65" s="51">
        <v>1705285.7657884168</v>
      </c>
      <c r="I65" s="55">
        <v>765</v>
      </c>
      <c r="K65" s="98" t="s">
        <v>51</v>
      </c>
      <c r="L65" s="99">
        <v>0.20434227330779065</v>
      </c>
      <c r="M65" s="99">
        <v>0.1854286118334918</v>
      </c>
      <c r="N65" s="99">
        <v>0.24313725490196081</v>
      </c>
      <c r="P65" s="6"/>
      <c r="Q65" s="6"/>
      <c r="R65" s="6"/>
      <c r="S65" s="6"/>
    </row>
    <row r="66" spans="1:19" ht="13.5" thickBot="1" x14ac:dyDescent="0.25">
      <c r="A66" s="38" t="s">
        <v>52</v>
      </c>
      <c r="B66" s="30">
        <v>1039</v>
      </c>
      <c r="C66" s="30">
        <v>1113799.4357660289</v>
      </c>
      <c r="D66" s="31">
        <v>438</v>
      </c>
      <c r="E66" s="20"/>
      <c r="F66" s="73" t="s">
        <v>52</v>
      </c>
      <c r="G66" s="57">
        <v>900</v>
      </c>
      <c r="H66" s="57">
        <v>1012430.5145784001</v>
      </c>
      <c r="I66" s="58">
        <v>361</v>
      </c>
      <c r="K66" s="10" t="s">
        <v>52</v>
      </c>
      <c r="L66" s="102">
        <v>0.15444444444444438</v>
      </c>
      <c r="M66" s="102">
        <v>0.10012432431458396</v>
      </c>
      <c r="N66" s="103">
        <v>0.21329639889196672</v>
      </c>
    </row>
    <row r="67" spans="1:19" ht="13.5" thickBot="1" x14ac:dyDescent="0.25">
      <c r="A67" s="40" t="s">
        <v>53</v>
      </c>
      <c r="B67" s="34">
        <v>847</v>
      </c>
      <c r="C67" s="34">
        <v>907695.10235194699</v>
      </c>
      <c r="D67" s="35">
        <v>513</v>
      </c>
      <c r="E67" s="20"/>
      <c r="F67" s="69" t="s">
        <v>53</v>
      </c>
      <c r="G67" s="74">
        <v>666</v>
      </c>
      <c r="H67" s="74">
        <v>692855.2512100169</v>
      </c>
      <c r="I67" s="75">
        <v>404</v>
      </c>
      <c r="K67" s="12" t="s">
        <v>53</v>
      </c>
      <c r="L67" s="104">
        <v>0.27177177177177181</v>
      </c>
      <c r="M67" s="104">
        <v>0.31007898225023078</v>
      </c>
      <c r="N67" s="105">
        <v>0.26980198019801982</v>
      </c>
    </row>
    <row r="68" spans="1:19" ht="13.5" thickBot="1" x14ac:dyDescent="0.25">
      <c r="B68" s="111"/>
      <c r="C68" s="111"/>
      <c r="D68" s="111"/>
      <c r="E68" s="20"/>
      <c r="F68" s="63"/>
      <c r="G68" s="122"/>
      <c r="H68" s="122"/>
      <c r="I68" s="122"/>
      <c r="L68" s="100"/>
      <c r="M68" s="100"/>
      <c r="N68" s="100"/>
    </row>
    <row r="69" spans="1:19" ht="13.5" thickBot="1" x14ac:dyDescent="0.25">
      <c r="A69" s="84" t="s">
        <v>54</v>
      </c>
      <c r="B69" s="85">
        <v>17984</v>
      </c>
      <c r="C69" s="85">
        <v>16959649.776732501</v>
      </c>
      <c r="D69" s="85">
        <v>10526</v>
      </c>
      <c r="E69" s="20"/>
      <c r="F69" s="50" t="s">
        <v>54</v>
      </c>
      <c r="G69" s="51">
        <v>18072</v>
      </c>
      <c r="H69" s="51">
        <v>16178469.676087955</v>
      </c>
      <c r="I69" s="55">
        <v>10539</v>
      </c>
      <c r="K69" s="98" t="s">
        <v>54</v>
      </c>
      <c r="L69" s="99">
        <v>-4.8694112439132686E-3</v>
      </c>
      <c r="M69" s="99">
        <v>4.8285166414666625E-2</v>
      </c>
      <c r="N69" s="99">
        <v>-1.2335136160925853E-3</v>
      </c>
      <c r="P69" s="6"/>
      <c r="Q69" s="6"/>
      <c r="R69" s="6"/>
      <c r="S69" s="6"/>
    </row>
    <row r="70" spans="1:19" ht="13.5" thickBot="1" x14ac:dyDescent="0.25">
      <c r="A70" s="38" t="s">
        <v>55</v>
      </c>
      <c r="B70" s="30">
        <v>7200</v>
      </c>
      <c r="C70" s="30">
        <v>6101706.6710084872</v>
      </c>
      <c r="D70" s="31">
        <v>4670</v>
      </c>
      <c r="E70" s="20"/>
      <c r="F70" s="73" t="s">
        <v>55</v>
      </c>
      <c r="G70" s="57">
        <v>8046</v>
      </c>
      <c r="H70" s="57">
        <v>5990486.0500972997</v>
      </c>
      <c r="I70" s="58">
        <v>5185</v>
      </c>
      <c r="K70" s="10" t="s">
        <v>55</v>
      </c>
      <c r="L70" s="102">
        <v>-0.10514541387024612</v>
      </c>
      <c r="M70" s="102">
        <v>1.8566209816877954E-2</v>
      </c>
      <c r="N70" s="103">
        <v>-9.9324975891996181E-2</v>
      </c>
    </row>
    <row r="71" spans="1:19" ht="13.5" thickBot="1" x14ac:dyDescent="0.25">
      <c r="A71" s="39" t="s">
        <v>56</v>
      </c>
      <c r="B71" s="30">
        <v>859</v>
      </c>
      <c r="C71" s="30">
        <v>1023615.4897547909</v>
      </c>
      <c r="D71" s="31">
        <v>425</v>
      </c>
      <c r="E71" s="20"/>
      <c r="F71" s="68" t="s">
        <v>56</v>
      </c>
      <c r="G71" s="79">
        <v>782</v>
      </c>
      <c r="H71" s="79">
        <v>787942.52952658699</v>
      </c>
      <c r="I71" s="80">
        <v>447</v>
      </c>
      <c r="K71" s="11" t="s">
        <v>56</v>
      </c>
      <c r="L71" s="102">
        <v>9.8465473145780136E-2</v>
      </c>
      <c r="M71" s="102">
        <v>0.29909917461848567</v>
      </c>
      <c r="N71" s="103">
        <v>-4.9217002237136431E-2</v>
      </c>
    </row>
    <row r="72" spans="1:19" ht="13.5" thickBot="1" x14ac:dyDescent="0.25">
      <c r="A72" s="39" t="s">
        <v>57</v>
      </c>
      <c r="B72" s="30">
        <v>1012</v>
      </c>
      <c r="C72" s="30">
        <v>936567.51031757402</v>
      </c>
      <c r="D72" s="31">
        <v>592</v>
      </c>
      <c r="E72" s="20"/>
      <c r="F72" s="68" t="s">
        <v>57</v>
      </c>
      <c r="G72" s="79">
        <v>908</v>
      </c>
      <c r="H72" s="79">
        <v>969415.30048541096</v>
      </c>
      <c r="I72" s="80">
        <v>496</v>
      </c>
      <c r="K72" s="11" t="s">
        <v>57</v>
      </c>
      <c r="L72" s="102">
        <v>0.11453744493392071</v>
      </c>
      <c r="M72" s="102">
        <v>-3.3884125979226076E-2</v>
      </c>
      <c r="N72" s="103">
        <v>0.19354838709677424</v>
      </c>
    </row>
    <row r="73" spans="1:19" ht="13.5" thickBot="1" x14ac:dyDescent="0.25">
      <c r="A73" s="40" t="s">
        <v>58</v>
      </c>
      <c r="B73" s="34">
        <v>8913</v>
      </c>
      <c r="C73" s="34">
        <v>8897760.1056516487</v>
      </c>
      <c r="D73" s="35">
        <v>4839</v>
      </c>
      <c r="E73" s="20"/>
      <c r="F73" s="69" t="s">
        <v>58</v>
      </c>
      <c r="G73" s="74">
        <v>8336</v>
      </c>
      <c r="H73" s="74">
        <v>8430625.7959786579</v>
      </c>
      <c r="I73" s="75">
        <v>4411</v>
      </c>
      <c r="K73" s="12" t="s">
        <v>58</v>
      </c>
      <c r="L73" s="104">
        <v>6.9217850287907945E-2</v>
      </c>
      <c r="M73" s="104">
        <v>5.5409209349062793E-2</v>
      </c>
      <c r="N73" s="105">
        <v>9.7030151892994798E-2</v>
      </c>
    </row>
    <row r="74" spans="1:19" ht="13.5" thickBot="1" x14ac:dyDescent="0.25">
      <c r="B74" s="37"/>
      <c r="C74" s="37"/>
      <c r="D74" s="37"/>
      <c r="E74" s="20"/>
      <c r="F74" s="63"/>
      <c r="G74" s="70"/>
      <c r="H74" s="70"/>
      <c r="I74" s="70"/>
      <c r="L74" s="100"/>
      <c r="M74" s="100"/>
      <c r="N74" s="100"/>
    </row>
    <row r="75" spans="1:19" ht="13.5" thickBot="1" x14ac:dyDescent="0.25">
      <c r="A75" s="84" t="s">
        <v>59</v>
      </c>
      <c r="B75" s="85">
        <v>44029</v>
      </c>
      <c r="C75" s="85">
        <v>50236312.008936375</v>
      </c>
      <c r="D75" s="85">
        <v>28612</v>
      </c>
      <c r="E75" s="20"/>
      <c r="F75" s="50" t="s">
        <v>59</v>
      </c>
      <c r="G75" s="51">
        <v>45850</v>
      </c>
      <c r="H75" s="51">
        <v>47927569.19807741</v>
      </c>
      <c r="I75" s="55">
        <v>28727</v>
      </c>
      <c r="K75" s="98" t="s">
        <v>59</v>
      </c>
      <c r="L75" s="99">
        <v>-3.9716466739367462E-2</v>
      </c>
      <c r="M75" s="99">
        <v>4.8171498147908887E-2</v>
      </c>
      <c r="N75" s="99">
        <v>-4.0032025620496681E-3</v>
      </c>
      <c r="P75" s="6"/>
      <c r="Q75" s="6"/>
      <c r="R75" s="6"/>
      <c r="S75" s="6"/>
    </row>
    <row r="76" spans="1:19" ht="13.5" thickBot="1" x14ac:dyDescent="0.25">
      <c r="A76" s="92" t="s">
        <v>60</v>
      </c>
      <c r="B76" s="34">
        <v>44029</v>
      </c>
      <c r="C76" s="34">
        <v>50236312.008936375</v>
      </c>
      <c r="D76" s="35">
        <v>28612</v>
      </c>
      <c r="E76" s="20"/>
      <c r="F76" s="72" t="s">
        <v>60</v>
      </c>
      <c r="G76" s="61">
        <v>45850</v>
      </c>
      <c r="H76" s="61">
        <v>47927569.19807741</v>
      </c>
      <c r="I76" s="62">
        <v>28727</v>
      </c>
      <c r="K76" s="14" t="s">
        <v>60</v>
      </c>
      <c r="L76" s="104">
        <v>-3.9716466739367462E-2</v>
      </c>
      <c r="M76" s="104">
        <v>4.8171498147908887E-2</v>
      </c>
      <c r="N76" s="105">
        <v>-4.0032025620496681E-3</v>
      </c>
    </row>
    <row r="77" spans="1:19" ht="13.5" thickBot="1" x14ac:dyDescent="0.25">
      <c r="B77" s="37"/>
      <c r="C77" s="37"/>
      <c r="D77" s="37"/>
      <c r="E77" s="20"/>
      <c r="F77" s="63"/>
      <c r="G77" s="70"/>
      <c r="H77" s="70"/>
      <c r="I77" s="70"/>
      <c r="L77" s="100"/>
      <c r="M77" s="100"/>
      <c r="N77" s="100"/>
    </row>
    <row r="78" spans="1:19" ht="13.5" thickBot="1" x14ac:dyDescent="0.25">
      <c r="A78" s="84" t="s">
        <v>61</v>
      </c>
      <c r="B78" s="85">
        <v>24504</v>
      </c>
      <c r="C78" s="85">
        <v>18618549.750566721</v>
      </c>
      <c r="D78" s="85">
        <v>20393</v>
      </c>
      <c r="E78" s="20"/>
      <c r="F78" s="50" t="s">
        <v>61</v>
      </c>
      <c r="G78" s="51">
        <v>20825</v>
      </c>
      <c r="H78" s="51">
        <v>16243017.879660757</v>
      </c>
      <c r="I78" s="55">
        <v>16611</v>
      </c>
      <c r="K78" s="98" t="s">
        <v>61</v>
      </c>
      <c r="L78" s="99">
        <v>0.17666266506602635</v>
      </c>
      <c r="M78" s="99">
        <v>0.14624941550304915</v>
      </c>
      <c r="N78" s="99">
        <v>0.22768045271205817</v>
      </c>
      <c r="P78" s="6"/>
      <c r="Q78" s="6"/>
      <c r="R78" s="6"/>
      <c r="S78" s="6"/>
    </row>
    <row r="79" spans="1:19" ht="13.5" thickBot="1" x14ac:dyDescent="0.25">
      <c r="A79" s="92" t="s">
        <v>62</v>
      </c>
      <c r="B79" s="34">
        <v>24504</v>
      </c>
      <c r="C79" s="34">
        <v>18618549.750566721</v>
      </c>
      <c r="D79" s="35">
        <v>20393</v>
      </c>
      <c r="E79" s="20"/>
      <c r="F79" s="72" t="s">
        <v>62</v>
      </c>
      <c r="G79" s="61">
        <v>20825</v>
      </c>
      <c r="H79" s="61">
        <v>16243017.879660757</v>
      </c>
      <c r="I79" s="62">
        <v>16611</v>
      </c>
      <c r="K79" s="14" t="s">
        <v>62</v>
      </c>
      <c r="L79" s="104">
        <v>0.17666266506602635</v>
      </c>
      <c r="M79" s="104">
        <v>0.14624941550304915</v>
      </c>
      <c r="N79" s="105">
        <v>0.22768045271205817</v>
      </c>
    </row>
    <row r="80" spans="1:19" ht="13.5" thickBot="1" x14ac:dyDescent="0.25">
      <c r="B80" s="37"/>
      <c r="C80" s="37"/>
      <c r="D80" s="37"/>
      <c r="E80" s="20"/>
      <c r="F80" s="63"/>
      <c r="G80" s="70"/>
      <c r="H80" s="70"/>
      <c r="I80" s="70"/>
      <c r="L80" s="100"/>
      <c r="M80" s="100"/>
      <c r="N80" s="100"/>
    </row>
    <row r="81" spans="1:19" ht="13.5" thickBot="1" x14ac:dyDescent="0.25">
      <c r="A81" s="84" t="s">
        <v>63</v>
      </c>
      <c r="B81" s="85">
        <v>10040</v>
      </c>
      <c r="C81" s="85">
        <v>11959505.283020049</v>
      </c>
      <c r="D81" s="85">
        <v>6532</v>
      </c>
      <c r="E81" s="20"/>
      <c r="F81" s="50" t="s">
        <v>63</v>
      </c>
      <c r="G81" s="51">
        <v>10352</v>
      </c>
      <c r="H81" s="51">
        <v>11679179.189421728</v>
      </c>
      <c r="I81" s="55">
        <v>6406</v>
      </c>
      <c r="K81" s="98" t="s">
        <v>63</v>
      </c>
      <c r="L81" s="99">
        <v>-3.0139103554868596E-2</v>
      </c>
      <c r="M81" s="99">
        <v>2.4002208464463326E-2</v>
      </c>
      <c r="N81" s="99">
        <v>1.9669060256009896E-2</v>
      </c>
      <c r="P81" s="6"/>
      <c r="Q81" s="6"/>
      <c r="R81" s="6"/>
      <c r="S81" s="6"/>
    </row>
    <row r="82" spans="1:19" ht="13.5" thickBot="1" x14ac:dyDescent="0.25">
      <c r="A82" s="92" t="s">
        <v>64</v>
      </c>
      <c r="B82" s="34">
        <v>10040</v>
      </c>
      <c r="C82" s="34">
        <v>11959505.283020049</v>
      </c>
      <c r="D82" s="35">
        <v>6532</v>
      </c>
      <c r="E82" s="20"/>
      <c r="F82" s="72" t="s">
        <v>64</v>
      </c>
      <c r="G82" s="61">
        <v>10352</v>
      </c>
      <c r="H82" s="61">
        <v>11679179.189421728</v>
      </c>
      <c r="I82" s="62">
        <v>6406</v>
      </c>
      <c r="K82" s="14" t="s">
        <v>64</v>
      </c>
      <c r="L82" s="104">
        <v>-3.0139103554868596E-2</v>
      </c>
      <c r="M82" s="104">
        <v>2.4002208464463326E-2</v>
      </c>
      <c r="N82" s="105">
        <v>1.9669060256009896E-2</v>
      </c>
    </row>
    <row r="83" spans="1:19" ht="13.5" thickBot="1" x14ac:dyDescent="0.25">
      <c r="B83" s="111"/>
      <c r="C83" s="111"/>
      <c r="D83" s="111"/>
      <c r="E83" s="20"/>
      <c r="F83" s="63"/>
      <c r="G83" s="122"/>
      <c r="H83" s="122"/>
      <c r="I83" s="122"/>
      <c r="L83" s="100"/>
      <c r="M83" s="100"/>
      <c r="N83" s="100"/>
    </row>
    <row r="84" spans="1:19" ht="13.5" thickBot="1" x14ac:dyDescent="0.25">
      <c r="A84" s="84" t="s">
        <v>65</v>
      </c>
      <c r="B84" s="85">
        <v>16379</v>
      </c>
      <c r="C84" s="85">
        <v>16055149.364895348</v>
      </c>
      <c r="D84" s="85">
        <v>11931</v>
      </c>
      <c r="E84" s="20"/>
      <c r="F84" s="50" t="s">
        <v>65</v>
      </c>
      <c r="G84" s="51">
        <v>15677</v>
      </c>
      <c r="H84" s="51">
        <v>15712786.845987715</v>
      </c>
      <c r="I84" s="55">
        <v>11135</v>
      </c>
      <c r="K84" s="98" t="s">
        <v>65</v>
      </c>
      <c r="L84" s="99">
        <v>4.4778975569305324E-2</v>
      </c>
      <c r="M84" s="99">
        <v>2.1788784017970464E-2</v>
      </c>
      <c r="N84" s="99">
        <v>7.148630444544235E-2</v>
      </c>
      <c r="P84" s="6"/>
      <c r="Q84" s="6"/>
      <c r="R84" s="6"/>
      <c r="S84" s="6"/>
    </row>
    <row r="85" spans="1:19" ht="13.5" thickBot="1" x14ac:dyDescent="0.25">
      <c r="A85" s="38" t="s">
        <v>66</v>
      </c>
      <c r="B85" s="30">
        <v>3784</v>
      </c>
      <c r="C85" s="30">
        <v>3972794.4483037111</v>
      </c>
      <c r="D85" s="31">
        <v>2400</v>
      </c>
      <c r="E85" s="20"/>
      <c r="F85" s="73" t="s">
        <v>66</v>
      </c>
      <c r="G85" s="57">
        <v>3409</v>
      </c>
      <c r="H85" s="57">
        <v>4082318.8187740557</v>
      </c>
      <c r="I85" s="58">
        <v>2046</v>
      </c>
      <c r="K85" s="10" t="s">
        <v>66</v>
      </c>
      <c r="L85" s="102">
        <v>0.11000293341155754</v>
      </c>
      <c r="M85" s="102">
        <v>-2.6828960532591428E-2</v>
      </c>
      <c r="N85" s="103">
        <v>0.17302052785923761</v>
      </c>
    </row>
    <row r="86" spans="1:19" ht="13.5" thickBot="1" x14ac:dyDescent="0.25">
      <c r="A86" s="39" t="s">
        <v>67</v>
      </c>
      <c r="B86" s="30">
        <v>2665</v>
      </c>
      <c r="C86" s="30">
        <v>2775541.2183841509</v>
      </c>
      <c r="D86" s="31">
        <v>1983</v>
      </c>
      <c r="E86" s="20"/>
      <c r="F86" s="68" t="s">
        <v>67</v>
      </c>
      <c r="G86" s="79">
        <v>2730</v>
      </c>
      <c r="H86" s="79">
        <v>3052755.948124127</v>
      </c>
      <c r="I86" s="80">
        <v>1996</v>
      </c>
      <c r="K86" s="11" t="s">
        <v>67</v>
      </c>
      <c r="L86" s="102">
        <v>-2.3809523809523836E-2</v>
      </c>
      <c r="M86" s="102">
        <v>-9.0808022144816536E-2</v>
      </c>
      <c r="N86" s="103">
        <v>-6.5130260521042427E-3</v>
      </c>
    </row>
    <row r="87" spans="1:19" ht="13.5" thickBot="1" x14ac:dyDescent="0.25">
      <c r="A87" s="40" t="s">
        <v>68</v>
      </c>
      <c r="B87" s="34">
        <v>9930</v>
      </c>
      <c r="C87" s="34">
        <v>9306813.6982074864</v>
      </c>
      <c r="D87" s="35">
        <v>7548</v>
      </c>
      <c r="E87" s="20"/>
      <c r="F87" s="69" t="s">
        <v>68</v>
      </c>
      <c r="G87" s="74">
        <v>9538</v>
      </c>
      <c r="H87" s="74">
        <v>8577712.0790895317</v>
      </c>
      <c r="I87" s="75">
        <v>7093</v>
      </c>
      <c r="K87" s="12" t="s">
        <v>68</v>
      </c>
      <c r="L87" s="104">
        <v>4.1098762843363446E-2</v>
      </c>
      <c r="M87" s="104">
        <v>8.499954444674529E-2</v>
      </c>
      <c r="N87" s="105">
        <v>6.4147751304102663E-2</v>
      </c>
    </row>
    <row r="88" spans="1:19" ht="13.5" thickBot="1" x14ac:dyDescent="0.25">
      <c r="B88" s="37"/>
      <c r="C88" s="37"/>
      <c r="D88" s="37"/>
      <c r="E88" s="20"/>
      <c r="F88" s="63"/>
      <c r="G88" s="70"/>
      <c r="H88" s="70"/>
      <c r="I88" s="70"/>
      <c r="L88" s="100"/>
      <c r="M88" s="100"/>
      <c r="N88" s="100"/>
    </row>
    <row r="89" spans="1:19" ht="13.5" thickBot="1" x14ac:dyDescent="0.25">
      <c r="A89" s="90" t="s">
        <v>69</v>
      </c>
      <c r="B89" s="85">
        <v>2650</v>
      </c>
      <c r="C89" s="85">
        <v>3029750.6805572095</v>
      </c>
      <c r="D89" s="85">
        <v>1670</v>
      </c>
      <c r="E89" s="20"/>
      <c r="F89" s="54" t="s">
        <v>69</v>
      </c>
      <c r="G89" s="51">
        <v>2421</v>
      </c>
      <c r="H89" s="51">
        <v>2418083.5883817598</v>
      </c>
      <c r="I89" s="55">
        <v>1626</v>
      </c>
      <c r="K89" s="101" t="s">
        <v>69</v>
      </c>
      <c r="L89" s="99">
        <v>9.4589012804626282E-2</v>
      </c>
      <c r="M89" s="99">
        <v>0.25295531350295142</v>
      </c>
      <c r="N89" s="99">
        <v>2.7060270602706105E-2</v>
      </c>
      <c r="P89" s="6"/>
      <c r="Q89" s="6"/>
      <c r="R89" s="6"/>
      <c r="S89" s="6"/>
    </row>
    <row r="90" spans="1:19" ht="13.5" thickBot="1" x14ac:dyDescent="0.25">
      <c r="A90" s="91" t="s">
        <v>70</v>
      </c>
      <c r="B90" s="34">
        <v>2650</v>
      </c>
      <c r="C90" s="34">
        <v>3029750.6805572095</v>
      </c>
      <c r="D90" s="35">
        <v>1670</v>
      </c>
      <c r="E90" s="20"/>
      <c r="F90" s="71" t="s">
        <v>70</v>
      </c>
      <c r="G90" s="61">
        <v>2421</v>
      </c>
      <c r="H90" s="61">
        <v>2418083.5883817598</v>
      </c>
      <c r="I90" s="62">
        <v>1626</v>
      </c>
      <c r="K90" s="13" t="s">
        <v>70</v>
      </c>
      <c r="L90" s="104">
        <v>9.4589012804626282E-2</v>
      </c>
      <c r="M90" s="104">
        <v>0.25295531350295142</v>
      </c>
      <c r="N90" s="105">
        <v>2.7060270602706105E-2</v>
      </c>
    </row>
    <row r="91" spans="1:19" ht="13.5" thickBot="1" x14ac:dyDescent="0.25">
      <c r="B91" s="37"/>
      <c r="C91" s="37"/>
      <c r="D91" s="37"/>
      <c r="E91" s="20"/>
      <c r="F91" s="63"/>
      <c r="G91" s="70"/>
      <c r="H91" s="70"/>
      <c r="I91" s="70"/>
      <c r="L91" s="100"/>
      <c r="M91" s="100"/>
      <c r="N91" s="100"/>
    </row>
    <row r="92" spans="1:19" ht="13.5" thickBot="1" x14ac:dyDescent="0.25">
      <c r="A92" s="92" t="s">
        <v>71</v>
      </c>
      <c r="B92" s="125"/>
      <c r="C92" s="125"/>
      <c r="D92" s="126"/>
      <c r="E92" s="20"/>
      <c r="F92" s="72" t="s">
        <v>71</v>
      </c>
      <c r="G92" s="125"/>
      <c r="H92" s="125"/>
      <c r="I92" s="126"/>
      <c r="K92" s="14" t="s">
        <v>71</v>
      </c>
      <c r="L92" s="125"/>
      <c r="M92" s="125"/>
      <c r="N92" s="126"/>
    </row>
  </sheetData>
  <mergeCells count="1">
    <mergeCell ref="K1:L1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theme="6"/>
  </sheetPr>
  <dimension ref="A1:T92"/>
  <sheetViews>
    <sheetView zoomScaleNormal="100" workbookViewId="0">
      <selection activeCell="B7" sqref="B7"/>
    </sheetView>
  </sheetViews>
  <sheetFormatPr baseColWidth="10" defaultColWidth="9.140625" defaultRowHeight="12.75" x14ac:dyDescent="0.2"/>
  <cols>
    <col min="1" max="1" width="22.140625" style="24" bestFit="1" customWidth="1"/>
    <col min="2" max="2" width="12.42578125" style="24" bestFit="1" customWidth="1"/>
    <col min="3" max="3" width="13.28515625" style="24" bestFit="1" customWidth="1"/>
    <col min="4" max="4" width="9.140625" style="24"/>
    <col min="5" max="5" width="9.140625" style="2"/>
    <col min="6" max="6" width="22.140625" style="43" bestFit="1" customWidth="1"/>
    <col min="7" max="7" width="12.42578125" style="43" bestFit="1" customWidth="1"/>
    <col min="8" max="8" width="13.140625" style="43" bestFit="1" customWidth="1"/>
    <col min="9" max="9" width="9.140625" style="43"/>
    <col min="10" max="10" width="9.140625" style="2"/>
    <col min="11" max="11" width="22.140625" style="2" bestFit="1" customWidth="1"/>
    <col min="12" max="12" width="12.140625" style="2" bestFit="1" customWidth="1"/>
    <col min="13" max="13" width="12" style="2" customWidth="1"/>
    <col min="14" max="14" width="9.42578125" style="2" customWidth="1"/>
    <col min="15" max="18" width="9.140625" style="2"/>
    <col min="19" max="19" width="10.7109375" style="2" bestFit="1" customWidth="1"/>
    <col min="20" max="246" width="9.140625" style="2"/>
    <col min="247" max="247" width="22.7109375" style="2" bestFit="1" customWidth="1"/>
    <col min="248" max="248" width="12.140625" style="2" customWidth="1"/>
    <col min="249" max="249" width="16.7109375" style="2" customWidth="1"/>
    <col min="250" max="250" width="13.28515625" style="2" bestFit="1" customWidth="1"/>
    <col min="251" max="502" width="9.140625" style="2"/>
    <col min="503" max="503" width="22.7109375" style="2" bestFit="1" customWidth="1"/>
    <col min="504" max="504" width="12.140625" style="2" customWidth="1"/>
    <col min="505" max="505" width="16.7109375" style="2" customWidth="1"/>
    <col min="506" max="506" width="13.28515625" style="2" bestFit="1" customWidth="1"/>
    <col min="507" max="758" width="9.140625" style="2"/>
    <col min="759" max="759" width="22.7109375" style="2" bestFit="1" customWidth="1"/>
    <col min="760" max="760" width="12.140625" style="2" customWidth="1"/>
    <col min="761" max="761" width="16.7109375" style="2" customWidth="1"/>
    <col min="762" max="762" width="13.28515625" style="2" bestFit="1" customWidth="1"/>
    <col min="763" max="1014" width="9.140625" style="2"/>
    <col min="1015" max="1015" width="22.7109375" style="2" bestFit="1" customWidth="1"/>
    <col min="1016" max="1016" width="12.140625" style="2" customWidth="1"/>
    <col min="1017" max="1017" width="16.7109375" style="2" customWidth="1"/>
    <col min="1018" max="1018" width="13.28515625" style="2" bestFit="1" customWidth="1"/>
    <col min="1019" max="1270" width="9.140625" style="2"/>
    <col min="1271" max="1271" width="22.7109375" style="2" bestFit="1" customWidth="1"/>
    <col min="1272" max="1272" width="12.140625" style="2" customWidth="1"/>
    <col min="1273" max="1273" width="16.7109375" style="2" customWidth="1"/>
    <col min="1274" max="1274" width="13.28515625" style="2" bestFit="1" customWidth="1"/>
    <col min="1275" max="1526" width="9.140625" style="2"/>
    <col min="1527" max="1527" width="22.7109375" style="2" bestFit="1" customWidth="1"/>
    <col min="1528" max="1528" width="12.140625" style="2" customWidth="1"/>
    <col min="1529" max="1529" width="16.7109375" style="2" customWidth="1"/>
    <col min="1530" max="1530" width="13.28515625" style="2" bestFit="1" customWidth="1"/>
    <col min="1531" max="1782" width="9.140625" style="2"/>
    <col min="1783" max="1783" width="22.7109375" style="2" bestFit="1" customWidth="1"/>
    <col min="1784" max="1784" width="12.140625" style="2" customWidth="1"/>
    <col min="1785" max="1785" width="16.7109375" style="2" customWidth="1"/>
    <col min="1786" max="1786" width="13.28515625" style="2" bestFit="1" customWidth="1"/>
    <col min="1787" max="2038" width="9.140625" style="2"/>
    <col min="2039" max="2039" width="22.7109375" style="2" bestFit="1" customWidth="1"/>
    <col min="2040" max="2040" width="12.140625" style="2" customWidth="1"/>
    <col min="2041" max="2041" width="16.7109375" style="2" customWidth="1"/>
    <col min="2042" max="2042" width="13.28515625" style="2" bestFit="1" customWidth="1"/>
    <col min="2043" max="2294" width="9.140625" style="2"/>
    <col min="2295" max="2295" width="22.7109375" style="2" bestFit="1" customWidth="1"/>
    <col min="2296" max="2296" width="12.140625" style="2" customWidth="1"/>
    <col min="2297" max="2297" width="16.7109375" style="2" customWidth="1"/>
    <col min="2298" max="2298" width="13.28515625" style="2" bestFit="1" customWidth="1"/>
    <col min="2299" max="2550" width="9.140625" style="2"/>
    <col min="2551" max="2551" width="22.7109375" style="2" bestFit="1" customWidth="1"/>
    <col min="2552" max="2552" width="12.140625" style="2" customWidth="1"/>
    <col min="2553" max="2553" width="16.7109375" style="2" customWidth="1"/>
    <col min="2554" max="2554" width="13.28515625" style="2" bestFit="1" customWidth="1"/>
    <col min="2555" max="2806" width="9.140625" style="2"/>
    <col min="2807" max="2807" width="22.7109375" style="2" bestFit="1" customWidth="1"/>
    <col min="2808" max="2808" width="12.140625" style="2" customWidth="1"/>
    <col min="2809" max="2809" width="16.7109375" style="2" customWidth="1"/>
    <col min="2810" max="2810" width="13.28515625" style="2" bestFit="1" customWidth="1"/>
    <col min="2811" max="3062" width="9.140625" style="2"/>
    <col min="3063" max="3063" width="22.7109375" style="2" bestFit="1" customWidth="1"/>
    <col min="3064" max="3064" width="12.140625" style="2" customWidth="1"/>
    <col min="3065" max="3065" width="16.7109375" style="2" customWidth="1"/>
    <col min="3066" max="3066" width="13.28515625" style="2" bestFit="1" customWidth="1"/>
    <col min="3067" max="3318" width="9.140625" style="2"/>
    <col min="3319" max="3319" width="22.7109375" style="2" bestFit="1" customWidth="1"/>
    <col min="3320" max="3320" width="12.140625" style="2" customWidth="1"/>
    <col min="3321" max="3321" width="16.7109375" style="2" customWidth="1"/>
    <col min="3322" max="3322" width="13.28515625" style="2" bestFit="1" customWidth="1"/>
    <col min="3323" max="3574" width="9.140625" style="2"/>
    <col min="3575" max="3575" width="22.7109375" style="2" bestFit="1" customWidth="1"/>
    <col min="3576" max="3576" width="12.140625" style="2" customWidth="1"/>
    <col min="3577" max="3577" width="16.7109375" style="2" customWidth="1"/>
    <col min="3578" max="3578" width="13.28515625" style="2" bestFit="1" customWidth="1"/>
    <col min="3579" max="3830" width="9.140625" style="2"/>
    <col min="3831" max="3831" width="22.7109375" style="2" bestFit="1" customWidth="1"/>
    <col min="3832" max="3832" width="12.140625" style="2" customWidth="1"/>
    <col min="3833" max="3833" width="16.7109375" style="2" customWidth="1"/>
    <col min="3834" max="3834" width="13.28515625" style="2" bestFit="1" customWidth="1"/>
    <col min="3835" max="4086" width="9.140625" style="2"/>
    <col min="4087" max="4087" width="22.7109375" style="2" bestFit="1" customWidth="1"/>
    <col min="4088" max="4088" width="12.140625" style="2" customWidth="1"/>
    <col min="4089" max="4089" width="16.7109375" style="2" customWidth="1"/>
    <col min="4090" max="4090" width="13.28515625" style="2" bestFit="1" customWidth="1"/>
    <col min="4091" max="4342" width="9.140625" style="2"/>
    <col min="4343" max="4343" width="22.7109375" style="2" bestFit="1" customWidth="1"/>
    <col min="4344" max="4344" width="12.140625" style="2" customWidth="1"/>
    <col min="4345" max="4345" width="16.7109375" style="2" customWidth="1"/>
    <col min="4346" max="4346" width="13.28515625" style="2" bestFit="1" customWidth="1"/>
    <col min="4347" max="4598" width="9.140625" style="2"/>
    <col min="4599" max="4599" width="22.7109375" style="2" bestFit="1" customWidth="1"/>
    <col min="4600" max="4600" width="12.140625" style="2" customWidth="1"/>
    <col min="4601" max="4601" width="16.7109375" style="2" customWidth="1"/>
    <col min="4602" max="4602" width="13.28515625" style="2" bestFit="1" customWidth="1"/>
    <col min="4603" max="4854" width="9.140625" style="2"/>
    <col min="4855" max="4855" width="22.7109375" style="2" bestFit="1" customWidth="1"/>
    <col min="4856" max="4856" width="12.140625" style="2" customWidth="1"/>
    <col min="4857" max="4857" width="16.7109375" style="2" customWidth="1"/>
    <col min="4858" max="4858" width="13.28515625" style="2" bestFit="1" customWidth="1"/>
    <col min="4859" max="5110" width="9.140625" style="2"/>
    <col min="5111" max="5111" width="22.7109375" style="2" bestFit="1" customWidth="1"/>
    <col min="5112" max="5112" width="12.140625" style="2" customWidth="1"/>
    <col min="5113" max="5113" width="16.7109375" style="2" customWidth="1"/>
    <col min="5114" max="5114" width="13.28515625" style="2" bestFit="1" customWidth="1"/>
    <col min="5115" max="5366" width="9.140625" style="2"/>
    <col min="5367" max="5367" width="22.7109375" style="2" bestFit="1" customWidth="1"/>
    <col min="5368" max="5368" width="12.140625" style="2" customWidth="1"/>
    <col min="5369" max="5369" width="16.7109375" style="2" customWidth="1"/>
    <col min="5370" max="5370" width="13.28515625" style="2" bestFit="1" customWidth="1"/>
    <col min="5371" max="5622" width="9.140625" style="2"/>
    <col min="5623" max="5623" width="22.7109375" style="2" bestFit="1" customWidth="1"/>
    <col min="5624" max="5624" width="12.140625" style="2" customWidth="1"/>
    <col min="5625" max="5625" width="16.7109375" style="2" customWidth="1"/>
    <col min="5626" max="5626" width="13.28515625" style="2" bestFit="1" customWidth="1"/>
    <col min="5627" max="5878" width="9.140625" style="2"/>
    <col min="5879" max="5879" width="22.7109375" style="2" bestFit="1" customWidth="1"/>
    <col min="5880" max="5880" width="12.140625" style="2" customWidth="1"/>
    <col min="5881" max="5881" width="16.7109375" style="2" customWidth="1"/>
    <col min="5882" max="5882" width="13.28515625" style="2" bestFit="1" customWidth="1"/>
    <col min="5883" max="6134" width="9.140625" style="2"/>
    <col min="6135" max="6135" width="22.7109375" style="2" bestFit="1" customWidth="1"/>
    <col min="6136" max="6136" width="12.140625" style="2" customWidth="1"/>
    <col min="6137" max="6137" width="16.7109375" style="2" customWidth="1"/>
    <col min="6138" max="6138" width="13.28515625" style="2" bestFit="1" customWidth="1"/>
    <col min="6139" max="6390" width="9.140625" style="2"/>
    <col min="6391" max="6391" width="22.7109375" style="2" bestFit="1" customWidth="1"/>
    <col min="6392" max="6392" width="12.140625" style="2" customWidth="1"/>
    <col min="6393" max="6393" width="16.7109375" style="2" customWidth="1"/>
    <col min="6394" max="6394" width="13.28515625" style="2" bestFit="1" customWidth="1"/>
    <col min="6395" max="6646" width="9.140625" style="2"/>
    <col min="6647" max="6647" width="22.7109375" style="2" bestFit="1" customWidth="1"/>
    <col min="6648" max="6648" width="12.140625" style="2" customWidth="1"/>
    <col min="6649" max="6649" width="16.7109375" style="2" customWidth="1"/>
    <col min="6650" max="6650" width="13.28515625" style="2" bestFit="1" customWidth="1"/>
    <col min="6651" max="6902" width="9.140625" style="2"/>
    <col min="6903" max="6903" width="22.7109375" style="2" bestFit="1" customWidth="1"/>
    <col min="6904" max="6904" width="12.140625" style="2" customWidth="1"/>
    <col min="6905" max="6905" width="16.7109375" style="2" customWidth="1"/>
    <col min="6906" max="6906" width="13.28515625" style="2" bestFit="1" customWidth="1"/>
    <col min="6907" max="7158" width="9.140625" style="2"/>
    <col min="7159" max="7159" width="22.7109375" style="2" bestFit="1" customWidth="1"/>
    <col min="7160" max="7160" width="12.140625" style="2" customWidth="1"/>
    <col min="7161" max="7161" width="16.7109375" style="2" customWidth="1"/>
    <col min="7162" max="7162" width="13.28515625" style="2" bestFit="1" customWidth="1"/>
    <col min="7163" max="7414" width="9.140625" style="2"/>
    <col min="7415" max="7415" width="22.7109375" style="2" bestFit="1" customWidth="1"/>
    <col min="7416" max="7416" width="12.140625" style="2" customWidth="1"/>
    <col min="7417" max="7417" width="16.7109375" style="2" customWidth="1"/>
    <col min="7418" max="7418" width="13.28515625" style="2" bestFit="1" customWidth="1"/>
    <col min="7419" max="7670" width="9.140625" style="2"/>
    <col min="7671" max="7671" width="22.7109375" style="2" bestFit="1" customWidth="1"/>
    <col min="7672" max="7672" width="12.140625" style="2" customWidth="1"/>
    <col min="7673" max="7673" width="16.7109375" style="2" customWidth="1"/>
    <col min="7674" max="7674" width="13.28515625" style="2" bestFit="1" customWidth="1"/>
    <col min="7675" max="7926" width="9.140625" style="2"/>
    <col min="7927" max="7927" width="22.7109375" style="2" bestFit="1" customWidth="1"/>
    <col min="7928" max="7928" width="12.140625" style="2" customWidth="1"/>
    <col min="7929" max="7929" width="16.7109375" style="2" customWidth="1"/>
    <col min="7930" max="7930" width="13.28515625" style="2" bestFit="1" customWidth="1"/>
    <col min="7931" max="8182" width="9.140625" style="2"/>
    <col min="8183" max="8183" width="22.7109375" style="2" bestFit="1" customWidth="1"/>
    <col min="8184" max="8184" width="12.140625" style="2" customWidth="1"/>
    <col min="8185" max="8185" width="16.7109375" style="2" customWidth="1"/>
    <col min="8186" max="8186" width="13.28515625" style="2" bestFit="1" customWidth="1"/>
    <col min="8187" max="8438" width="9.140625" style="2"/>
    <col min="8439" max="8439" width="22.7109375" style="2" bestFit="1" customWidth="1"/>
    <col min="8440" max="8440" width="12.140625" style="2" customWidth="1"/>
    <col min="8441" max="8441" width="16.7109375" style="2" customWidth="1"/>
    <col min="8442" max="8442" width="13.28515625" style="2" bestFit="1" customWidth="1"/>
    <col min="8443" max="8694" width="9.140625" style="2"/>
    <col min="8695" max="8695" width="22.7109375" style="2" bestFit="1" customWidth="1"/>
    <col min="8696" max="8696" width="12.140625" style="2" customWidth="1"/>
    <col min="8697" max="8697" width="16.7109375" style="2" customWidth="1"/>
    <col min="8698" max="8698" width="13.28515625" style="2" bestFit="1" customWidth="1"/>
    <col min="8699" max="8950" width="9.140625" style="2"/>
    <col min="8951" max="8951" width="22.7109375" style="2" bestFit="1" customWidth="1"/>
    <col min="8952" max="8952" width="12.140625" style="2" customWidth="1"/>
    <col min="8953" max="8953" width="16.7109375" style="2" customWidth="1"/>
    <col min="8954" max="8954" width="13.28515625" style="2" bestFit="1" customWidth="1"/>
    <col min="8955" max="9206" width="9.140625" style="2"/>
    <col min="9207" max="9207" width="22.7109375" style="2" bestFit="1" customWidth="1"/>
    <col min="9208" max="9208" width="12.140625" style="2" customWidth="1"/>
    <col min="9209" max="9209" width="16.7109375" style="2" customWidth="1"/>
    <col min="9210" max="9210" width="13.28515625" style="2" bestFit="1" customWidth="1"/>
    <col min="9211" max="9462" width="9.140625" style="2"/>
    <col min="9463" max="9463" width="22.7109375" style="2" bestFit="1" customWidth="1"/>
    <col min="9464" max="9464" width="12.140625" style="2" customWidth="1"/>
    <col min="9465" max="9465" width="16.7109375" style="2" customWidth="1"/>
    <col min="9466" max="9466" width="13.28515625" style="2" bestFit="1" customWidth="1"/>
    <col min="9467" max="9718" width="9.140625" style="2"/>
    <col min="9719" max="9719" width="22.7109375" style="2" bestFit="1" customWidth="1"/>
    <col min="9720" max="9720" width="12.140625" style="2" customWidth="1"/>
    <col min="9721" max="9721" width="16.7109375" style="2" customWidth="1"/>
    <col min="9722" max="9722" width="13.28515625" style="2" bestFit="1" customWidth="1"/>
    <col min="9723" max="9974" width="9.140625" style="2"/>
    <col min="9975" max="9975" width="22.7109375" style="2" bestFit="1" customWidth="1"/>
    <col min="9976" max="9976" width="12.140625" style="2" customWidth="1"/>
    <col min="9977" max="9977" width="16.7109375" style="2" customWidth="1"/>
    <col min="9978" max="9978" width="13.28515625" style="2" bestFit="1" customWidth="1"/>
    <col min="9979" max="10230" width="9.140625" style="2"/>
    <col min="10231" max="10231" width="22.7109375" style="2" bestFit="1" customWidth="1"/>
    <col min="10232" max="10232" width="12.140625" style="2" customWidth="1"/>
    <col min="10233" max="10233" width="16.7109375" style="2" customWidth="1"/>
    <col min="10234" max="10234" width="13.28515625" style="2" bestFit="1" customWidth="1"/>
    <col min="10235" max="10486" width="9.140625" style="2"/>
    <col min="10487" max="10487" width="22.7109375" style="2" bestFit="1" customWidth="1"/>
    <col min="10488" max="10488" width="12.140625" style="2" customWidth="1"/>
    <col min="10489" max="10489" width="16.7109375" style="2" customWidth="1"/>
    <col min="10490" max="10490" width="13.28515625" style="2" bestFit="1" customWidth="1"/>
    <col min="10491" max="10742" width="9.140625" style="2"/>
    <col min="10743" max="10743" width="22.7109375" style="2" bestFit="1" customWidth="1"/>
    <col min="10744" max="10744" width="12.140625" style="2" customWidth="1"/>
    <col min="10745" max="10745" width="16.7109375" style="2" customWidth="1"/>
    <col min="10746" max="10746" width="13.28515625" style="2" bestFit="1" customWidth="1"/>
    <col min="10747" max="10998" width="9.140625" style="2"/>
    <col min="10999" max="10999" width="22.7109375" style="2" bestFit="1" customWidth="1"/>
    <col min="11000" max="11000" width="12.140625" style="2" customWidth="1"/>
    <col min="11001" max="11001" width="16.7109375" style="2" customWidth="1"/>
    <col min="11002" max="11002" width="13.28515625" style="2" bestFit="1" customWidth="1"/>
    <col min="11003" max="11254" width="9.140625" style="2"/>
    <col min="11255" max="11255" width="22.7109375" style="2" bestFit="1" customWidth="1"/>
    <col min="11256" max="11256" width="12.140625" style="2" customWidth="1"/>
    <col min="11257" max="11257" width="16.7109375" style="2" customWidth="1"/>
    <col min="11258" max="11258" width="13.28515625" style="2" bestFit="1" customWidth="1"/>
    <col min="11259" max="11510" width="9.140625" style="2"/>
    <col min="11511" max="11511" width="22.7109375" style="2" bestFit="1" customWidth="1"/>
    <col min="11512" max="11512" width="12.140625" style="2" customWidth="1"/>
    <col min="11513" max="11513" width="16.7109375" style="2" customWidth="1"/>
    <col min="11514" max="11514" width="13.28515625" style="2" bestFit="1" customWidth="1"/>
    <col min="11515" max="11766" width="9.140625" style="2"/>
    <col min="11767" max="11767" width="22.7109375" style="2" bestFit="1" customWidth="1"/>
    <col min="11768" max="11768" width="12.140625" style="2" customWidth="1"/>
    <col min="11769" max="11769" width="16.7109375" style="2" customWidth="1"/>
    <col min="11770" max="11770" width="13.28515625" style="2" bestFit="1" customWidth="1"/>
    <col min="11771" max="12022" width="9.140625" style="2"/>
    <col min="12023" max="12023" width="22.7109375" style="2" bestFit="1" customWidth="1"/>
    <col min="12024" max="12024" width="12.140625" style="2" customWidth="1"/>
    <col min="12025" max="12025" width="16.7109375" style="2" customWidth="1"/>
    <col min="12026" max="12026" width="13.28515625" style="2" bestFit="1" customWidth="1"/>
    <col min="12027" max="12278" width="9.140625" style="2"/>
    <col min="12279" max="12279" width="22.7109375" style="2" bestFit="1" customWidth="1"/>
    <col min="12280" max="12280" width="12.140625" style="2" customWidth="1"/>
    <col min="12281" max="12281" width="16.7109375" style="2" customWidth="1"/>
    <col min="12282" max="12282" width="13.28515625" style="2" bestFit="1" customWidth="1"/>
    <col min="12283" max="12534" width="9.140625" style="2"/>
    <col min="12535" max="12535" width="22.7109375" style="2" bestFit="1" customWidth="1"/>
    <col min="12536" max="12536" width="12.140625" style="2" customWidth="1"/>
    <col min="12537" max="12537" width="16.7109375" style="2" customWidth="1"/>
    <col min="12538" max="12538" width="13.28515625" style="2" bestFit="1" customWidth="1"/>
    <col min="12539" max="12790" width="9.140625" style="2"/>
    <col min="12791" max="12791" width="22.7109375" style="2" bestFit="1" customWidth="1"/>
    <col min="12792" max="12792" width="12.140625" style="2" customWidth="1"/>
    <col min="12793" max="12793" width="16.7109375" style="2" customWidth="1"/>
    <col min="12794" max="12794" width="13.28515625" style="2" bestFit="1" customWidth="1"/>
    <col min="12795" max="13046" width="9.140625" style="2"/>
    <col min="13047" max="13047" width="22.7109375" style="2" bestFit="1" customWidth="1"/>
    <col min="13048" max="13048" width="12.140625" style="2" customWidth="1"/>
    <col min="13049" max="13049" width="16.7109375" style="2" customWidth="1"/>
    <col min="13050" max="13050" width="13.28515625" style="2" bestFit="1" customWidth="1"/>
    <col min="13051" max="13302" width="9.140625" style="2"/>
    <col min="13303" max="13303" width="22.7109375" style="2" bestFit="1" customWidth="1"/>
    <col min="13304" max="13304" width="12.140625" style="2" customWidth="1"/>
    <col min="13305" max="13305" width="16.7109375" style="2" customWidth="1"/>
    <col min="13306" max="13306" width="13.28515625" style="2" bestFit="1" customWidth="1"/>
    <col min="13307" max="13558" width="9.140625" style="2"/>
    <col min="13559" max="13559" width="22.7109375" style="2" bestFit="1" customWidth="1"/>
    <col min="13560" max="13560" width="12.140625" style="2" customWidth="1"/>
    <col min="13561" max="13561" width="16.7109375" style="2" customWidth="1"/>
    <col min="13562" max="13562" width="13.28515625" style="2" bestFit="1" customWidth="1"/>
    <col min="13563" max="13814" width="9.140625" style="2"/>
    <col min="13815" max="13815" width="22.7109375" style="2" bestFit="1" customWidth="1"/>
    <col min="13816" max="13816" width="12.140625" style="2" customWidth="1"/>
    <col min="13817" max="13817" width="16.7109375" style="2" customWidth="1"/>
    <col min="13818" max="13818" width="13.28515625" style="2" bestFit="1" customWidth="1"/>
    <col min="13819" max="14070" width="9.140625" style="2"/>
    <col min="14071" max="14071" width="22.7109375" style="2" bestFit="1" customWidth="1"/>
    <col min="14072" max="14072" width="12.140625" style="2" customWidth="1"/>
    <col min="14073" max="14073" width="16.7109375" style="2" customWidth="1"/>
    <col min="14074" max="14074" width="13.28515625" style="2" bestFit="1" customWidth="1"/>
    <col min="14075" max="14326" width="9.140625" style="2"/>
    <col min="14327" max="14327" width="22.7109375" style="2" bestFit="1" customWidth="1"/>
    <col min="14328" max="14328" width="12.140625" style="2" customWidth="1"/>
    <col min="14329" max="14329" width="16.7109375" style="2" customWidth="1"/>
    <col min="14330" max="14330" width="13.28515625" style="2" bestFit="1" customWidth="1"/>
    <col min="14331" max="14582" width="9.140625" style="2"/>
    <col min="14583" max="14583" width="22.7109375" style="2" bestFit="1" customWidth="1"/>
    <col min="14584" max="14584" width="12.140625" style="2" customWidth="1"/>
    <col min="14585" max="14585" width="16.7109375" style="2" customWidth="1"/>
    <col min="14586" max="14586" width="13.28515625" style="2" bestFit="1" customWidth="1"/>
    <col min="14587" max="14838" width="9.140625" style="2"/>
    <col min="14839" max="14839" width="22.7109375" style="2" bestFit="1" customWidth="1"/>
    <col min="14840" max="14840" width="12.140625" style="2" customWidth="1"/>
    <col min="14841" max="14841" width="16.7109375" style="2" customWidth="1"/>
    <col min="14842" max="14842" width="13.28515625" style="2" bestFit="1" customWidth="1"/>
    <col min="14843" max="15094" width="9.140625" style="2"/>
    <col min="15095" max="15095" width="22.7109375" style="2" bestFit="1" customWidth="1"/>
    <col min="15096" max="15096" width="12.140625" style="2" customWidth="1"/>
    <col min="15097" max="15097" width="16.7109375" style="2" customWidth="1"/>
    <col min="15098" max="15098" width="13.28515625" style="2" bestFit="1" customWidth="1"/>
    <col min="15099" max="15350" width="9.140625" style="2"/>
    <col min="15351" max="15351" width="22.7109375" style="2" bestFit="1" customWidth="1"/>
    <col min="15352" max="15352" width="12.140625" style="2" customWidth="1"/>
    <col min="15353" max="15353" width="16.7109375" style="2" customWidth="1"/>
    <col min="15354" max="15354" width="13.28515625" style="2" bestFit="1" customWidth="1"/>
    <col min="15355" max="15606" width="9.140625" style="2"/>
    <col min="15607" max="15607" width="22.7109375" style="2" bestFit="1" customWidth="1"/>
    <col min="15608" max="15608" width="12.140625" style="2" customWidth="1"/>
    <col min="15609" max="15609" width="16.7109375" style="2" customWidth="1"/>
    <col min="15610" max="15610" width="13.28515625" style="2" bestFit="1" customWidth="1"/>
    <col min="15611" max="15862" width="9.140625" style="2"/>
    <col min="15863" max="15863" width="22.7109375" style="2" bestFit="1" customWidth="1"/>
    <col min="15864" max="15864" width="12.140625" style="2" customWidth="1"/>
    <col min="15865" max="15865" width="16.7109375" style="2" customWidth="1"/>
    <col min="15866" max="15866" width="13.28515625" style="2" bestFit="1" customWidth="1"/>
    <col min="15867" max="16118" width="9.140625" style="2"/>
    <col min="16119" max="16119" width="22.7109375" style="2" bestFit="1" customWidth="1"/>
    <col min="16120" max="16120" width="12.140625" style="2" customWidth="1"/>
    <col min="16121" max="16121" width="16.7109375" style="2" customWidth="1"/>
    <col min="16122" max="16122" width="13.28515625" style="2" bestFit="1" customWidth="1"/>
    <col min="16123" max="16384" width="9.140625" style="2"/>
  </cols>
  <sheetData>
    <row r="1" spans="1:18" x14ac:dyDescent="0.2">
      <c r="A1" s="22" t="s">
        <v>73</v>
      </c>
      <c r="B1" s="23" t="s">
        <v>75</v>
      </c>
      <c r="C1" s="25"/>
      <c r="D1" s="25"/>
      <c r="F1" s="41" t="s">
        <v>73</v>
      </c>
      <c r="G1" s="42" t="s">
        <v>75</v>
      </c>
      <c r="K1" s="164" t="s">
        <v>76</v>
      </c>
      <c r="L1" s="164"/>
      <c r="M1" s="44" t="s">
        <v>74</v>
      </c>
      <c r="N1" s="1"/>
    </row>
    <row r="2" spans="1:18" x14ac:dyDescent="0.2">
      <c r="A2" s="25" t="s">
        <v>80</v>
      </c>
      <c r="B2" s="26" t="s">
        <v>96</v>
      </c>
      <c r="C2" s="25"/>
      <c r="D2" s="25"/>
      <c r="F2" s="44" t="s">
        <v>80</v>
      </c>
      <c r="G2" s="45" t="s">
        <v>91</v>
      </c>
      <c r="K2" s="1" t="s">
        <v>80</v>
      </c>
      <c r="L2" s="3"/>
      <c r="M2" s="1" t="s">
        <v>97</v>
      </c>
      <c r="N2" s="1"/>
    </row>
    <row r="3" spans="1:18" ht="15.75" thickBot="1" x14ac:dyDescent="0.35">
      <c r="A3" s="81"/>
      <c r="K3" s="17"/>
    </row>
    <row r="4" spans="1:18" ht="13.5" thickBot="1" x14ac:dyDescent="0.25">
      <c r="A4" s="27"/>
      <c r="B4" s="95" t="s">
        <v>72</v>
      </c>
      <c r="C4" s="82" t="s">
        <v>0</v>
      </c>
      <c r="D4" s="83" t="s">
        <v>3</v>
      </c>
      <c r="F4" s="46"/>
      <c r="G4" s="96" t="s">
        <v>72</v>
      </c>
      <c r="H4" s="47" t="s">
        <v>0</v>
      </c>
      <c r="I4" s="48" t="s">
        <v>3</v>
      </c>
      <c r="K4" s="4"/>
      <c r="L4" s="97" t="s">
        <v>2</v>
      </c>
      <c r="M4" s="18" t="s">
        <v>0</v>
      </c>
      <c r="N4" s="19" t="s">
        <v>3</v>
      </c>
    </row>
    <row r="5" spans="1:18" ht="13.5" thickBot="1" x14ac:dyDescent="0.25">
      <c r="A5" s="27"/>
      <c r="B5" s="123"/>
      <c r="C5" s="123"/>
      <c r="D5" s="123"/>
      <c r="F5" s="46"/>
      <c r="G5" s="46"/>
      <c r="H5" s="49"/>
      <c r="I5" s="46"/>
      <c r="K5" s="4"/>
      <c r="L5" s="5"/>
      <c r="M5" s="5"/>
      <c r="N5" s="4"/>
    </row>
    <row r="6" spans="1:18" ht="13.5" thickBot="1" x14ac:dyDescent="0.25">
      <c r="A6" s="84" t="s">
        <v>1</v>
      </c>
      <c r="B6" s="85">
        <v>975204</v>
      </c>
      <c r="C6" s="85">
        <v>957369921.87017453</v>
      </c>
      <c r="D6" s="85">
        <v>675746</v>
      </c>
      <c r="E6" s="20"/>
      <c r="F6" s="50" t="s">
        <v>1</v>
      </c>
      <c r="G6" s="51">
        <v>970875</v>
      </c>
      <c r="H6" s="51">
        <v>946985571.43785894</v>
      </c>
      <c r="I6" s="51">
        <v>650366</v>
      </c>
      <c r="K6" s="98" t="s">
        <v>1</v>
      </c>
      <c r="L6" s="99">
        <v>4.4588644264194066E-3</v>
      </c>
      <c r="M6" s="99">
        <v>1.0965690233852632E-2</v>
      </c>
      <c r="N6" s="99">
        <v>3.9024180230823768E-2</v>
      </c>
      <c r="O6" s="6"/>
      <c r="P6" s="6"/>
      <c r="Q6" s="6"/>
      <c r="R6" s="6"/>
    </row>
    <row r="7" spans="1:18" ht="12" customHeight="1" thickBot="1" x14ac:dyDescent="0.25">
      <c r="B7" s="37"/>
      <c r="C7" s="37"/>
      <c r="D7" s="37"/>
      <c r="E7" s="20"/>
      <c r="F7" s="52"/>
      <c r="G7" s="53"/>
      <c r="H7" s="53"/>
      <c r="I7" s="53"/>
      <c r="L7" s="100"/>
      <c r="M7" s="100"/>
      <c r="N7" s="100"/>
    </row>
    <row r="8" spans="1:18" ht="13.5" thickBot="1" x14ac:dyDescent="0.25">
      <c r="A8" s="86" t="s">
        <v>4</v>
      </c>
      <c r="B8" s="87">
        <v>99647</v>
      </c>
      <c r="C8" s="87">
        <v>77448865.967331856</v>
      </c>
      <c r="D8" s="87">
        <v>69360</v>
      </c>
      <c r="E8" s="20"/>
      <c r="F8" s="54" t="s">
        <v>4</v>
      </c>
      <c r="G8" s="51">
        <v>98328</v>
      </c>
      <c r="H8" s="51">
        <v>82759910.926861927</v>
      </c>
      <c r="I8" s="55">
        <v>65953</v>
      </c>
      <c r="K8" s="101" t="s">
        <v>4</v>
      </c>
      <c r="L8" s="99">
        <v>1.3414286876576309E-2</v>
      </c>
      <c r="M8" s="99">
        <v>-6.4174126096192219E-2</v>
      </c>
      <c r="N8" s="99">
        <v>5.1657998877988831E-2</v>
      </c>
      <c r="O8" s="6"/>
      <c r="P8" s="6"/>
      <c r="Q8" s="6"/>
      <c r="R8" s="6"/>
    </row>
    <row r="9" spans="1:18" ht="13.5" thickBot="1" x14ac:dyDescent="0.25">
      <c r="A9" s="29" t="s">
        <v>5</v>
      </c>
      <c r="B9" s="30">
        <v>8035</v>
      </c>
      <c r="C9" s="30">
        <v>7134000.4163004356</v>
      </c>
      <c r="D9" s="31">
        <v>4399</v>
      </c>
      <c r="E9" s="21"/>
      <c r="F9" s="56" t="s">
        <v>5</v>
      </c>
      <c r="G9" s="57">
        <v>7954</v>
      </c>
      <c r="H9" s="57">
        <v>6149523.3454651898</v>
      </c>
      <c r="I9" s="58">
        <v>4540</v>
      </c>
      <c r="K9" s="7" t="s">
        <v>5</v>
      </c>
      <c r="L9" s="102">
        <v>1.0183555443801895E-2</v>
      </c>
      <c r="M9" s="102">
        <v>0.16008998023582155</v>
      </c>
      <c r="N9" s="102">
        <v>-3.1057268722466946E-2</v>
      </c>
    </row>
    <row r="10" spans="1:18" ht="13.5" thickBot="1" x14ac:dyDescent="0.25">
      <c r="A10" s="32" t="s">
        <v>6</v>
      </c>
      <c r="B10" s="30">
        <v>15313</v>
      </c>
      <c r="C10" s="30">
        <v>11403574.461550048</v>
      </c>
      <c r="D10" s="31">
        <v>12817</v>
      </c>
      <c r="E10" s="20"/>
      <c r="F10" s="59" t="s">
        <v>6</v>
      </c>
      <c r="G10" s="79">
        <v>13004</v>
      </c>
      <c r="H10" s="79">
        <v>13053527.324831724</v>
      </c>
      <c r="I10" s="80">
        <v>9812</v>
      </c>
      <c r="K10" s="8" t="s">
        <v>6</v>
      </c>
      <c r="L10" s="113">
        <v>0.1775607505382959</v>
      </c>
      <c r="M10" s="113">
        <v>-0.12639900482247213</v>
      </c>
      <c r="N10" s="115">
        <v>0.30625764370158981</v>
      </c>
    </row>
    <row r="11" spans="1:18" ht="13.5" thickBot="1" x14ac:dyDescent="0.25">
      <c r="A11" s="32" t="s">
        <v>7</v>
      </c>
      <c r="B11" s="30">
        <v>5549</v>
      </c>
      <c r="C11" s="30">
        <v>4929498.5126086604</v>
      </c>
      <c r="D11" s="31">
        <v>3557</v>
      </c>
      <c r="E11" s="20"/>
      <c r="F11" s="59" t="s">
        <v>7</v>
      </c>
      <c r="G11" s="79">
        <v>5009</v>
      </c>
      <c r="H11" s="79">
        <v>5806774.8363149436</v>
      </c>
      <c r="I11" s="80">
        <v>2843</v>
      </c>
      <c r="K11" s="8" t="s">
        <v>7</v>
      </c>
      <c r="L11" s="113">
        <v>0.10780594929127574</v>
      </c>
      <c r="M11" s="113">
        <v>-0.15107806802149304</v>
      </c>
      <c r="N11" s="115">
        <v>0.25114315863524439</v>
      </c>
    </row>
    <row r="12" spans="1:18" ht="13.5" thickBot="1" x14ac:dyDescent="0.25">
      <c r="A12" s="32" t="s">
        <v>8</v>
      </c>
      <c r="B12" s="30">
        <v>8562</v>
      </c>
      <c r="C12" s="30">
        <v>6903053.1660039611</v>
      </c>
      <c r="D12" s="31">
        <v>5841</v>
      </c>
      <c r="E12" s="20"/>
      <c r="F12" s="59" t="s">
        <v>8</v>
      </c>
      <c r="G12" s="79">
        <v>6236</v>
      </c>
      <c r="H12" s="79">
        <v>4760205.5270715263</v>
      </c>
      <c r="I12" s="80">
        <v>4293</v>
      </c>
      <c r="K12" s="8" t="s">
        <v>8</v>
      </c>
      <c r="L12" s="113">
        <v>0.3729955099422706</v>
      </c>
      <c r="M12" s="113">
        <v>0.45015863847599724</v>
      </c>
      <c r="N12" s="115">
        <v>0.36058700209643613</v>
      </c>
    </row>
    <row r="13" spans="1:18" ht="13.5" thickBot="1" x14ac:dyDescent="0.25">
      <c r="A13" s="32" t="s">
        <v>9</v>
      </c>
      <c r="B13" s="30">
        <v>12781</v>
      </c>
      <c r="C13" s="30">
        <v>4304116.9099920653</v>
      </c>
      <c r="D13" s="31">
        <v>10350</v>
      </c>
      <c r="E13" s="20"/>
      <c r="F13" s="59" t="s">
        <v>9</v>
      </c>
      <c r="G13" s="79">
        <v>13488</v>
      </c>
      <c r="H13" s="79">
        <v>4959591.4396367269</v>
      </c>
      <c r="I13" s="80">
        <v>10838</v>
      </c>
      <c r="K13" s="8" t="s">
        <v>9</v>
      </c>
      <c r="L13" s="113">
        <v>-5.2416963226571744E-2</v>
      </c>
      <c r="M13" s="113">
        <v>-0.13216300931688696</v>
      </c>
      <c r="N13" s="115">
        <v>-4.5026757704373477E-2</v>
      </c>
    </row>
    <row r="14" spans="1:18" ht="13.5" thickBot="1" x14ac:dyDescent="0.25">
      <c r="A14" s="32" t="s">
        <v>10</v>
      </c>
      <c r="B14" s="30">
        <v>3757</v>
      </c>
      <c r="C14" s="30">
        <v>4379864.4502479201</v>
      </c>
      <c r="D14" s="31">
        <v>2403</v>
      </c>
      <c r="E14" s="20"/>
      <c r="F14" s="59" t="s">
        <v>10</v>
      </c>
      <c r="G14" s="79">
        <v>4103</v>
      </c>
      <c r="H14" s="79">
        <v>4926735.412264429</v>
      </c>
      <c r="I14" s="80">
        <v>2333</v>
      </c>
      <c r="K14" s="8" t="s">
        <v>10</v>
      </c>
      <c r="L14" s="113">
        <v>-8.4328540092615145E-2</v>
      </c>
      <c r="M14" s="113">
        <v>-0.11100067615872955</v>
      </c>
      <c r="N14" s="115">
        <v>3.0004286326618113E-2</v>
      </c>
    </row>
    <row r="15" spans="1:18" ht="13.5" thickBot="1" x14ac:dyDescent="0.25">
      <c r="A15" s="32" t="s">
        <v>11</v>
      </c>
      <c r="B15" s="30">
        <v>14888</v>
      </c>
      <c r="C15" s="30">
        <v>11917466.606720228</v>
      </c>
      <c r="D15" s="31">
        <v>9923</v>
      </c>
      <c r="E15" s="20"/>
      <c r="F15" s="59" t="s">
        <v>11</v>
      </c>
      <c r="G15" s="79">
        <v>14790</v>
      </c>
      <c r="H15" s="79">
        <v>13071179.676738586</v>
      </c>
      <c r="I15" s="80">
        <v>9501</v>
      </c>
      <c r="K15" s="8" t="s">
        <v>11</v>
      </c>
      <c r="L15" s="113">
        <v>6.6260987153481388E-3</v>
      </c>
      <c r="M15" s="113">
        <v>-8.8263882721427267E-2</v>
      </c>
      <c r="N15" s="115">
        <v>4.4416377223450265E-2</v>
      </c>
    </row>
    <row r="16" spans="1:18" ht="13.5" thickBot="1" x14ac:dyDescent="0.25">
      <c r="A16" s="33" t="s">
        <v>12</v>
      </c>
      <c r="B16" s="34">
        <v>30762</v>
      </c>
      <c r="C16" s="34">
        <v>26477291.443908535</v>
      </c>
      <c r="D16" s="35">
        <v>20070</v>
      </c>
      <c r="E16" s="20"/>
      <c r="F16" s="60" t="s">
        <v>12</v>
      </c>
      <c r="G16" s="109">
        <v>33744</v>
      </c>
      <c r="H16" s="109">
        <v>30032373.364538807</v>
      </c>
      <c r="I16" s="110">
        <v>21793</v>
      </c>
      <c r="K16" s="9" t="s">
        <v>12</v>
      </c>
      <c r="L16" s="116">
        <v>-8.837126600284495E-2</v>
      </c>
      <c r="M16" s="116">
        <v>-0.11837499079669778</v>
      </c>
      <c r="N16" s="117">
        <v>-7.9062084155462786E-2</v>
      </c>
    </row>
    <row r="17" spans="1:18" ht="13.5" thickBot="1" x14ac:dyDescent="0.25">
      <c r="B17" s="36"/>
      <c r="C17" s="36"/>
      <c r="D17" s="36"/>
      <c r="E17" s="20"/>
      <c r="F17" s="63"/>
      <c r="G17" s="64"/>
      <c r="H17" s="64"/>
      <c r="I17" s="64"/>
      <c r="L17" s="106"/>
      <c r="M17" s="106"/>
      <c r="N17" s="106"/>
    </row>
    <row r="18" spans="1:18" ht="13.5" thickBot="1" x14ac:dyDescent="0.25">
      <c r="A18" s="88" t="s">
        <v>13</v>
      </c>
      <c r="B18" s="89">
        <v>44739</v>
      </c>
      <c r="C18" s="89">
        <v>47945817.387101315</v>
      </c>
      <c r="D18" s="89">
        <v>29973</v>
      </c>
      <c r="E18" s="20"/>
      <c r="F18" s="65" t="s">
        <v>13</v>
      </c>
      <c r="G18" s="66">
        <v>44483</v>
      </c>
      <c r="H18" s="66">
        <v>47014805.941344492</v>
      </c>
      <c r="I18" s="67">
        <v>28789</v>
      </c>
      <c r="K18" s="107" t="s">
        <v>13</v>
      </c>
      <c r="L18" s="108">
        <v>5.7550075309669158E-3</v>
      </c>
      <c r="M18" s="108">
        <v>1.9802515975889667E-2</v>
      </c>
      <c r="N18" s="120">
        <v>4.1126819271249504E-2</v>
      </c>
    </row>
    <row r="19" spans="1:18" ht="13.5" thickBot="1" x14ac:dyDescent="0.25">
      <c r="A19" s="38" t="s">
        <v>14</v>
      </c>
      <c r="B19" s="128">
        <v>2665</v>
      </c>
      <c r="C19" s="128">
        <v>4612153.8399093626</v>
      </c>
      <c r="D19" s="129">
        <v>1069</v>
      </c>
      <c r="E19" s="20"/>
      <c r="F19" s="68" t="s">
        <v>14</v>
      </c>
      <c r="G19" s="132">
        <v>1953</v>
      </c>
      <c r="H19" s="132">
        <v>3707974.0401571654</v>
      </c>
      <c r="I19" s="133">
        <v>715</v>
      </c>
      <c r="K19" s="10" t="s">
        <v>14</v>
      </c>
      <c r="L19" s="137">
        <v>0.36456733230926774</v>
      </c>
      <c r="M19" s="137">
        <v>0.24384739212302375</v>
      </c>
      <c r="N19" s="139">
        <v>0.49510489510489508</v>
      </c>
    </row>
    <row r="20" spans="1:18" ht="13.5" thickBot="1" x14ac:dyDescent="0.25">
      <c r="A20" s="39" t="s">
        <v>15</v>
      </c>
      <c r="B20" s="128">
        <v>3740</v>
      </c>
      <c r="C20" s="128">
        <v>3255799.6900000004</v>
      </c>
      <c r="D20" s="129">
        <v>2967</v>
      </c>
      <c r="E20" s="20"/>
      <c r="F20" s="68" t="s">
        <v>15</v>
      </c>
      <c r="G20" s="132">
        <v>3684</v>
      </c>
      <c r="H20" s="132">
        <v>3439689.34</v>
      </c>
      <c r="I20" s="133">
        <v>2968</v>
      </c>
      <c r="K20" s="11" t="s">
        <v>15</v>
      </c>
      <c r="L20" s="137">
        <v>1.5200868621064068E-2</v>
      </c>
      <c r="M20" s="137">
        <v>-5.346112157907823E-2</v>
      </c>
      <c r="N20" s="139">
        <v>-3.369272237196963E-4</v>
      </c>
    </row>
    <row r="21" spans="1:18" ht="13.5" thickBot="1" x14ac:dyDescent="0.25">
      <c r="A21" s="40" t="s">
        <v>16</v>
      </c>
      <c r="B21" s="130">
        <v>38334</v>
      </c>
      <c r="C21" s="130">
        <v>40077863.85719195</v>
      </c>
      <c r="D21" s="131">
        <v>25937</v>
      </c>
      <c r="E21" s="20"/>
      <c r="F21" s="69" t="s">
        <v>16</v>
      </c>
      <c r="G21" s="134">
        <v>38846</v>
      </c>
      <c r="H21" s="134">
        <v>39867142.561187327</v>
      </c>
      <c r="I21" s="135">
        <v>25106</v>
      </c>
      <c r="K21" s="12" t="s">
        <v>16</v>
      </c>
      <c r="L21" s="138">
        <v>-1.318025021881275E-2</v>
      </c>
      <c r="M21" s="138">
        <v>5.2855881426969731E-3</v>
      </c>
      <c r="N21" s="140">
        <v>3.3099657452401843E-2</v>
      </c>
    </row>
    <row r="22" spans="1:18" ht="13.5" thickBot="1" x14ac:dyDescent="0.25">
      <c r="B22" s="37"/>
      <c r="C22" s="37"/>
      <c r="D22" s="37"/>
      <c r="E22" s="20"/>
      <c r="F22" s="63"/>
      <c r="G22" s="70"/>
      <c r="H22" s="70"/>
      <c r="I22" s="70"/>
      <c r="L22" s="100"/>
      <c r="M22" s="100"/>
      <c r="N22" s="100"/>
    </row>
    <row r="23" spans="1:18" ht="13.5" thickBot="1" x14ac:dyDescent="0.25">
      <c r="A23" s="90" t="s">
        <v>17</v>
      </c>
      <c r="B23" s="85">
        <v>13138</v>
      </c>
      <c r="C23" s="85">
        <v>16151087.498044651</v>
      </c>
      <c r="D23" s="85">
        <v>8218</v>
      </c>
      <c r="E23" s="20"/>
      <c r="F23" s="54" t="s">
        <v>17</v>
      </c>
      <c r="G23" s="51">
        <v>14223</v>
      </c>
      <c r="H23" s="51">
        <v>18127358.757594503</v>
      </c>
      <c r="I23" s="55">
        <v>8435</v>
      </c>
      <c r="K23" s="101" t="s">
        <v>17</v>
      </c>
      <c r="L23" s="99">
        <v>-7.6284890670041516E-2</v>
      </c>
      <c r="M23" s="99">
        <v>-0.10902146782536026</v>
      </c>
      <c r="N23" s="99">
        <v>-2.5726141078838194E-2</v>
      </c>
      <c r="O23" s="6"/>
      <c r="P23" s="6"/>
      <c r="Q23" s="6"/>
      <c r="R23" s="6"/>
    </row>
    <row r="24" spans="1:18" ht="13.5" thickBot="1" x14ac:dyDescent="0.25">
      <c r="A24" s="91" t="s">
        <v>18</v>
      </c>
      <c r="B24" s="34">
        <v>13138</v>
      </c>
      <c r="C24" s="34">
        <v>16151087.498044651</v>
      </c>
      <c r="D24" s="35">
        <v>8218</v>
      </c>
      <c r="E24" s="20"/>
      <c r="F24" s="71" t="s">
        <v>18</v>
      </c>
      <c r="G24" s="61">
        <v>14223</v>
      </c>
      <c r="H24" s="61">
        <v>18127358.757594503</v>
      </c>
      <c r="I24" s="62">
        <v>8435</v>
      </c>
      <c r="K24" s="13" t="s">
        <v>18</v>
      </c>
      <c r="L24" s="104">
        <v>-7.6284890670041516E-2</v>
      </c>
      <c r="M24" s="104">
        <v>-0.10902146782536026</v>
      </c>
      <c r="N24" s="105">
        <v>-2.5726141078838194E-2</v>
      </c>
    </row>
    <row r="25" spans="1:18" ht="13.5" thickBot="1" x14ac:dyDescent="0.25">
      <c r="B25" s="37"/>
      <c r="C25" s="37"/>
      <c r="D25" s="37"/>
      <c r="E25" s="20"/>
      <c r="F25" s="63"/>
      <c r="G25" s="70"/>
      <c r="H25" s="70"/>
      <c r="I25" s="70"/>
      <c r="L25" s="100"/>
      <c r="M25" s="100"/>
      <c r="N25" s="100"/>
    </row>
    <row r="26" spans="1:18" ht="13.5" thickBot="1" x14ac:dyDescent="0.25">
      <c r="A26" s="84" t="s">
        <v>19</v>
      </c>
      <c r="B26" s="85">
        <v>5058</v>
      </c>
      <c r="C26" s="85">
        <v>3225727.4023580579</v>
      </c>
      <c r="D26" s="85">
        <v>4364</v>
      </c>
      <c r="E26" s="20"/>
      <c r="F26" s="50" t="s">
        <v>19</v>
      </c>
      <c r="G26" s="51">
        <v>5021</v>
      </c>
      <c r="H26" s="51">
        <v>2926172.685195691</v>
      </c>
      <c r="I26" s="55">
        <v>3933</v>
      </c>
      <c r="K26" s="98" t="s">
        <v>19</v>
      </c>
      <c r="L26" s="99">
        <v>7.3690499900418427E-3</v>
      </c>
      <c r="M26" s="99">
        <v>0.10237082680659837</v>
      </c>
      <c r="N26" s="99">
        <v>0.10958555809814396</v>
      </c>
      <c r="O26" s="6"/>
      <c r="P26" s="6"/>
      <c r="Q26" s="6"/>
      <c r="R26" s="6"/>
    </row>
    <row r="27" spans="1:18" ht="13.5" thickBot="1" x14ac:dyDescent="0.25">
      <c r="A27" s="92" t="s">
        <v>20</v>
      </c>
      <c r="B27" s="34">
        <v>5058</v>
      </c>
      <c r="C27" s="34">
        <v>3225727.4023580579</v>
      </c>
      <c r="D27" s="35">
        <v>4364</v>
      </c>
      <c r="E27" s="20"/>
      <c r="F27" s="72" t="s">
        <v>20</v>
      </c>
      <c r="G27" s="61">
        <v>5021</v>
      </c>
      <c r="H27" s="61">
        <v>2926172.685195691</v>
      </c>
      <c r="I27" s="62">
        <v>3933</v>
      </c>
      <c r="K27" s="14" t="s">
        <v>20</v>
      </c>
      <c r="L27" s="104">
        <v>7.3690499900418427E-3</v>
      </c>
      <c r="M27" s="104">
        <v>0.10237082680659837</v>
      </c>
      <c r="N27" s="105">
        <v>0.10958555809814396</v>
      </c>
    </row>
    <row r="28" spans="1:18" ht="13.5" thickBot="1" x14ac:dyDescent="0.25">
      <c r="B28" s="37"/>
      <c r="C28" s="37"/>
      <c r="D28" s="37"/>
      <c r="E28" s="20"/>
      <c r="F28" s="63"/>
      <c r="G28" s="70"/>
      <c r="H28" s="70"/>
      <c r="I28" s="70"/>
      <c r="L28" s="100"/>
      <c r="M28" s="100"/>
      <c r="N28" s="100"/>
    </row>
    <row r="29" spans="1:18" ht="13.5" thickBot="1" x14ac:dyDescent="0.25">
      <c r="A29" s="84" t="s">
        <v>21</v>
      </c>
      <c r="B29" s="85">
        <v>40642</v>
      </c>
      <c r="C29" s="85">
        <v>22710542.956988994</v>
      </c>
      <c r="D29" s="85">
        <v>30729</v>
      </c>
      <c r="E29" s="20"/>
      <c r="F29" s="50" t="s">
        <v>21</v>
      </c>
      <c r="G29" s="51">
        <v>40421</v>
      </c>
      <c r="H29" s="51">
        <v>23096319.511387534</v>
      </c>
      <c r="I29" s="55">
        <v>30730</v>
      </c>
      <c r="K29" s="98" t="s">
        <v>21</v>
      </c>
      <c r="L29" s="99">
        <v>5.4674550357487472E-3</v>
      </c>
      <c r="M29" s="99">
        <v>-1.6702944995558022E-2</v>
      </c>
      <c r="N29" s="99">
        <v>-3.2541490400217477E-5</v>
      </c>
      <c r="O29" s="6"/>
      <c r="P29" s="6"/>
      <c r="Q29" s="6"/>
      <c r="R29" s="6"/>
    </row>
    <row r="30" spans="1:18" ht="13.5" thickBot="1" x14ac:dyDescent="0.25">
      <c r="A30" s="93" t="s">
        <v>22</v>
      </c>
      <c r="B30" s="30">
        <v>17221</v>
      </c>
      <c r="C30" s="30">
        <v>10585093.717053186</v>
      </c>
      <c r="D30" s="31">
        <v>12821</v>
      </c>
      <c r="E30" s="20"/>
      <c r="F30" s="73" t="s">
        <v>22</v>
      </c>
      <c r="G30" s="57">
        <v>17620</v>
      </c>
      <c r="H30" s="57">
        <v>11212054.193218544</v>
      </c>
      <c r="I30" s="58">
        <v>13112</v>
      </c>
      <c r="K30" s="15" t="s">
        <v>22</v>
      </c>
      <c r="L30" s="102">
        <v>-2.2644721906923904E-2</v>
      </c>
      <c r="M30" s="102">
        <v>-5.5918430767536442E-2</v>
      </c>
      <c r="N30" s="103">
        <v>-2.219341061622937E-2</v>
      </c>
    </row>
    <row r="31" spans="1:18" ht="13.5" thickBot="1" x14ac:dyDescent="0.25">
      <c r="A31" s="94" t="s">
        <v>23</v>
      </c>
      <c r="B31" s="34">
        <v>23421</v>
      </c>
      <c r="C31" s="34">
        <v>12125449.239935808</v>
      </c>
      <c r="D31" s="35">
        <v>17908</v>
      </c>
      <c r="E31" s="20"/>
      <c r="F31" s="73" t="s">
        <v>23</v>
      </c>
      <c r="G31" s="74">
        <v>22801</v>
      </c>
      <c r="H31" s="74">
        <v>11884265.318168992</v>
      </c>
      <c r="I31" s="75">
        <v>17618</v>
      </c>
      <c r="K31" s="16" t="s">
        <v>23</v>
      </c>
      <c r="L31" s="104">
        <v>2.7191789833779234E-2</v>
      </c>
      <c r="M31" s="104">
        <v>2.0294390550006147E-2</v>
      </c>
      <c r="N31" s="105">
        <v>1.646043818821652E-2</v>
      </c>
    </row>
    <row r="32" spans="1:18" ht="13.5" thickBot="1" x14ac:dyDescent="0.25">
      <c r="B32" s="37"/>
      <c r="C32" s="37"/>
      <c r="D32" s="37"/>
      <c r="E32" s="20"/>
      <c r="F32" s="63"/>
      <c r="G32" s="70"/>
      <c r="H32" s="70"/>
      <c r="I32" s="70"/>
      <c r="L32" s="100"/>
      <c r="M32" s="100"/>
      <c r="N32" s="100"/>
    </row>
    <row r="33" spans="1:18" ht="13.5" thickBot="1" x14ac:dyDescent="0.25">
      <c r="A33" s="90" t="s">
        <v>24</v>
      </c>
      <c r="B33" s="85">
        <v>27853</v>
      </c>
      <c r="C33" s="85">
        <v>25608469.910901543</v>
      </c>
      <c r="D33" s="85">
        <v>18305</v>
      </c>
      <c r="E33" s="20"/>
      <c r="F33" s="54" t="s">
        <v>24</v>
      </c>
      <c r="G33" s="51">
        <v>25377</v>
      </c>
      <c r="H33" s="51">
        <v>23327368.994749226</v>
      </c>
      <c r="I33" s="55">
        <v>16345</v>
      </c>
      <c r="K33" s="101" t="s">
        <v>24</v>
      </c>
      <c r="L33" s="99">
        <v>9.7568664538755456E-2</v>
      </c>
      <c r="M33" s="99">
        <v>9.7786463474117902E-2</v>
      </c>
      <c r="N33" s="99">
        <v>0.11991434689507496</v>
      </c>
      <c r="O33" s="6"/>
      <c r="P33" s="6"/>
      <c r="Q33" s="6"/>
      <c r="R33" s="6"/>
    </row>
    <row r="34" spans="1:18" ht="13.5" thickBot="1" x14ac:dyDescent="0.25">
      <c r="A34" s="91" t="s">
        <v>25</v>
      </c>
      <c r="B34" s="34">
        <v>27853</v>
      </c>
      <c r="C34" s="34">
        <v>25608469.910901543</v>
      </c>
      <c r="D34" s="35">
        <v>18305</v>
      </c>
      <c r="E34" s="20"/>
      <c r="F34" s="71" t="s">
        <v>25</v>
      </c>
      <c r="G34" s="61">
        <v>25377</v>
      </c>
      <c r="H34" s="61">
        <v>23327368.994749226</v>
      </c>
      <c r="I34" s="62">
        <v>16345</v>
      </c>
      <c r="K34" s="13" t="s">
        <v>25</v>
      </c>
      <c r="L34" s="104">
        <v>9.7568664538755456E-2</v>
      </c>
      <c r="M34" s="104">
        <v>9.7786463474117902E-2</v>
      </c>
      <c r="N34" s="105">
        <v>0.11991434689507496</v>
      </c>
    </row>
    <row r="35" spans="1:18" ht="13.5" thickBot="1" x14ac:dyDescent="0.25">
      <c r="B35" s="37"/>
      <c r="C35" s="37"/>
      <c r="D35" s="37"/>
      <c r="E35" s="20"/>
      <c r="F35" s="63"/>
      <c r="G35" s="70"/>
      <c r="H35" s="70"/>
      <c r="I35" s="70"/>
      <c r="L35" s="100"/>
      <c r="M35" s="100"/>
      <c r="N35" s="100"/>
    </row>
    <row r="36" spans="1:18" ht="13.5" thickBot="1" x14ac:dyDescent="0.25">
      <c r="A36" s="84" t="s">
        <v>26</v>
      </c>
      <c r="B36" s="85">
        <v>36897</v>
      </c>
      <c r="C36" s="85">
        <v>39727619.555728599</v>
      </c>
      <c r="D36" s="85">
        <v>24938</v>
      </c>
      <c r="E36" s="20"/>
      <c r="F36" s="50" t="s">
        <v>26</v>
      </c>
      <c r="G36" s="51">
        <v>39105</v>
      </c>
      <c r="H36" s="51">
        <v>39768681.760371998</v>
      </c>
      <c r="I36" s="55">
        <v>27310</v>
      </c>
      <c r="K36" s="98" t="s">
        <v>26</v>
      </c>
      <c r="L36" s="99">
        <v>-5.6463367855772884E-2</v>
      </c>
      <c r="M36" s="99">
        <v>-1.0325261694823507E-3</v>
      </c>
      <c r="N36" s="114">
        <v>-8.6854632002929311E-2</v>
      </c>
    </row>
    <row r="37" spans="1:18" ht="13.5" thickBot="1" x14ac:dyDescent="0.25">
      <c r="A37" s="38" t="s">
        <v>27</v>
      </c>
      <c r="B37" s="34">
        <v>2836</v>
      </c>
      <c r="C37" s="34">
        <v>3686087.6928394902</v>
      </c>
      <c r="D37" s="34">
        <v>1521</v>
      </c>
      <c r="E37" s="20"/>
      <c r="F37" s="73" t="s">
        <v>27</v>
      </c>
      <c r="G37" s="112">
        <v>3119</v>
      </c>
      <c r="H37" s="112">
        <v>3977352.0122339828</v>
      </c>
      <c r="I37" s="112">
        <v>1722</v>
      </c>
      <c r="K37" s="10" t="s">
        <v>27</v>
      </c>
      <c r="L37" s="102">
        <v>-9.0734209682590605E-2</v>
      </c>
      <c r="M37" s="102">
        <v>-7.3230711915513003E-2</v>
      </c>
      <c r="N37" s="103">
        <v>-0.11672473867595823</v>
      </c>
    </row>
    <row r="38" spans="1:18" ht="13.5" thickBot="1" x14ac:dyDescent="0.25">
      <c r="A38" s="39" t="s">
        <v>28</v>
      </c>
      <c r="B38" s="34">
        <v>3303</v>
      </c>
      <c r="C38" s="34">
        <v>4900023.0828329315</v>
      </c>
      <c r="D38" s="34">
        <v>1394</v>
      </c>
      <c r="E38" s="20"/>
      <c r="F38" s="68" t="s">
        <v>28</v>
      </c>
      <c r="G38" s="112">
        <v>3221</v>
      </c>
      <c r="H38" s="112">
        <v>4408543.1224660687</v>
      </c>
      <c r="I38" s="112">
        <v>1342</v>
      </c>
      <c r="K38" s="11" t="s">
        <v>28</v>
      </c>
      <c r="L38" s="113">
        <v>2.5457932319155496E-2</v>
      </c>
      <c r="M38" s="113">
        <v>0.11148353247635612</v>
      </c>
      <c r="N38" s="115">
        <v>3.8748137108792768E-2</v>
      </c>
    </row>
    <row r="39" spans="1:18" ht="13.5" thickBot="1" x14ac:dyDescent="0.25">
      <c r="A39" s="39" t="s">
        <v>29</v>
      </c>
      <c r="B39" s="34">
        <v>2801</v>
      </c>
      <c r="C39" s="34">
        <v>3569395.949410229</v>
      </c>
      <c r="D39" s="34">
        <v>1723</v>
      </c>
      <c r="E39" s="20"/>
      <c r="F39" s="68" t="s">
        <v>29</v>
      </c>
      <c r="G39" s="112">
        <v>2707</v>
      </c>
      <c r="H39" s="112">
        <v>3454719.6351330183</v>
      </c>
      <c r="I39" s="112">
        <v>1755</v>
      </c>
      <c r="K39" s="11" t="s">
        <v>29</v>
      </c>
      <c r="L39" s="113">
        <v>3.4724787587735451E-2</v>
      </c>
      <c r="M39" s="113">
        <v>3.3194101515793495E-2</v>
      </c>
      <c r="N39" s="115">
        <v>-1.8233618233618243E-2</v>
      </c>
    </row>
    <row r="40" spans="1:18" ht="13.5" thickBot="1" x14ac:dyDescent="0.25">
      <c r="A40" s="39" t="s">
        <v>30</v>
      </c>
      <c r="B40" s="34">
        <v>18425</v>
      </c>
      <c r="C40" s="34">
        <v>18236990.484830763</v>
      </c>
      <c r="D40" s="34">
        <v>13932</v>
      </c>
      <c r="E40" s="20"/>
      <c r="F40" s="68" t="s">
        <v>30</v>
      </c>
      <c r="G40" s="112">
        <v>21534</v>
      </c>
      <c r="H40" s="112">
        <v>19544638.318058848</v>
      </c>
      <c r="I40" s="112">
        <v>16519</v>
      </c>
      <c r="K40" s="11" t="s">
        <v>30</v>
      </c>
      <c r="L40" s="113">
        <v>-0.14437633509798453</v>
      </c>
      <c r="M40" s="113">
        <v>-6.6905706411555577E-2</v>
      </c>
      <c r="N40" s="115">
        <v>-0.15660754282946909</v>
      </c>
    </row>
    <row r="41" spans="1:18" ht="13.5" thickBot="1" x14ac:dyDescent="0.25">
      <c r="A41" s="40" t="s">
        <v>31</v>
      </c>
      <c r="B41" s="34">
        <v>9532</v>
      </c>
      <c r="C41" s="34">
        <v>9335122.3458151817</v>
      </c>
      <c r="D41" s="34">
        <v>6368</v>
      </c>
      <c r="E41" s="20"/>
      <c r="F41" s="69" t="s">
        <v>31</v>
      </c>
      <c r="G41" s="112">
        <v>8524</v>
      </c>
      <c r="H41" s="112">
        <v>8383428.6724800821</v>
      </c>
      <c r="I41" s="112">
        <v>5972</v>
      </c>
      <c r="K41" s="12" t="s">
        <v>31</v>
      </c>
      <c r="L41" s="118">
        <v>0.11825434068512441</v>
      </c>
      <c r="M41" s="118">
        <v>0.11352081714003037</v>
      </c>
      <c r="N41" s="119">
        <v>6.630944407233752E-2</v>
      </c>
    </row>
    <row r="42" spans="1:18" ht="13.5" thickBot="1" x14ac:dyDescent="0.25">
      <c r="B42" s="37"/>
      <c r="C42" s="37"/>
      <c r="D42" s="37"/>
      <c r="E42" s="20"/>
      <c r="F42" s="63"/>
      <c r="G42" s="70"/>
      <c r="H42" s="70"/>
      <c r="I42" s="70"/>
      <c r="L42" s="100"/>
      <c r="M42" s="100"/>
      <c r="N42" s="100"/>
    </row>
    <row r="43" spans="1:18" ht="13.5" thickBot="1" x14ac:dyDescent="0.25">
      <c r="A43" s="84" t="s">
        <v>32</v>
      </c>
      <c r="B43" s="85">
        <v>62501</v>
      </c>
      <c r="C43" s="85">
        <v>59289289.541967474</v>
      </c>
      <c r="D43" s="85">
        <v>44255</v>
      </c>
      <c r="E43" s="20"/>
      <c r="F43" s="50" t="s">
        <v>32</v>
      </c>
      <c r="G43" s="51">
        <v>63924</v>
      </c>
      <c r="H43" s="51">
        <v>61388629.009140022</v>
      </c>
      <c r="I43" s="55">
        <v>45024</v>
      </c>
      <c r="K43" s="98" t="s">
        <v>32</v>
      </c>
      <c r="L43" s="99">
        <v>-2.2260809711532437E-2</v>
      </c>
      <c r="M43" s="99">
        <v>-3.4197529755225275E-2</v>
      </c>
      <c r="N43" s="99">
        <v>-1.7079779673063289E-2</v>
      </c>
    </row>
    <row r="44" spans="1:18" ht="13.5" thickBot="1" x14ac:dyDescent="0.25">
      <c r="A44" s="38" t="s">
        <v>33</v>
      </c>
      <c r="B44" s="30">
        <v>2976</v>
      </c>
      <c r="C44" s="30">
        <v>1893677.1241000001</v>
      </c>
      <c r="D44" s="31">
        <v>2378</v>
      </c>
      <c r="E44" s="20"/>
      <c r="F44" s="76" t="s">
        <v>33</v>
      </c>
      <c r="G44" s="30">
        <v>2329</v>
      </c>
      <c r="H44" s="30">
        <v>1571124.4</v>
      </c>
      <c r="I44" s="31">
        <v>1863</v>
      </c>
      <c r="K44" s="10" t="s">
        <v>33</v>
      </c>
      <c r="L44" s="152">
        <v>0.2778016316015457</v>
      </c>
      <c r="M44" s="152">
        <v>0.20530056315082379</v>
      </c>
      <c r="N44" s="153">
        <v>0.27643585614600097</v>
      </c>
    </row>
    <row r="45" spans="1:18" ht="13.5" thickBot="1" x14ac:dyDescent="0.25">
      <c r="A45" s="39" t="s">
        <v>34</v>
      </c>
      <c r="B45" s="30">
        <v>8790</v>
      </c>
      <c r="C45" s="30">
        <v>10895058.22620634</v>
      </c>
      <c r="D45" s="31">
        <v>5983</v>
      </c>
      <c r="E45" s="20"/>
      <c r="F45" s="77" t="s">
        <v>34</v>
      </c>
      <c r="G45" s="30">
        <v>10702</v>
      </c>
      <c r="H45" s="30">
        <v>14066863.1502793</v>
      </c>
      <c r="I45" s="31">
        <v>7096</v>
      </c>
      <c r="K45" s="11" t="s">
        <v>34</v>
      </c>
      <c r="L45" s="154">
        <v>-0.17865819472995703</v>
      </c>
      <c r="M45" s="154">
        <v>-0.2254806128550404</v>
      </c>
      <c r="N45" s="155">
        <v>-0.15684892897406988</v>
      </c>
    </row>
    <row r="46" spans="1:18" ht="13.5" thickBot="1" x14ac:dyDescent="0.25">
      <c r="A46" s="39" t="s">
        <v>35</v>
      </c>
      <c r="B46" s="30">
        <v>2422</v>
      </c>
      <c r="C46" s="30">
        <v>1718453.3049483576</v>
      </c>
      <c r="D46" s="31">
        <v>1734</v>
      </c>
      <c r="E46" s="20"/>
      <c r="F46" s="77" t="s">
        <v>35</v>
      </c>
      <c r="G46" s="30">
        <v>2809</v>
      </c>
      <c r="H46" s="30">
        <v>2465164.88628182</v>
      </c>
      <c r="I46" s="31">
        <v>1964</v>
      </c>
      <c r="K46" s="11" t="s">
        <v>35</v>
      </c>
      <c r="L46" s="154">
        <v>-0.13777144891420434</v>
      </c>
      <c r="M46" s="154">
        <v>-0.30290532916835389</v>
      </c>
      <c r="N46" s="155">
        <v>-0.11710794297352345</v>
      </c>
    </row>
    <row r="47" spans="1:18" ht="13.5" thickBot="1" x14ac:dyDescent="0.25">
      <c r="A47" s="39" t="s">
        <v>36</v>
      </c>
      <c r="B47" s="30">
        <v>15159</v>
      </c>
      <c r="C47" s="30">
        <v>15007122.935050813</v>
      </c>
      <c r="D47" s="31">
        <v>10873</v>
      </c>
      <c r="E47" s="20"/>
      <c r="F47" s="77" t="s">
        <v>36</v>
      </c>
      <c r="G47" s="30">
        <v>14340</v>
      </c>
      <c r="H47" s="30">
        <v>14163453.314102259</v>
      </c>
      <c r="I47" s="31">
        <v>10367</v>
      </c>
      <c r="K47" s="11" t="s">
        <v>36</v>
      </c>
      <c r="L47" s="154">
        <v>5.7112970711297173E-2</v>
      </c>
      <c r="M47" s="154">
        <v>5.9566660915140623E-2</v>
      </c>
      <c r="N47" s="155">
        <v>4.8808719976849657E-2</v>
      </c>
    </row>
    <row r="48" spans="1:18" ht="13.5" thickBot="1" x14ac:dyDescent="0.25">
      <c r="A48" s="39" t="s">
        <v>37</v>
      </c>
      <c r="B48" s="30">
        <v>3991</v>
      </c>
      <c r="C48" s="30">
        <v>4167175.9456186472</v>
      </c>
      <c r="D48" s="31">
        <v>2305</v>
      </c>
      <c r="E48" s="20"/>
      <c r="F48" s="77" t="s">
        <v>37</v>
      </c>
      <c r="G48" s="30">
        <v>4659</v>
      </c>
      <c r="H48" s="30">
        <v>5063291.3375785947</v>
      </c>
      <c r="I48" s="31">
        <v>2495</v>
      </c>
      <c r="K48" s="11" t="s">
        <v>37</v>
      </c>
      <c r="L48" s="154">
        <v>-0.14337840738355867</v>
      </c>
      <c r="M48" s="154">
        <v>-0.17698278297936032</v>
      </c>
      <c r="N48" s="155">
        <v>-7.6152304609218402E-2</v>
      </c>
    </row>
    <row r="49" spans="1:20" ht="13.5" thickBot="1" x14ac:dyDescent="0.25">
      <c r="A49" s="39" t="s">
        <v>38</v>
      </c>
      <c r="B49" s="30">
        <v>6500</v>
      </c>
      <c r="C49" s="30">
        <v>4356691.4923814889</v>
      </c>
      <c r="D49" s="31">
        <v>5158</v>
      </c>
      <c r="E49" s="20"/>
      <c r="F49" s="77" t="s">
        <v>38</v>
      </c>
      <c r="G49" s="30">
        <v>6629</v>
      </c>
      <c r="H49" s="30">
        <v>4515863.5272830082</v>
      </c>
      <c r="I49" s="31">
        <v>5431</v>
      </c>
      <c r="K49" s="11" t="s">
        <v>38</v>
      </c>
      <c r="L49" s="154">
        <v>-1.9459948710212727E-2</v>
      </c>
      <c r="M49" s="154">
        <v>-3.524730850254143E-2</v>
      </c>
      <c r="N49" s="155">
        <v>-5.0266985822132182E-2</v>
      </c>
    </row>
    <row r="50" spans="1:20" ht="13.5" thickBot="1" x14ac:dyDescent="0.25">
      <c r="A50" s="39" t="s">
        <v>39</v>
      </c>
      <c r="B50" s="30">
        <v>1469</v>
      </c>
      <c r="C50" s="30">
        <v>2509578.861650357</v>
      </c>
      <c r="D50" s="31">
        <v>751</v>
      </c>
      <c r="E50" s="20"/>
      <c r="F50" s="77" t="s">
        <v>39</v>
      </c>
      <c r="G50" s="30">
        <v>1505</v>
      </c>
      <c r="H50" s="30">
        <v>2078451.6106313698</v>
      </c>
      <c r="I50" s="31">
        <v>912</v>
      </c>
      <c r="K50" s="11" t="s">
        <v>39</v>
      </c>
      <c r="L50" s="154">
        <v>-2.392026578073092E-2</v>
      </c>
      <c r="M50" s="154">
        <v>0.20742712931768659</v>
      </c>
      <c r="N50" s="155">
        <v>-0.17653508771929827</v>
      </c>
    </row>
    <row r="51" spans="1:20" ht="13.5" thickBot="1" x14ac:dyDescent="0.25">
      <c r="A51" s="39" t="s">
        <v>40</v>
      </c>
      <c r="B51" s="30">
        <v>18025</v>
      </c>
      <c r="C51" s="30">
        <v>15921162.279511467</v>
      </c>
      <c r="D51" s="31">
        <v>12689</v>
      </c>
      <c r="E51" s="20"/>
      <c r="F51" s="77" t="s">
        <v>40</v>
      </c>
      <c r="G51" s="30">
        <v>17945</v>
      </c>
      <c r="H51" s="30">
        <v>14833363.522983667</v>
      </c>
      <c r="I51" s="31">
        <v>12578</v>
      </c>
      <c r="K51" s="11" t="s">
        <v>40</v>
      </c>
      <c r="L51" s="154">
        <v>4.458066313736353E-3</v>
      </c>
      <c r="M51" s="154">
        <v>7.3334598376308957E-2</v>
      </c>
      <c r="N51" s="155">
        <v>8.8249324216886915E-3</v>
      </c>
    </row>
    <row r="52" spans="1:20" ht="13.5" thickBot="1" x14ac:dyDescent="0.25">
      <c r="A52" s="40" t="s">
        <v>41</v>
      </c>
      <c r="B52" s="34">
        <v>3169</v>
      </c>
      <c r="C52" s="34">
        <v>2820369.3725000001</v>
      </c>
      <c r="D52" s="35">
        <v>2384</v>
      </c>
      <c r="E52" s="20"/>
      <c r="F52" s="78" t="s">
        <v>41</v>
      </c>
      <c r="G52" s="34">
        <v>3006</v>
      </c>
      <c r="H52" s="34">
        <v>2631053.2599999998</v>
      </c>
      <c r="I52" s="35">
        <v>2318</v>
      </c>
      <c r="K52" s="12" t="s">
        <v>41</v>
      </c>
      <c r="L52" s="156">
        <v>5.4224883566200921E-2</v>
      </c>
      <c r="M52" s="156">
        <v>7.1954496466559714E-2</v>
      </c>
      <c r="N52" s="157">
        <v>2.8472821397756753E-2</v>
      </c>
    </row>
    <row r="53" spans="1:20" ht="13.5" thickBot="1" x14ac:dyDescent="0.25">
      <c r="B53" s="37"/>
      <c r="C53" s="37"/>
      <c r="D53" s="37"/>
      <c r="E53" s="20"/>
      <c r="F53" s="63"/>
      <c r="G53" s="70"/>
      <c r="H53" s="70"/>
      <c r="I53" s="70"/>
      <c r="L53" s="100"/>
      <c r="M53" s="100"/>
      <c r="N53" s="100"/>
    </row>
    <row r="54" spans="1:20" ht="13.5" thickBot="1" x14ac:dyDescent="0.25">
      <c r="A54" s="84" t="s">
        <v>42</v>
      </c>
      <c r="B54" s="85">
        <v>197477</v>
      </c>
      <c r="C54" s="85">
        <v>235678893.54758608</v>
      </c>
      <c r="D54" s="85">
        <v>130018</v>
      </c>
      <c r="E54" s="20"/>
      <c r="F54" s="50" t="s">
        <v>42</v>
      </c>
      <c r="G54" s="51">
        <v>201515</v>
      </c>
      <c r="H54" s="51">
        <v>245766175.31392115</v>
      </c>
      <c r="I54" s="55">
        <v>122713</v>
      </c>
      <c r="K54" s="98" t="s">
        <v>42</v>
      </c>
      <c r="L54" s="99">
        <v>-2.003821055504551E-2</v>
      </c>
      <c r="M54" s="99">
        <v>-4.1044223247769684E-2</v>
      </c>
      <c r="N54" s="99">
        <v>5.9529145241335568E-2</v>
      </c>
      <c r="O54" s="6"/>
      <c r="P54" s="6"/>
      <c r="Q54" s="6"/>
      <c r="R54" s="6"/>
      <c r="S54" s="6"/>
      <c r="T54" s="6"/>
    </row>
    <row r="55" spans="1:20" ht="13.5" thickBot="1" x14ac:dyDescent="0.25">
      <c r="A55" s="38" t="s">
        <v>43</v>
      </c>
      <c r="B55" s="30">
        <v>158497</v>
      </c>
      <c r="C55" s="30">
        <v>189896171.39686233</v>
      </c>
      <c r="D55" s="31">
        <v>105214</v>
      </c>
      <c r="E55" s="20"/>
      <c r="F55" s="73" t="s">
        <v>43</v>
      </c>
      <c r="G55" s="57">
        <v>163405</v>
      </c>
      <c r="H55" s="57">
        <v>202907772.11497164</v>
      </c>
      <c r="I55" s="58">
        <v>99713</v>
      </c>
      <c r="K55" s="10" t="s">
        <v>43</v>
      </c>
      <c r="L55" s="102">
        <v>-3.0035800618096187E-2</v>
      </c>
      <c r="M55" s="102">
        <v>-6.4125689136918185E-2</v>
      </c>
      <c r="N55" s="103">
        <v>5.5168333116043078E-2</v>
      </c>
      <c r="R55" s="6"/>
      <c r="S55" s="6"/>
      <c r="T55" s="6"/>
    </row>
    <row r="56" spans="1:20" ht="13.5" thickBot="1" x14ac:dyDescent="0.25">
      <c r="A56" s="39" t="s">
        <v>44</v>
      </c>
      <c r="B56" s="30">
        <v>10720</v>
      </c>
      <c r="C56" s="30">
        <v>11235142.260952424</v>
      </c>
      <c r="D56" s="31">
        <v>7615</v>
      </c>
      <c r="E56" s="20"/>
      <c r="F56" s="68" t="s">
        <v>44</v>
      </c>
      <c r="G56" s="79">
        <v>10054</v>
      </c>
      <c r="H56" s="79">
        <v>10502846.828299418</v>
      </c>
      <c r="I56" s="80">
        <v>6843</v>
      </c>
      <c r="K56" s="11" t="s">
        <v>44</v>
      </c>
      <c r="L56" s="102">
        <v>6.6242291625223881E-2</v>
      </c>
      <c r="M56" s="102">
        <v>6.9723518263626438E-2</v>
      </c>
      <c r="N56" s="103">
        <v>0.11281601636709038</v>
      </c>
      <c r="R56" s="6"/>
      <c r="S56" s="6"/>
      <c r="T56" s="6"/>
    </row>
    <row r="57" spans="1:20" ht="13.5" thickBot="1" x14ac:dyDescent="0.25">
      <c r="A57" s="39" t="s">
        <v>45</v>
      </c>
      <c r="B57" s="30">
        <v>5987</v>
      </c>
      <c r="C57" s="30">
        <v>8821912.8110847753</v>
      </c>
      <c r="D57" s="31">
        <v>2886</v>
      </c>
      <c r="E57" s="20"/>
      <c r="F57" s="68" t="s">
        <v>45</v>
      </c>
      <c r="G57" s="79">
        <v>7113</v>
      </c>
      <c r="H57" s="79">
        <v>8726051.6192179415</v>
      </c>
      <c r="I57" s="80">
        <v>3087</v>
      </c>
      <c r="K57" s="11" t="s">
        <v>45</v>
      </c>
      <c r="L57" s="102">
        <v>-0.15830170111064246</v>
      </c>
      <c r="M57" s="102">
        <v>1.0985631996000667E-2</v>
      </c>
      <c r="N57" s="103">
        <v>-6.5111758989309987E-2</v>
      </c>
      <c r="R57" s="6"/>
      <c r="S57" s="6"/>
      <c r="T57" s="6"/>
    </row>
    <row r="58" spans="1:20" ht="13.5" thickBot="1" x14ac:dyDescent="0.25">
      <c r="A58" s="40" t="s">
        <v>46</v>
      </c>
      <c r="B58" s="34">
        <v>22273</v>
      </c>
      <c r="C58" s="34">
        <v>25725667.07868655</v>
      </c>
      <c r="D58" s="35">
        <v>14303</v>
      </c>
      <c r="E58" s="20"/>
      <c r="F58" s="69" t="s">
        <v>46</v>
      </c>
      <c r="G58" s="74">
        <v>20943</v>
      </c>
      <c r="H58" s="74">
        <v>23629504.751432173</v>
      </c>
      <c r="I58" s="75">
        <v>13070</v>
      </c>
      <c r="K58" s="12" t="s">
        <v>46</v>
      </c>
      <c r="L58" s="104">
        <v>6.3505705963806447E-2</v>
      </c>
      <c r="M58" s="104">
        <v>8.8709532819443826E-2</v>
      </c>
      <c r="N58" s="105">
        <v>9.4338179035960312E-2</v>
      </c>
    </row>
    <row r="59" spans="1:20" ht="13.5" thickBot="1" x14ac:dyDescent="0.25">
      <c r="B59" s="37"/>
      <c r="C59" s="37"/>
      <c r="D59" s="37"/>
      <c r="E59" s="20"/>
      <c r="F59" s="63"/>
      <c r="G59" s="70"/>
      <c r="H59" s="70"/>
      <c r="I59" s="70"/>
      <c r="L59" s="100"/>
      <c r="M59" s="100"/>
      <c r="N59" s="100"/>
    </row>
    <row r="60" spans="1:20" ht="13.5" thickBot="1" x14ac:dyDescent="0.25">
      <c r="A60" s="84" t="s">
        <v>47</v>
      </c>
      <c r="B60" s="85">
        <v>99677</v>
      </c>
      <c r="C60" s="85">
        <v>80701705.580247432</v>
      </c>
      <c r="D60" s="85">
        <v>71704</v>
      </c>
      <c r="E60" s="20"/>
      <c r="F60" s="50" t="s">
        <v>47</v>
      </c>
      <c r="G60" s="51">
        <v>101551</v>
      </c>
      <c r="H60" s="51">
        <v>79485556.745490491</v>
      </c>
      <c r="I60" s="55">
        <v>71542</v>
      </c>
      <c r="K60" s="98" t="s">
        <v>47</v>
      </c>
      <c r="L60" s="99">
        <v>-1.8453781843605688E-2</v>
      </c>
      <c r="M60" s="99">
        <v>1.5300249310085334E-2</v>
      </c>
      <c r="N60" s="99">
        <v>2.2644041262476211E-3</v>
      </c>
      <c r="O60" s="6"/>
      <c r="P60" s="6"/>
      <c r="Q60" s="6"/>
      <c r="R60" s="6"/>
    </row>
    <row r="61" spans="1:20" ht="13.5" thickBot="1" x14ac:dyDescent="0.25">
      <c r="A61" s="38" t="s">
        <v>48</v>
      </c>
      <c r="B61" s="30">
        <v>13772</v>
      </c>
      <c r="C61" s="30">
        <v>10395857.698956192</v>
      </c>
      <c r="D61" s="31">
        <v>10961</v>
      </c>
      <c r="E61" s="20"/>
      <c r="F61" s="73" t="s">
        <v>48</v>
      </c>
      <c r="G61" s="57">
        <v>13238</v>
      </c>
      <c r="H61" s="57">
        <v>9815809.078155417</v>
      </c>
      <c r="I61" s="58">
        <v>9291</v>
      </c>
      <c r="K61" s="10" t="s">
        <v>48</v>
      </c>
      <c r="L61" s="102">
        <v>4.0338419700861161E-2</v>
      </c>
      <c r="M61" s="102">
        <v>5.9093307151994567E-2</v>
      </c>
      <c r="N61" s="103">
        <v>0.17974383812291461</v>
      </c>
    </row>
    <row r="62" spans="1:20" ht="13.5" thickBot="1" x14ac:dyDescent="0.25">
      <c r="A62" s="39" t="s">
        <v>49</v>
      </c>
      <c r="B62" s="30">
        <v>10946</v>
      </c>
      <c r="C62" s="30">
        <v>14078526.925728003</v>
      </c>
      <c r="D62" s="31">
        <v>4380</v>
      </c>
      <c r="E62" s="20"/>
      <c r="F62" s="68" t="s">
        <v>49</v>
      </c>
      <c r="G62" s="79">
        <v>12175</v>
      </c>
      <c r="H62" s="79">
        <v>16367435.556188084</v>
      </c>
      <c r="I62" s="80">
        <v>4897</v>
      </c>
      <c r="K62" s="11" t="s">
        <v>49</v>
      </c>
      <c r="L62" s="102">
        <v>-0.10094455852156059</v>
      </c>
      <c r="M62" s="102">
        <v>-0.1398452813577572</v>
      </c>
      <c r="N62" s="103">
        <v>-0.10557484173984066</v>
      </c>
    </row>
    <row r="63" spans="1:20" ht="13.5" thickBot="1" x14ac:dyDescent="0.25">
      <c r="A63" s="40" t="s">
        <v>50</v>
      </c>
      <c r="B63" s="34">
        <v>74959</v>
      </c>
      <c r="C63" s="34">
        <v>56227320.955563232</v>
      </c>
      <c r="D63" s="35">
        <v>56363</v>
      </c>
      <c r="E63" s="20"/>
      <c r="F63" s="69" t="s">
        <v>50</v>
      </c>
      <c r="G63" s="74">
        <v>76138</v>
      </c>
      <c r="H63" s="74">
        <v>53302312.111146994</v>
      </c>
      <c r="I63" s="75">
        <v>57354</v>
      </c>
      <c r="K63" s="12" t="s">
        <v>50</v>
      </c>
      <c r="L63" s="104">
        <v>-1.5485040321521426E-2</v>
      </c>
      <c r="M63" s="104">
        <v>5.487583424743292E-2</v>
      </c>
      <c r="N63" s="105">
        <v>-1.7278655368413665E-2</v>
      </c>
    </row>
    <row r="64" spans="1:20" ht="13.5" thickBot="1" x14ac:dyDescent="0.25">
      <c r="B64" s="37"/>
      <c r="C64" s="37"/>
      <c r="D64" s="37"/>
      <c r="E64" s="20"/>
      <c r="F64" s="63"/>
      <c r="G64" s="70"/>
      <c r="H64" s="70"/>
      <c r="I64" s="70"/>
      <c r="L64" s="100"/>
      <c r="M64" s="100"/>
      <c r="N64" s="100"/>
    </row>
    <row r="65" spans="1:18" ht="13.5" thickBot="1" x14ac:dyDescent="0.25">
      <c r="A65" s="84" t="s">
        <v>51</v>
      </c>
      <c r="B65" s="85">
        <v>5801</v>
      </c>
      <c r="C65" s="85">
        <v>5912857.9779785769</v>
      </c>
      <c r="D65" s="85">
        <v>3129</v>
      </c>
      <c r="E65" s="20"/>
      <c r="F65" s="50" t="s">
        <v>51</v>
      </c>
      <c r="G65" s="51">
        <v>4876</v>
      </c>
      <c r="H65" s="51">
        <v>5177191.3496506251</v>
      </c>
      <c r="I65" s="55">
        <v>2670</v>
      </c>
      <c r="K65" s="98" t="s">
        <v>51</v>
      </c>
      <c r="L65" s="99">
        <v>0.18970467596390495</v>
      </c>
      <c r="M65" s="99">
        <v>0.14209763144597631</v>
      </c>
      <c r="N65" s="99">
        <v>0.17191011235955056</v>
      </c>
      <c r="O65" s="6"/>
      <c r="P65" s="6"/>
      <c r="Q65" s="6"/>
      <c r="R65" s="6"/>
    </row>
    <row r="66" spans="1:18" ht="13.5" thickBot="1" x14ac:dyDescent="0.25">
      <c r="A66" s="38" t="s">
        <v>52</v>
      </c>
      <c r="B66" s="30">
        <v>3338</v>
      </c>
      <c r="C66" s="30">
        <v>3393287.1057468401</v>
      </c>
      <c r="D66" s="31">
        <v>1534</v>
      </c>
      <c r="E66" s="20"/>
      <c r="F66" s="73" t="s">
        <v>52</v>
      </c>
      <c r="G66" s="57">
        <v>2780</v>
      </c>
      <c r="H66" s="57">
        <v>3057130.8081757738</v>
      </c>
      <c r="I66" s="58">
        <v>1250</v>
      </c>
      <c r="K66" s="10" t="s">
        <v>52</v>
      </c>
      <c r="L66" s="102">
        <v>0.20071942446043156</v>
      </c>
      <c r="M66" s="102">
        <v>0.10995810080225343</v>
      </c>
      <c r="N66" s="103">
        <v>0.22720000000000007</v>
      </c>
    </row>
    <row r="67" spans="1:18" ht="13.5" thickBot="1" x14ac:dyDescent="0.25">
      <c r="A67" s="40" t="s">
        <v>53</v>
      </c>
      <c r="B67" s="34">
        <v>2463</v>
      </c>
      <c r="C67" s="34">
        <v>2519570.8722317368</v>
      </c>
      <c r="D67" s="35">
        <v>1595</v>
      </c>
      <c r="E67" s="20"/>
      <c r="F67" s="69" t="s">
        <v>53</v>
      </c>
      <c r="G67" s="74">
        <v>2096</v>
      </c>
      <c r="H67" s="74">
        <v>2120060.5414748518</v>
      </c>
      <c r="I67" s="75">
        <v>1420</v>
      </c>
      <c r="K67" s="12" t="s">
        <v>53</v>
      </c>
      <c r="L67" s="104">
        <v>0.17509541984732824</v>
      </c>
      <c r="M67" s="104">
        <v>0.18844288780496798</v>
      </c>
      <c r="N67" s="105">
        <v>0.12323943661971826</v>
      </c>
    </row>
    <row r="68" spans="1:18" ht="13.5" thickBot="1" x14ac:dyDescent="0.25">
      <c r="B68" s="37"/>
      <c r="C68" s="37"/>
      <c r="D68" s="37"/>
      <c r="E68" s="20"/>
      <c r="F68" s="63"/>
      <c r="G68" s="70"/>
      <c r="H68" s="70"/>
      <c r="I68" s="70"/>
      <c r="L68" s="100"/>
      <c r="M68" s="100"/>
      <c r="N68" s="100"/>
    </row>
    <row r="69" spans="1:18" ht="13.5" thickBot="1" x14ac:dyDescent="0.25">
      <c r="A69" s="84" t="s">
        <v>54</v>
      </c>
      <c r="B69" s="85">
        <v>54041</v>
      </c>
      <c r="C69" s="85">
        <v>50151552.73368004</v>
      </c>
      <c r="D69" s="85">
        <v>33002</v>
      </c>
      <c r="E69" s="20"/>
      <c r="F69" s="50" t="s">
        <v>54</v>
      </c>
      <c r="G69" s="51">
        <v>51873</v>
      </c>
      <c r="H69" s="51">
        <v>48366956.169376165</v>
      </c>
      <c r="I69" s="55">
        <v>32912</v>
      </c>
      <c r="K69" s="98" t="s">
        <v>54</v>
      </c>
      <c r="L69" s="99">
        <v>4.1794382434021449E-2</v>
      </c>
      <c r="M69" s="99">
        <v>3.6897020313918505E-2</v>
      </c>
      <c r="N69" s="99">
        <v>2.7345649003402972E-3</v>
      </c>
      <c r="O69" s="6"/>
      <c r="P69" s="6"/>
      <c r="Q69" s="6"/>
      <c r="R69" s="6"/>
    </row>
    <row r="70" spans="1:18" ht="13.5" thickBot="1" x14ac:dyDescent="0.25">
      <c r="A70" s="38" t="s">
        <v>55</v>
      </c>
      <c r="B70" s="30">
        <v>23295</v>
      </c>
      <c r="C70" s="30">
        <v>17556982.021076489</v>
      </c>
      <c r="D70" s="31">
        <v>14866</v>
      </c>
      <c r="E70" s="20"/>
      <c r="F70" s="73" t="s">
        <v>55</v>
      </c>
      <c r="G70" s="57">
        <v>22312</v>
      </c>
      <c r="H70" s="57">
        <v>16872257.500026308</v>
      </c>
      <c r="I70" s="58">
        <v>15470</v>
      </c>
      <c r="K70" s="10" t="s">
        <v>55</v>
      </c>
      <c r="L70" s="102">
        <v>4.4057009680889214E-2</v>
      </c>
      <c r="M70" s="102">
        <v>4.0582863380855372E-2</v>
      </c>
      <c r="N70" s="103">
        <v>-3.9043309631544898E-2</v>
      </c>
    </row>
    <row r="71" spans="1:18" ht="13.5" thickBot="1" x14ac:dyDescent="0.25">
      <c r="A71" s="39" t="s">
        <v>56</v>
      </c>
      <c r="B71" s="30">
        <v>2565</v>
      </c>
      <c r="C71" s="30">
        <v>2916539.2319478597</v>
      </c>
      <c r="D71" s="31">
        <v>1409</v>
      </c>
      <c r="E71" s="20"/>
      <c r="F71" s="68" t="s">
        <v>56</v>
      </c>
      <c r="G71" s="79">
        <v>2390</v>
      </c>
      <c r="H71" s="79">
        <v>2266094.3393749422</v>
      </c>
      <c r="I71" s="80">
        <v>1457</v>
      </c>
      <c r="K71" s="11" t="s">
        <v>56</v>
      </c>
      <c r="L71" s="102">
        <v>7.322175732217584E-2</v>
      </c>
      <c r="M71" s="102">
        <v>0.28703345720034323</v>
      </c>
      <c r="N71" s="103">
        <v>-3.2944406314344588E-2</v>
      </c>
    </row>
    <row r="72" spans="1:18" ht="13.5" thickBot="1" x14ac:dyDescent="0.25">
      <c r="A72" s="39" t="s">
        <v>57</v>
      </c>
      <c r="B72" s="30">
        <v>2937</v>
      </c>
      <c r="C72" s="30">
        <v>2818633.9101948356</v>
      </c>
      <c r="D72" s="31">
        <v>1952</v>
      </c>
      <c r="E72" s="20"/>
      <c r="F72" s="68" t="s">
        <v>57</v>
      </c>
      <c r="G72" s="79">
        <v>2637</v>
      </c>
      <c r="H72" s="79">
        <v>2950405.059427944</v>
      </c>
      <c r="I72" s="80">
        <v>1600</v>
      </c>
      <c r="K72" s="11" t="s">
        <v>57</v>
      </c>
      <c r="L72" s="102">
        <v>0.11376564277588175</v>
      </c>
      <c r="M72" s="102">
        <v>-4.4662053710908922E-2</v>
      </c>
      <c r="N72" s="103">
        <v>0.21999999999999997</v>
      </c>
    </row>
    <row r="73" spans="1:18" ht="13.5" thickBot="1" x14ac:dyDescent="0.25">
      <c r="A73" s="40" t="s">
        <v>58</v>
      </c>
      <c r="B73" s="34">
        <v>25244</v>
      </c>
      <c r="C73" s="34">
        <v>26859397.570460856</v>
      </c>
      <c r="D73" s="35">
        <v>14775</v>
      </c>
      <c r="E73" s="20"/>
      <c r="F73" s="69" t="s">
        <v>58</v>
      </c>
      <c r="G73" s="74">
        <v>24534</v>
      </c>
      <c r="H73" s="74">
        <v>26278199.270546973</v>
      </c>
      <c r="I73" s="75">
        <v>14385</v>
      </c>
      <c r="K73" s="12" t="s">
        <v>58</v>
      </c>
      <c r="L73" s="104">
        <v>2.8939430993722981E-2</v>
      </c>
      <c r="M73" s="104">
        <v>2.2117128115597406E-2</v>
      </c>
      <c r="N73" s="105">
        <v>2.7111574556829998E-2</v>
      </c>
    </row>
    <row r="74" spans="1:18" ht="13.5" thickBot="1" x14ac:dyDescent="0.25">
      <c r="B74" s="37"/>
      <c r="C74" s="37"/>
      <c r="D74" s="37"/>
      <c r="E74" s="20"/>
      <c r="F74" s="63"/>
      <c r="G74" s="70"/>
      <c r="H74" s="70"/>
      <c r="I74" s="70"/>
      <c r="L74" s="100"/>
      <c r="M74" s="100"/>
      <c r="N74" s="100"/>
    </row>
    <row r="75" spans="1:18" ht="13.5" thickBot="1" x14ac:dyDescent="0.25">
      <c r="A75" s="84" t="s">
        <v>59</v>
      </c>
      <c r="B75" s="85">
        <v>133350</v>
      </c>
      <c r="C75" s="85">
        <v>150820279.44811097</v>
      </c>
      <c r="D75" s="85">
        <v>87873</v>
      </c>
      <c r="E75" s="20"/>
      <c r="F75" s="50" t="s">
        <v>59</v>
      </c>
      <c r="G75" s="51">
        <v>140564</v>
      </c>
      <c r="H75" s="51">
        <v>142657690.13943872</v>
      </c>
      <c r="I75" s="55">
        <v>89554</v>
      </c>
      <c r="K75" s="98" t="s">
        <v>59</v>
      </c>
      <c r="L75" s="99">
        <v>-5.1321817819640847E-2</v>
      </c>
      <c r="M75" s="99">
        <v>5.7218011175519834E-2</v>
      </c>
      <c r="N75" s="99">
        <v>-1.8770797507648984E-2</v>
      </c>
      <c r="O75" s="6"/>
      <c r="P75" s="6"/>
      <c r="Q75" s="6"/>
      <c r="R75" s="6"/>
    </row>
    <row r="76" spans="1:18" ht="13.5" thickBot="1" x14ac:dyDescent="0.25">
      <c r="A76" s="92" t="s">
        <v>60</v>
      </c>
      <c r="B76" s="34">
        <v>133350</v>
      </c>
      <c r="C76" s="34">
        <v>150820279.44811097</v>
      </c>
      <c r="D76" s="35">
        <v>87873</v>
      </c>
      <c r="E76" s="20"/>
      <c r="F76" s="72" t="s">
        <v>60</v>
      </c>
      <c r="G76" s="61">
        <v>140564</v>
      </c>
      <c r="H76" s="61">
        <v>142657690.13943872</v>
      </c>
      <c r="I76" s="62">
        <v>89554</v>
      </c>
      <c r="K76" s="14" t="s">
        <v>60</v>
      </c>
      <c r="L76" s="104">
        <v>-5.1321817819640847E-2</v>
      </c>
      <c r="M76" s="104">
        <v>5.7218011175519834E-2</v>
      </c>
      <c r="N76" s="105">
        <v>-1.8770797507648984E-2</v>
      </c>
    </row>
    <row r="77" spans="1:18" ht="13.5" thickBot="1" x14ac:dyDescent="0.25">
      <c r="B77" s="37"/>
      <c r="C77" s="37"/>
      <c r="D77" s="37"/>
      <c r="E77" s="20"/>
      <c r="F77" s="63"/>
      <c r="G77" s="70"/>
      <c r="H77" s="70"/>
      <c r="I77" s="70"/>
      <c r="L77" s="100"/>
      <c r="M77" s="100"/>
      <c r="N77" s="100"/>
    </row>
    <row r="78" spans="1:18" ht="13.5" thickBot="1" x14ac:dyDescent="0.25">
      <c r="A78" s="84" t="s">
        <v>61</v>
      </c>
      <c r="B78" s="85">
        <v>71692</v>
      </c>
      <c r="C78" s="85">
        <v>50836980.921229929</v>
      </c>
      <c r="D78" s="85">
        <v>60343</v>
      </c>
      <c r="E78" s="20"/>
      <c r="F78" s="50" t="s">
        <v>61</v>
      </c>
      <c r="G78" s="51">
        <v>57989</v>
      </c>
      <c r="H78" s="51">
        <v>39932116.370841883</v>
      </c>
      <c r="I78" s="55">
        <v>46263</v>
      </c>
      <c r="K78" s="98" t="s">
        <v>61</v>
      </c>
      <c r="L78" s="99">
        <v>0.23630343685871469</v>
      </c>
      <c r="M78" s="99">
        <v>0.2730850638898441</v>
      </c>
      <c r="N78" s="99">
        <v>0.30434688628061313</v>
      </c>
      <c r="O78" s="6"/>
      <c r="P78" s="6"/>
      <c r="Q78" s="6"/>
      <c r="R78" s="6"/>
    </row>
    <row r="79" spans="1:18" ht="13.5" thickBot="1" x14ac:dyDescent="0.25">
      <c r="A79" s="92" t="s">
        <v>62</v>
      </c>
      <c r="B79" s="34">
        <v>71692</v>
      </c>
      <c r="C79" s="34">
        <v>50836980.921229929</v>
      </c>
      <c r="D79" s="35">
        <v>60343</v>
      </c>
      <c r="E79" s="20"/>
      <c r="F79" s="72" t="s">
        <v>62</v>
      </c>
      <c r="G79" s="61">
        <v>57989</v>
      </c>
      <c r="H79" s="61">
        <v>39932116.370841883</v>
      </c>
      <c r="I79" s="62">
        <v>46263</v>
      </c>
      <c r="K79" s="14" t="s">
        <v>62</v>
      </c>
      <c r="L79" s="104">
        <v>0.23630343685871469</v>
      </c>
      <c r="M79" s="104">
        <v>0.2730850638898441</v>
      </c>
      <c r="N79" s="105">
        <v>0.30434688628061313</v>
      </c>
    </row>
    <row r="80" spans="1:18" ht="13.5" thickBot="1" x14ac:dyDescent="0.25">
      <c r="B80" s="37"/>
      <c r="C80" s="37"/>
      <c r="D80" s="37"/>
      <c r="E80" s="20"/>
      <c r="F80" s="63"/>
      <c r="G80" s="70"/>
      <c r="H80" s="70"/>
      <c r="I80" s="70"/>
      <c r="L80" s="100"/>
      <c r="M80" s="100"/>
      <c r="N80" s="100"/>
    </row>
    <row r="81" spans="1:18" ht="13.5" thickBot="1" x14ac:dyDescent="0.25">
      <c r="A81" s="84" t="s">
        <v>63</v>
      </c>
      <c r="B81" s="85">
        <v>28369</v>
      </c>
      <c r="C81" s="85">
        <v>35387054.159554988</v>
      </c>
      <c r="D81" s="85">
        <v>19298</v>
      </c>
      <c r="E81" s="20"/>
      <c r="F81" s="50" t="s">
        <v>63</v>
      </c>
      <c r="G81" s="51">
        <v>30123</v>
      </c>
      <c r="H81" s="51">
        <v>33979197.956374787</v>
      </c>
      <c r="I81" s="55">
        <v>20554</v>
      </c>
      <c r="K81" s="98" t="s">
        <v>63</v>
      </c>
      <c r="L81" s="99">
        <v>-5.8227932144872652E-2</v>
      </c>
      <c r="M81" s="99">
        <v>4.1432885054783153E-2</v>
      </c>
      <c r="N81" s="99">
        <v>-6.110732704096522E-2</v>
      </c>
      <c r="O81" s="6"/>
      <c r="P81" s="6"/>
      <c r="Q81" s="6"/>
      <c r="R81" s="6"/>
    </row>
    <row r="82" spans="1:18" ht="13.5" thickBot="1" x14ac:dyDescent="0.25">
      <c r="A82" s="92" t="s">
        <v>64</v>
      </c>
      <c r="B82" s="34">
        <v>28369</v>
      </c>
      <c r="C82" s="34">
        <v>35387054.159554988</v>
      </c>
      <c r="D82" s="35">
        <v>19298</v>
      </c>
      <c r="E82" s="20"/>
      <c r="F82" s="72" t="s">
        <v>64</v>
      </c>
      <c r="G82" s="61">
        <v>30123</v>
      </c>
      <c r="H82" s="61">
        <v>33979197.956374787</v>
      </c>
      <c r="I82" s="62">
        <v>20554</v>
      </c>
      <c r="K82" s="14" t="s">
        <v>64</v>
      </c>
      <c r="L82" s="104">
        <v>-5.8227932144872652E-2</v>
      </c>
      <c r="M82" s="104">
        <v>4.1432885054783153E-2</v>
      </c>
      <c r="N82" s="105">
        <v>-6.110732704096522E-2</v>
      </c>
    </row>
    <row r="83" spans="1:18" ht="13.5" thickBot="1" x14ac:dyDescent="0.25">
      <c r="B83" s="37"/>
      <c r="C83" s="37"/>
      <c r="D83" s="37"/>
      <c r="E83" s="20"/>
      <c r="F83" s="63"/>
      <c r="G83" s="70"/>
      <c r="H83" s="70"/>
      <c r="I83" s="70"/>
      <c r="L83" s="100"/>
      <c r="M83" s="100"/>
      <c r="N83" s="100"/>
    </row>
    <row r="84" spans="1:18" ht="13.5" thickBot="1" x14ac:dyDescent="0.25">
      <c r="A84" s="84" t="s">
        <v>65</v>
      </c>
      <c r="B84" s="85">
        <v>46824</v>
      </c>
      <c r="C84" s="85">
        <v>47314975.611225307</v>
      </c>
      <c r="D84" s="85">
        <v>35150</v>
      </c>
      <c r="E84" s="20"/>
      <c r="F84" s="50" t="s">
        <v>65</v>
      </c>
      <c r="G84" s="51">
        <v>44504</v>
      </c>
      <c r="H84" s="51">
        <v>46376545.245428607</v>
      </c>
      <c r="I84" s="55">
        <v>32679</v>
      </c>
      <c r="K84" s="98" t="s">
        <v>65</v>
      </c>
      <c r="L84" s="99">
        <v>5.2130145604889488E-2</v>
      </c>
      <c r="M84" s="99">
        <v>2.0235020975159834E-2</v>
      </c>
      <c r="N84" s="99">
        <v>7.5614308883380721E-2</v>
      </c>
      <c r="O84" s="6"/>
      <c r="P84" s="6"/>
      <c r="Q84" s="6"/>
      <c r="R84" s="6"/>
    </row>
    <row r="85" spans="1:18" ht="13.5" thickBot="1" x14ac:dyDescent="0.25">
      <c r="A85" s="38" t="s">
        <v>66</v>
      </c>
      <c r="B85" s="30">
        <v>11210</v>
      </c>
      <c r="C85" s="30">
        <v>11989878.505726129</v>
      </c>
      <c r="D85" s="31">
        <v>7847</v>
      </c>
      <c r="E85" s="20"/>
      <c r="F85" s="73" t="s">
        <v>66</v>
      </c>
      <c r="G85" s="57">
        <v>10018</v>
      </c>
      <c r="H85" s="57">
        <v>12082193.097374324</v>
      </c>
      <c r="I85" s="58">
        <v>6553</v>
      </c>
      <c r="K85" s="10" t="s">
        <v>66</v>
      </c>
      <c r="L85" s="102">
        <v>0.11898582551407477</v>
      </c>
      <c r="M85" s="102">
        <v>-7.6405492698388144E-3</v>
      </c>
      <c r="N85" s="103">
        <v>0.19746680909507086</v>
      </c>
    </row>
    <row r="86" spans="1:18" ht="13.5" thickBot="1" x14ac:dyDescent="0.25">
      <c r="A86" s="39" t="s">
        <v>67</v>
      </c>
      <c r="B86" s="30">
        <v>7333</v>
      </c>
      <c r="C86" s="30">
        <v>8392197.2582441699</v>
      </c>
      <c r="D86" s="31">
        <v>5455</v>
      </c>
      <c r="E86" s="20"/>
      <c r="F86" s="68" t="s">
        <v>67</v>
      </c>
      <c r="G86" s="79">
        <v>7983</v>
      </c>
      <c r="H86" s="79">
        <v>8951453.9289340433</v>
      </c>
      <c r="I86" s="80">
        <v>5924</v>
      </c>
      <c r="K86" s="11" t="s">
        <v>67</v>
      </c>
      <c r="L86" s="102">
        <v>-8.1423023925842442E-2</v>
      </c>
      <c r="M86" s="102">
        <v>-6.2476629509556236E-2</v>
      </c>
      <c r="N86" s="103">
        <v>-7.9169480081026311E-2</v>
      </c>
    </row>
    <row r="87" spans="1:18" ht="13.5" thickBot="1" x14ac:dyDescent="0.25">
      <c r="A87" s="40" t="s">
        <v>68</v>
      </c>
      <c r="B87" s="34">
        <v>28281</v>
      </c>
      <c r="C87" s="34">
        <v>26932899.847255003</v>
      </c>
      <c r="D87" s="35">
        <v>21848</v>
      </c>
      <c r="E87" s="20"/>
      <c r="F87" s="69" t="s">
        <v>68</v>
      </c>
      <c r="G87" s="74">
        <v>26503</v>
      </c>
      <c r="H87" s="74">
        <v>25342898.219120242</v>
      </c>
      <c r="I87" s="75">
        <v>20202</v>
      </c>
      <c r="K87" s="12" t="s">
        <v>68</v>
      </c>
      <c r="L87" s="104">
        <v>6.7086744896804218E-2</v>
      </c>
      <c r="M87" s="104">
        <v>6.2739534144329534E-2</v>
      </c>
      <c r="N87" s="105">
        <v>8.1477081477081548E-2</v>
      </c>
    </row>
    <row r="88" spans="1:18" ht="13.5" thickBot="1" x14ac:dyDescent="0.25">
      <c r="B88" s="37"/>
      <c r="C88" s="37"/>
      <c r="D88" s="37"/>
      <c r="E88" s="20"/>
      <c r="F88" s="63"/>
      <c r="G88" s="70"/>
      <c r="H88" s="70"/>
      <c r="I88" s="70"/>
      <c r="L88" s="100"/>
      <c r="M88" s="100"/>
      <c r="N88" s="100"/>
    </row>
    <row r="89" spans="1:18" ht="13.5" thickBot="1" x14ac:dyDescent="0.25">
      <c r="A89" s="90" t="s">
        <v>69</v>
      </c>
      <c r="B89" s="85">
        <v>7498</v>
      </c>
      <c r="C89" s="85">
        <v>8458201.6701387297</v>
      </c>
      <c r="D89" s="85">
        <v>5087</v>
      </c>
      <c r="E89" s="20"/>
      <c r="F89" s="54" t="s">
        <v>69</v>
      </c>
      <c r="G89" s="51">
        <v>6998</v>
      </c>
      <c r="H89" s="51">
        <v>6834894.5606911071</v>
      </c>
      <c r="I89" s="55">
        <v>4960</v>
      </c>
      <c r="K89" s="101" t="s">
        <v>69</v>
      </c>
      <c r="L89" s="99">
        <v>7.1448985424406919E-2</v>
      </c>
      <c r="M89" s="99">
        <v>0.23750287514069313</v>
      </c>
      <c r="N89" s="99">
        <v>2.5604838709677447E-2</v>
      </c>
      <c r="O89" s="6"/>
      <c r="P89" s="6"/>
      <c r="Q89" s="6"/>
      <c r="R89" s="6"/>
    </row>
    <row r="90" spans="1:18" ht="13.5" thickBot="1" x14ac:dyDescent="0.25">
      <c r="A90" s="91" t="s">
        <v>70</v>
      </c>
      <c r="B90" s="34">
        <v>7498</v>
      </c>
      <c r="C90" s="34">
        <v>8458201.6701387297</v>
      </c>
      <c r="D90" s="35">
        <v>5087</v>
      </c>
      <c r="E90" s="20"/>
      <c r="F90" s="71" t="s">
        <v>70</v>
      </c>
      <c r="G90" s="61">
        <v>6998</v>
      </c>
      <c r="H90" s="61">
        <v>6834894.5606911071</v>
      </c>
      <c r="I90" s="62">
        <v>4960</v>
      </c>
      <c r="K90" s="13" t="s">
        <v>70</v>
      </c>
      <c r="L90" s="104">
        <v>7.1448985424406919E-2</v>
      </c>
      <c r="M90" s="104">
        <v>0.23750287514069313</v>
      </c>
      <c r="N90" s="105">
        <v>2.5604838709677447E-2</v>
      </c>
    </row>
    <row r="91" spans="1:18" ht="13.5" thickBot="1" x14ac:dyDescent="0.25">
      <c r="B91" s="37"/>
      <c r="C91" s="37"/>
      <c r="D91" s="37"/>
      <c r="E91" s="20"/>
      <c r="F91" s="63"/>
      <c r="G91" s="70"/>
      <c r="H91" s="70"/>
      <c r="I91" s="70"/>
      <c r="L91" s="100"/>
      <c r="M91" s="100"/>
      <c r="N91" s="100"/>
    </row>
    <row r="92" spans="1:18" ht="13.5" thickBot="1" x14ac:dyDescent="0.25">
      <c r="A92" s="92" t="s">
        <v>71</v>
      </c>
      <c r="B92" s="125"/>
      <c r="C92" s="125"/>
      <c r="D92" s="126"/>
      <c r="E92" s="20"/>
      <c r="F92" s="72" t="s">
        <v>71</v>
      </c>
      <c r="G92" s="125"/>
      <c r="H92" s="125"/>
      <c r="I92" s="126"/>
      <c r="K92" s="14" t="s">
        <v>71</v>
      </c>
      <c r="L92" s="125"/>
      <c r="M92" s="125"/>
      <c r="N92" s="126"/>
    </row>
  </sheetData>
  <mergeCells count="1">
    <mergeCell ref="K1:L1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theme="3"/>
  </sheetPr>
  <dimension ref="A1:S92"/>
  <sheetViews>
    <sheetView workbookViewId="0">
      <selection activeCell="A2" sqref="A2"/>
    </sheetView>
  </sheetViews>
  <sheetFormatPr baseColWidth="10" defaultColWidth="9.140625" defaultRowHeight="12.75" x14ac:dyDescent="0.2"/>
  <cols>
    <col min="1" max="1" width="26.28515625" style="24" bestFit="1" customWidth="1"/>
    <col min="2" max="2" width="12.42578125" style="24" bestFit="1" customWidth="1"/>
    <col min="3" max="3" width="13.28515625" style="24" bestFit="1" customWidth="1"/>
    <col min="4" max="4" width="9.140625" style="24"/>
    <col min="5" max="5" width="9.140625" style="2"/>
    <col min="6" max="6" width="26.28515625" style="43" bestFit="1" customWidth="1"/>
    <col min="7" max="7" width="12.42578125" style="43" bestFit="1" customWidth="1"/>
    <col min="8" max="8" width="13.140625" style="43" bestFit="1" customWidth="1"/>
    <col min="9" max="9" width="11.5703125" style="43" customWidth="1"/>
    <col min="10" max="10" width="9.140625" style="2"/>
    <col min="11" max="11" width="26.28515625" style="2" bestFit="1" customWidth="1"/>
    <col min="12" max="12" width="12.140625" style="2" bestFit="1" customWidth="1"/>
    <col min="13" max="13" width="16.42578125" style="2" customWidth="1"/>
    <col min="14" max="14" width="14.140625" style="2" customWidth="1"/>
    <col min="15" max="247" width="9.140625" style="2"/>
    <col min="248" max="248" width="22.7109375" style="2" bestFit="1" customWidth="1"/>
    <col min="249" max="249" width="12.140625" style="2" customWidth="1"/>
    <col min="250" max="250" width="16.7109375" style="2" customWidth="1"/>
    <col min="251" max="251" width="13.28515625" style="2" bestFit="1" customWidth="1"/>
    <col min="252" max="503" width="9.140625" style="2"/>
    <col min="504" max="504" width="22.7109375" style="2" bestFit="1" customWidth="1"/>
    <col min="505" max="505" width="12.140625" style="2" customWidth="1"/>
    <col min="506" max="506" width="16.7109375" style="2" customWidth="1"/>
    <col min="507" max="507" width="13.28515625" style="2" bestFit="1" customWidth="1"/>
    <col min="508" max="759" width="9.140625" style="2"/>
    <col min="760" max="760" width="22.7109375" style="2" bestFit="1" customWidth="1"/>
    <col min="761" max="761" width="12.140625" style="2" customWidth="1"/>
    <col min="762" max="762" width="16.7109375" style="2" customWidth="1"/>
    <col min="763" max="763" width="13.28515625" style="2" bestFit="1" customWidth="1"/>
    <col min="764" max="1015" width="9.140625" style="2"/>
    <col min="1016" max="1016" width="22.7109375" style="2" bestFit="1" customWidth="1"/>
    <col min="1017" max="1017" width="12.140625" style="2" customWidth="1"/>
    <col min="1018" max="1018" width="16.7109375" style="2" customWidth="1"/>
    <col min="1019" max="1019" width="13.28515625" style="2" bestFit="1" customWidth="1"/>
    <col min="1020" max="1271" width="9.140625" style="2"/>
    <col min="1272" max="1272" width="22.7109375" style="2" bestFit="1" customWidth="1"/>
    <col min="1273" max="1273" width="12.140625" style="2" customWidth="1"/>
    <col min="1274" max="1274" width="16.7109375" style="2" customWidth="1"/>
    <col min="1275" max="1275" width="13.28515625" style="2" bestFit="1" customWidth="1"/>
    <col min="1276" max="1527" width="9.140625" style="2"/>
    <col min="1528" max="1528" width="22.7109375" style="2" bestFit="1" customWidth="1"/>
    <col min="1529" max="1529" width="12.140625" style="2" customWidth="1"/>
    <col min="1530" max="1530" width="16.7109375" style="2" customWidth="1"/>
    <col min="1531" max="1531" width="13.28515625" style="2" bestFit="1" customWidth="1"/>
    <col min="1532" max="1783" width="9.140625" style="2"/>
    <col min="1784" max="1784" width="22.7109375" style="2" bestFit="1" customWidth="1"/>
    <col min="1785" max="1785" width="12.140625" style="2" customWidth="1"/>
    <col min="1786" max="1786" width="16.7109375" style="2" customWidth="1"/>
    <col min="1787" max="1787" width="13.28515625" style="2" bestFit="1" customWidth="1"/>
    <col min="1788" max="2039" width="9.140625" style="2"/>
    <col min="2040" max="2040" width="22.7109375" style="2" bestFit="1" customWidth="1"/>
    <col min="2041" max="2041" width="12.140625" style="2" customWidth="1"/>
    <col min="2042" max="2042" width="16.7109375" style="2" customWidth="1"/>
    <col min="2043" max="2043" width="13.28515625" style="2" bestFit="1" customWidth="1"/>
    <col min="2044" max="2295" width="9.140625" style="2"/>
    <col min="2296" max="2296" width="22.7109375" style="2" bestFit="1" customWidth="1"/>
    <col min="2297" max="2297" width="12.140625" style="2" customWidth="1"/>
    <col min="2298" max="2298" width="16.7109375" style="2" customWidth="1"/>
    <col min="2299" max="2299" width="13.28515625" style="2" bestFit="1" customWidth="1"/>
    <col min="2300" max="2551" width="9.140625" style="2"/>
    <col min="2552" max="2552" width="22.7109375" style="2" bestFit="1" customWidth="1"/>
    <col min="2553" max="2553" width="12.140625" style="2" customWidth="1"/>
    <col min="2554" max="2554" width="16.7109375" style="2" customWidth="1"/>
    <col min="2555" max="2555" width="13.28515625" style="2" bestFit="1" customWidth="1"/>
    <col min="2556" max="2807" width="9.140625" style="2"/>
    <col min="2808" max="2808" width="22.7109375" style="2" bestFit="1" customWidth="1"/>
    <col min="2809" max="2809" width="12.140625" style="2" customWidth="1"/>
    <col min="2810" max="2810" width="16.7109375" style="2" customWidth="1"/>
    <col min="2811" max="2811" width="13.28515625" style="2" bestFit="1" customWidth="1"/>
    <col min="2812" max="3063" width="9.140625" style="2"/>
    <col min="3064" max="3064" width="22.7109375" style="2" bestFit="1" customWidth="1"/>
    <col min="3065" max="3065" width="12.140625" style="2" customWidth="1"/>
    <col min="3066" max="3066" width="16.7109375" style="2" customWidth="1"/>
    <col min="3067" max="3067" width="13.28515625" style="2" bestFit="1" customWidth="1"/>
    <col min="3068" max="3319" width="9.140625" style="2"/>
    <col min="3320" max="3320" width="22.7109375" style="2" bestFit="1" customWidth="1"/>
    <col min="3321" max="3321" width="12.140625" style="2" customWidth="1"/>
    <col min="3322" max="3322" width="16.7109375" style="2" customWidth="1"/>
    <col min="3323" max="3323" width="13.28515625" style="2" bestFit="1" customWidth="1"/>
    <col min="3324" max="3575" width="9.140625" style="2"/>
    <col min="3576" max="3576" width="22.7109375" style="2" bestFit="1" customWidth="1"/>
    <col min="3577" max="3577" width="12.140625" style="2" customWidth="1"/>
    <col min="3578" max="3578" width="16.7109375" style="2" customWidth="1"/>
    <col min="3579" max="3579" width="13.28515625" style="2" bestFit="1" customWidth="1"/>
    <col min="3580" max="3831" width="9.140625" style="2"/>
    <col min="3832" max="3832" width="22.7109375" style="2" bestFit="1" customWidth="1"/>
    <col min="3833" max="3833" width="12.140625" style="2" customWidth="1"/>
    <col min="3834" max="3834" width="16.7109375" style="2" customWidth="1"/>
    <col min="3835" max="3835" width="13.28515625" style="2" bestFit="1" customWidth="1"/>
    <col min="3836" max="4087" width="9.140625" style="2"/>
    <col min="4088" max="4088" width="22.7109375" style="2" bestFit="1" customWidth="1"/>
    <col min="4089" max="4089" width="12.140625" style="2" customWidth="1"/>
    <col min="4090" max="4090" width="16.7109375" style="2" customWidth="1"/>
    <col min="4091" max="4091" width="13.28515625" style="2" bestFit="1" customWidth="1"/>
    <col min="4092" max="4343" width="9.140625" style="2"/>
    <col min="4344" max="4344" width="22.7109375" style="2" bestFit="1" customWidth="1"/>
    <col min="4345" max="4345" width="12.140625" style="2" customWidth="1"/>
    <col min="4346" max="4346" width="16.7109375" style="2" customWidth="1"/>
    <col min="4347" max="4347" width="13.28515625" style="2" bestFit="1" customWidth="1"/>
    <col min="4348" max="4599" width="9.140625" style="2"/>
    <col min="4600" max="4600" width="22.7109375" style="2" bestFit="1" customWidth="1"/>
    <col min="4601" max="4601" width="12.140625" style="2" customWidth="1"/>
    <col min="4602" max="4602" width="16.7109375" style="2" customWidth="1"/>
    <col min="4603" max="4603" width="13.28515625" style="2" bestFit="1" customWidth="1"/>
    <col min="4604" max="4855" width="9.140625" style="2"/>
    <col min="4856" max="4856" width="22.7109375" style="2" bestFit="1" customWidth="1"/>
    <col min="4857" max="4857" width="12.140625" style="2" customWidth="1"/>
    <col min="4858" max="4858" width="16.7109375" style="2" customWidth="1"/>
    <col min="4859" max="4859" width="13.28515625" style="2" bestFit="1" customWidth="1"/>
    <col min="4860" max="5111" width="9.140625" style="2"/>
    <col min="5112" max="5112" width="22.7109375" style="2" bestFit="1" customWidth="1"/>
    <col min="5113" max="5113" width="12.140625" style="2" customWidth="1"/>
    <col min="5114" max="5114" width="16.7109375" style="2" customWidth="1"/>
    <col min="5115" max="5115" width="13.28515625" style="2" bestFit="1" customWidth="1"/>
    <col min="5116" max="5367" width="9.140625" style="2"/>
    <col min="5368" max="5368" width="22.7109375" style="2" bestFit="1" customWidth="1"/>
    <col min="5369" max="5369" width="12.140625" style="2" customWidth="1"/>
    <col min="5370" max="5370" width="16.7109375" style="2" customWidth="1"/>
    <col min="5371" max="5371" width="13.28515625" style="2" bestFit="1" customWidth="1"/>
    <col min="5372" max="5623" width="9.140625" style="2"/>
    <col min="5624" max="5624" width="22.7109375" style="2" bestFit="1" customWidth="1"/>
    <col min="5625" max="5625" width="12.140625" style="2" customWidth="1"/>
    <col min="5626" max="5626" width="16.7109375" style="2" customWidth="1"/>
    <col min="5627" max="5627" width="13.28515625" style="2" bestFit="1" customWidth="1"/>
    <col min="5628" max="5879" width="9.140625" style="2"/>
    <col min="5880" max="5880" width="22.7109375" style="2" bestFit="1" customWidth="1"/>
    <col min="5881" max="5881" width="12.140625" style="2" customWidth="1"/>
    <col min="5882" max="5882" width="16.7109375" style="2" customWidth="1"/>
    <col min="5883" max="5883" width="13.28515625" style="2" bestFit="1" customWidth="1"/>
    <col min="5884" max="6135" width="9.140625" style="2"/>
    <col min="6136" max="6136" width="22.7109375" style="2" bestFit="1" customWidth="1"/>
    <col min="6137" max="6137" width="12.140625" style="2" customWidth="1"/>
    <col min="6138" max="6138" width="16.7109375" style="2" customWidth="1"/>
    <col min="6139" max="6139" width="13.28515625" style="2" bestFit="1" customWidth="1"/>
    <col min="6140" max="6391" width="9.140625" style="2"/>
    <col min="6392" max="6392" width="22.7109375" style="2" bestFit="1" customWidth="1"/>
    <col min="6393" max="6393" width="12.140625" style="2" customWidth="1"/>
    <col min="6394" max="6394" width="16.7109375" style="2" customWidth="1"/>
    <col min="6395" max="6395" width="13.28515625" style="2" bestFit="1" customWidth="1"/>
    <col min="6396" max="6647" width="9.140625" style="2"/>
    <col min="6648" max="6648" width="22.7109375" style="2" bestFit="1" customWidth="1"/>
    <col min="6649" max="6649" width="12.140625" style="2" customWidth="1"/>
    <col min="6650" max="6650" width="16.7109375" style="2" customWidth="1"/>
    <col min="6651" max="6651" width="13.28515625" style="2" bestFit="1" customWidth="1"/>
    <col min="6652" max="6903" width="9.140625" style="2"/>
    <col min="6904" max="6904" width="22.7109375" style="2" bestFit="1" customWidth="1"/>
    <col min="6905" max="6905" width="12.140625" style="2" customWidth="1"/>
    <col min="6906" max="6906" width="16.7109375" style="2" customWidth="1"/>
    <col min="6907" max="6907" width="13.28515625" style="2" bestFit="1" customWidth="1"/>
    <col min="6908" max="7159" width="9.140625" style="2"/>
    <col min="7160" max="7160" width="22.7109375" style="2" bestFit="1" customWidth="1"/>
    <col min="7161" max="7161" width="12.140625" style="2" customWidth="1"/>
    <col min="7162" max="7162" width="16.7109375" style="2" customWidth="1"/>
    <col min="7163" max="7163" width="13.28515625" style="2" bestFit="1" customWidth="1"/>
    <col min="7164" max="7415" width="9.140625" style="2"/>
    <col min="7416" max="7416" width="22.7109375" style="2" bestFit="1" customWidth="1"/>
    <col min="7417" max="7417" width="12.140625" style="2" customWidth="1"/>
    <col min="7418" max="7418" width="16.7109375" style="2" customWidth="1"/>
    <col min="7419" max="7419" width="13.28515625" style="2" bestFit="1" customWidth="1"/>
    <col min="7420" max="7671" width="9.140625" style="2"/>
    <col min="7672" max="7672" width="22.7109375" style="2" bestFit="1" customWidth="1"/>
    <col min="7673" max="7673" width="12.140625" style="2" customWidth="1"/>
    <col min="7674" max="7674" width="16.7109375" style="2" customWidth="1"/>
    <col min="7675" max="7675" width="13.28515625" style="2" bestFit="1" customWidth="1"/>
    <col min="7676" max="7927" width="9.140625" style="2"/>
    <col min="7928" max="7928" width="22.7109375" style="2" bestFit="1" customWidth="1"/>
    <col min="7929" max="7929" width="12.140625" style="2" customWidth="1"/>
    <col min="7930" max="7930" width="16.7109375" style="2" customWidth="1"/>
    <col min="7931" max="7931" width="13.28515625" style="2" bestFit="1" customWidth="1"/>
    <col min="7932" max="8183" width="9.140625" style="2"/>
    <col min="8184" max="8184" width="22.7109375" style="2" bestFit="1" customWidth="1"/>
    <col min="8185" max="8185" width="12.140625" style="2" customWidth="1"/>
    <col min="8186" max="8186" width="16.7109375" style="2" customWidth="1"/>
    <col min="8187" max="8187" width="13.28515625" style="2" bestFit="1" customWidth="1"/>
    <col min="8188" max="8439" width="9.140625" style="2"/>
    <col min="8440" max="8440" width="22.7109375" style="2" bestFit="1" customWidth="1"/>
    <col min="8441" max="8441" width="12.140625" style="2" customWidth="1"/>
    <col min="8442" max="8442" width="16.7109375" style="2" customWidth="1"/>
    <col min="8443" max="8443" width="13.28515625" style="2" bestFit="1" customWidth="1"/>
    <col min="8444" max="8695" width="9.140625" style="2"/>
    <col min="8696" max="8696" width="22.7109375" style="2" bestFit="1" customWidth="1"/>
    <col min="8697" max="8697" width="12.140625" style="2" customWidth="1"/>
    <col min="8698" max="8698" width="16.7109375" style="2" customWidth="1"/>
    <col min="8699" max="8699" width="13.28515625" style="2" bestFit="1" customWidth="1"/>
    <col min="8700" max="8951" width="9.140625" style="2"/>
    <col min="8952" max="8952" width="22.7109375" style="2" bestFit="1" customWidth="1"/>
    <col min="8953" max="8953" width="12.140625" style="2" customWidth="1"/>
    <col min="8954" max="8954" width="16.7109375" style="2" customWidth="1"/>
    <col min="8955" max="8955" width="13.28515625" style="2" bestFit="1" customWidth="1"/>
    <col min="8956" max="9207" width="9.140625" style="2"/>
    <col min="9208" max="9208" width="22.7109375" style="2" bestFit="1" customWidth="1"/>
    <col min="9209" max="9209" width="12.140625" style="2" customWidth="1"/>
    <col min="9210" max="9210" width="16.7109375" style="2" customWidth="1"/>
    <col min="9211" max="9211" width="13.28515625" style="2" bestFit="1" customWidth="1"/>
    <col min="9212" max="9463" width="9.140625" style="2"/>
    <col min="9464" max="9464" width="22.7109375" style="2" bestFit="1" customWidth="1"/>
    <col min="9465" max="9465" width="12.140625" style="2" customWidth="1"/>
    <col min="9466" max="9466" width="16.7109375" style="2" customWidth="1"/>
    <col min="9467" max="9467" width="13.28515625" style="2" bestFit="1" customWidth="1"/>
    <col min="9468" max="9719" width="9.140625" style="2"/>
    <col min="9720" max="9720" width="22.7109375" style="2" bestFit="1" customWidth="1"/>
    <col min="9721" max="9721" width="12.140625" style="2" customWidth="1"/>
    <col min="9722" max="9722" width="16.7109375" style="2" customWidth="1"/>
    <col min="9723" max="9723" width="13.28515625" style="2" bestFit="1" customWidth="1"/>
    <col min="9724" max="9975" width="9.140625" style="2"/>
    <col min="9976" max="9976" width="22.7109375" style="2" bestFit="1" customWidth="1"/>
    <col min="9977" max="9977" width="12.140625" style="2" customWidth="1"/>
    <col min="9978" max="9978" width="16.7109375" style="2" customWidth="1"/>
    <col min="9979" max="9979" width="13.28515625" style="2" bestFit="1" customWidth="1"/>
    <col min="9980" max="10231" width="9.140625" style="2"/>
    <col min="10232" max="10232" width="22.7109375" style="2" bestFit="1" customWidth="1"/>
    <col min="10233" max="10233" width="12.140625" style="2" customWidth="1"/>
    <col min="10234" max="10234" width="16.7109375" style="2" customWidth="1"/>
    <col min="10235" max="10235" width="13.28515625" style="2" bestFit="1" customWidth="1"/>
    <col min="10236" max="10487" width="9.140625" style="2"/>
    <col min="10488" max="10488" width="22.7109375" style="2" bestFit="1" customWidth="1"/>
    <col min="10489" max="10489" width="12.140625" style="2" customWidth="1"/>
    <col min="10490" max="10490" width="16.7109375" style="2" customWidth="1"/>
    <col min="10491" max="10491" width="13.28515625" style="2" bestFit="1" customWidth="1"/>
    <col min="10492" max="10743" width="9.140625" style="2"/>
    <col min="10744" max="10744" width="22.7109375" style="2" bestFit="1" customWidth="1"/>
    <col min="10745" max="10745" width="12.140625" style="2" customWidth="1"/>
    <col min="10746" max="10746" width="16.7109375" style="2" customWidth="1"/>
    <col min="10747" max="10747" width="13.28515625" style="2" bestFit="1" customWidth="1"/>
    <col min="10748" max="10999" width="9.140625" style="2"/>
    <col min="11000" max="11000" width="22.7109375" style="2" bestFit="1" customWidth="1"/>
    <col min="11001" max="11001" width="12.140625" style="2" customWidth="1"/>
    <col min="11002" max="11002" width="16.7109375" style="2" customWidth="1"/>
    <col min="11003" max="11003" width="13.28515625" style="2" bestFit="1" customWidth="1"/>
    <col min="11004" max="11255" width="9.140625" style="2"/>
    <col min="11256" max="11256" width="22.7109375" style="2" bestFit="1" customWidth="1"/>
    <col min="11257" max="11257" width="12.140625" style="2" customWidth="1"/>
    <col min="11258" max="11258" width="16.7109375" style="2" customWidth="1"/>
    <col min="11259" max="11259" width="13.28515625" style="2" bestFit="1" customWidth="1"/>
    <col min="11260" max="11511" width="9.140625" style="2"/>
    <col min="11512" max="11512" width="22.7109375" style="2" bestFit="1" customWidth="1"/>
    <col min="11513" max="11513" width="12.140625" style="2" customWidth="1"/>
    <col min="11514" max="11514" width="16.7109375" style="2" customWidth="1"/>
    <col min="11515" max="11515" width="13.28515625" style="2" bestFit="1" customWidth="1"/>
    <col min="11516" max="11767" width="9.140625" style="2"/>
    <col min="11768" max="11768" width="22.7109375" style="2" bestFit="1" customWidth="1"/>
    <col min="11769" max="11769" width="12.140625" style="2" customWidth="1"/>
    <col min="11770" max="11770" width="16.7109375" style="2" customWidth="1"/>
    <col min="11771" max="11771" width="13.28515625" style="2" bestFit="1" customWidth="1"/>
    <col min="11772" max="12023" width="9.140625" style="2"/>
    <col min="12024" max="12024" width="22.7109375" style="2" bestFit="1" customWidth="1"/>
    <col min="12025" max="12025" width="12.140625" style="2" customWidth="1"/>
    <col min="12026" max="12026" width="16.7109375" style="2" customWidth="1"/>
    <col min="12027" max="12027" width="13.28515625" style="2" bestFit="1" customWidth="1"/>
    <col min="12028" max="12279" width="9.140625" style="2"/>
    <col min="12280" max="12280" width="22.7109375" style="2" bestFit="1" customWidth="1"/>
    <col min="12281" max="12281" width="12.140625" style="2" customWidth="1"/>
    <col min="12282" max="12282" width="16.7109375" style="2" customWidth="1"/>
    <col min="12283" max="12283" width="13.28515625" style="2" bestFit="1" customWidth="1"/>
    <col min="12284" max="12535" width="9.140625" style="2"/>
    <col min="12536" max="12536" width="22.7109375" style="2" bestFit="1" customWidth="1"/>
    <col min="12537" max="12537" width="12.140625" style="2" customWidth="1"/>
    <col min="12538" max="12538" width="16.7109375" style="2" customWidth="1"/>
    <col min="12539" max="12539" width="13.28515625" style="2" bestFit="1" customWidth="1"/>
    <col min="12540" max="12791" width="9.140625" style="2"/>
    <col min="12792" max="12792" width="22.7109375" style="2" bestFit="1" customWidth="1"/>
    <col min="12793" max="12793" width="12.140625" style="2" customWidth="1"/>
    <col min="12794" max="12794" width="16.7109375" style="2" customWidth="1"/>
    <col min="12795" max="12795" width="13.28515625" style="2" bestFit="1" customWidth="1"/>
    <col min="12796" max="13047" width="9.140625" style="2"/>
    <col min="13048" max="13048" width="22.7109375" style="2" bestFit="1" customWidth="1"/>
    <col min="13049" max="13049" width="12.140625" style="2" customWidth="1"/>
    <col min="13050" max="13050" width="16.7109375" style="2" customWidth="1"/>
    <col min="13051" max="13051" width="13.28515625" style="2" bestFit="1" customWidth="1"/>
    <col min="13052" max="13303" width="9.140625" style="2"/>
    <col min="13304" max="13304" width="22.7109375" style="2" bestFit="1" customWidth="1"/>
    <col min="13305" max="13305" width="12.140625" style="2" customWidth="1"/>
    <col min="13306" max="13306" width="16.7109375" style="2" customWidth="1"/>
    <col min="13307" max="13307" width="13.28515625" style="2" bestFit="1" customWidth="1"/>
    <col min="13308" max="13559" width="9.140625" style="2"/>
    <col min="13560" max="13560" width="22.7109375" style="2" bestFit="1" customWidth="1"/>
    <col min="13561" max="13561" width="12.140625" style="2" customWidth="1"/>
    <col min="13562" max="13562" width="16.7109375" style="2" customWidth="1"/>
    <col min="13563" max="13563" width="13.28515625" style="2" bestFit="1" customWidth="1"/>
    <col min="13564" max="13815" width="9.140625" style="2"/>
    <col min="13816" max="13816" width="22.7109375" style="2" bestFit="1" customWidth="1"/>
    <col min="13817" max="13817" width="12.140625" style="2" customWidth="1"/>
    <col min="13818" max="13818" width="16.7109375" style="2" customWidth="1"/>
    <col min="13819" max="13819" width="13.28515625" style="2" bestFit="1" customWidth="1"/>
    <col min="13820" max="14071" width="9.140625" style="2"/>
    <col min="14072" max="14072" width="22.7109375" style="2" bestFit="1" customWidth="1"/>
    <col min="14073" max="14073" width="12.140625" style="2" customWidth="1"/>
    <col min="14074" max="14074" width="16.7109375" style="2" customWidth="1"/>
    <col min="14075" max="14075" width="13.28515625" style="2" bestFit="1" customWidth="1"/>
    <col min="14076" max="14327" width="9.140625" style="2"/>
    <col min="14328" max="14328" width="22.7109375" style="2" bestFit="1" customWidth="1"/>
    <col min="14329" max="14329" width="12.140625" style="2" customWidth="1"/>
    <col min="14330" max="14330" width="16.7109375" style="2" customWidth="1"/>
    <col min="14331" max="14331" width="13.28515625" style="2" bestFit="1" customWidth="1"/>
    <col min="14332" max="14583" width="9.140625" style="2"/>
    <col min="14584" max="14584" width="22.7109375" style="2" bestFit="1" customWidth="1"/>
    <col min="14585" max="14585" width="12.140625" style="2" customWidth="1"/>
    <col min="14586" max="14586" width="16.7109375" style="2" customWidth="1"/>
    <col min="14587" max="14587" width="13.28515625" style="2" bestFit="1" customWidth="1"/>
    <col min="14588" max="14839" width="9.140625" style="2"/>
    <col min="14840" max="14840" width="22.7109375" style="2" bestFit="1" customWidth="1"/>
    <col min="14841" max="14841" width="12.140625" style="2" customWidth="1"/>
    <col min="14842" max="14842" width="16.7109375" style="2" customWidth="1"/>
    <col min="14843" max="14843" width="13.28515625" style="2" bestFit="1" customWidth="1"/>
    <col min="14844" max="15095" width="9.140625" style="2"/>
    <col min="15096" max="15096" width="22.7109375" style="2" bestFit="1" customWidth="1"/>
    <col min="15097" max="15097" width="12.140625" style="2" customWidth="1"/>
    <col min="15098" max="15098" width="16.7109375" style="2" customWidth="1"/>
    <col min="15099" max="15099" width="13.28515625" style="2" bestFit="1" customWidth="1"/>
    <col min="15100" max="15351" width="9.140625" style="2"/>
    <col min="15352" max="15352" width="22.7109375" style="2" bestFit="1" customWidth="1"/>
    <col min="15353" max="15353" width="12.140625" style="2" customWidth="1"/>
    <col min="15354" max="15354" width="16.7109375" style="2" customWidth="1"/>
    <col min="15355" max="15355" width="13.28515625" style="2" bestFit="1" customWidth="1"/>
    <col min="15356" max="15607" width="9.140625" style="2"/>
    <col min="15608" max="15608" width="22.7109375" style="2" bestFit="1" customWidth="1"/>
    <col min="15609" max="15609" width="12.140625" style="2" customWidth="1"/>
    <col min="15610" max="15610" width="16.7109375" style="2" customWidth="1"/>
    <col min="15611" max="15611" width="13.28515625" style="2" bestFit="1" customWidth="1"/>
    <col min="15612" max="15863" width="9.140625" style="2"/>
    <col min="15864" max="15864" width="22.7109375" style="2" bestFit="1" customWidth="1"/>
    <col min="15865" max="15865" width="12.140625" style="2" customWidth="1"/>
    <col min="15866" max="15866" width="16.7109375" style="2" customWidth="1"/>
    <col min="15867" max="15867" width="13.28515625" style="2" bestFit="1" customWidth="1"/>
    <col min="15868" max="16119" width="9.140625" style="2"/>
    <col min="16120" max="16120" width="22.7109375" style="2" bestFit="1" customWidth="1"/>
    <col min="16121" max="16121" width="12.140625" style="2" customWidth="1"/>
    <col min="16122" max="16122" width="16.7109375" style="2" customWidth="1"/>
    <col min="16123" max="16123" width="13.28515625" style="2" bestFit="1" customWidth="1"/>
    <col min="16124" max="16384" width="9.140625" style="2"/>
  </cols>
  <sheetData>
    <row r="1" spans="1:19" x14ac:dyDescent="0.2">
      <c r="A1" s="22" t="s">
        <v>73</v>
      </c>
      <c r="B1" s="23" t="s">
        <v>75</v>
      </c>
      <c r="C1" s="25"/>
      <c r="D1" s="25"/>
      <c r="F1" s="41" t="s">
        <v>73</v>
      </c>
      <c r="G1" s="42" t="s">
        <v>75</v>
      </c>
      <c r="K1" s="164" t="s">
        <v>76</v>
      </c>
      <c r="L1" s="164"/>
      <c r="M1" s="44" t="s">
        <v>74</v>
      </c>
      <c r="N1" s="1"/>
    </row>
    <row r="2" spans="1:19" x14ac:dyDescent="0.2">
      <c r="A2" s="25" t="s">
        <v>81</v>
      </c>
      <c r="B2" s="26">
        <v>2019</v>
      </c>
      <c r="C2" s="25"/>
      <c r="D2" s="25"/>
      <c r="F2" s="44" t="s">
        <v>81</v>
      </c>
      <c r="G2" s="45">
        <v>2018</v>
      </c>
      <c r="K2" s="1" t="s">
        <v>81</v>
      </c>
      <c r="L2" s="3"/>
      <c r="M2" s="1" t="s">
        <v>95</v>
      </c>
      <c r="N2" s="1"/>
    </row>
    <row r="3" spans="1:19" ht="15.75" thickBot="1" x14ac:dyDescent="0.35">
      <c r="A3" s="81"/>
      <c r="K3" s="17"/>
    </row>
    <row r="4" spans="1:19" ht="13.5" thickBot="1" x14ac:dyDescent="0.25">
      <c r="A4" s="27"/>
      <c r="B4" s="95" t="s">
        <v>72</v>
      </c>
      <c r="C4" s="82" t="s">
        <v>0</v>
      </c>
      <c r="D4" s="83" t="s">
        <v>3</v>
      </c>
      <c r="F4" s="46"/>
      <c r="G4" s="96" t="s">
        <v>72</v>
      </c>
      <c r="H4" s="47" t="s">
        <v>0</v>
      </c>
      <c r="I4" s="48" t="s">
        <v>3</v>
      </c>
      <c r="K4" s="4"/>
      <c r="L4" s="97" t="s">
        <v>2</v>
      </c>
      <c r="M4" s="18" t="s">
        <v>0</v>
      </c>
      <c r="N4" s="19" t="s">
        <v>3</v>
      </c>
    </row>
    <row r="5" spans="1:19" ht="13.5" thickBot="1" x14ac:dyDescent="0.25">
      <c r="A5" s="27"/>
      <c r="B5" s="27"/>
      <c r="C5" s="28"/>
      <c r="D5" s="27"/>
      <c r="F5" s="46"/>
      <c r="G5" s="46"/>
      <c r="H5" s="49"/>
      <c r="I5" s="46"/>
      <c r="K5" s="4"/>
      <c r="L5" s="5"/>
      <c r="M5" s="5"/>
      <c r="N5" s="4"/>
    </row>
    <row r="6" spans="1:19" ht="13.5" thickBot="1" x14ac:dyDescent="0.25">
      <c r="A6" s="84" t="s">
        <v>1</v>
      </c>
      <c r="B6" s="85">
        <v>347996.79</v>
      </c>
      <c r="C6" s="85">
        <v>322516955.3229093</v>
      </c>
      <c r="D6" s="85">
        <v>253926</v>
      </c>
      <c r="E6" s="20"/>
      <c r="F6" s="50" t="s">
        <v>1</v>
      </c>
      <c r="G6" s="51">
        <v>337876</v>
      </c>
      <c r="H6" s="51">
        <v>327624029.83339095</v>
      </c>
      <c r="I6" s="51">
        <v>237825</v>
      </c>
      <c r="K6" s="98" t="s">
        <v>1</v>
      </c>
      <c r="L6" s="99">
        <v>2.9954154778676134E-2</v>
      </c>
      <c r="M6" s="99">
        <v>-1.5588217119112957E-2</v>
      </c>
      <c r="N6" s="99">
        <v>6.7701040681173108E-2</v>
      </c>
      <c r="P6" s="6"/>
      <c r="Q6" s="6"/>
      <c r="R6" s="6"/>
      <c r="S6" s="6"/>
    </row>
    <row r="7" spans="1:19" ht="12" customHeight="1" thickBot="1" x14ac:dyDescent="0.25">
      <c r="B7" s="111"/>
      <c r="C7" s="111"/>
      <c r="D7" s="111"/>
      <c r="E7" s="20"/>
      <c r="F7" s="52"/>
      <c r="G7" s="121"/>
      <c r="H7" s="121"/>
      <c r="I7" s="121"/>
      <c r="L7" s="100"/>
      <c r="M7" s="100"/>
      <c r="N7" s="100"/>
    </row>
    <row r="8" spans="1:19" ht="13.5" thickBot="1" x14ac:dyDescent="0.25">
      <c r="A8" s="86" t="s">
        <v>4</v>
      </c>
      <c r="B8" s="87">
        <v>34996</v>
      </c>
      <c r="C8" s="87">
        <v>28070815.602327958</v>
      </c>
      <c r="D8" s="87">
        <v>25764</v>
      </c>
      <c r="E8" s="20"/>
      <c r="F8" s="54" t="s">
        <v>4</v>
      </c>
      <c r="G8" s="51">
        <v>36702</v>
      </c>
      <c r="H8" s="51">
        <v>29110498.598600339</v>
      </c>
      <c r="I8" s="55">
        <v>25584</v>
      </c>
      <c r="K8" s="101" t="s">
        <v>4</v>
      </c>
      <c r="L8" s="99">
        <v>-4.6482480518772795E-2</v>
      </c>
      <c r="M8" s="99">
        <v>-3.5715052861457042E-2</v>
      </c>
      <c r="N8" s="99">
        <v>7.0356472795496394E-3</v>
      </c>
      <c r="P8" s="6"/>
      <c r="Q8" s="6"/>
      <c r="R8" s="6"/>
      <c r="S8" s="6"/>
    </row>
    <row r="9" spans="1:19" ht="13.5" thickBot="1" x14ac:dyDescent="0.25">
      <c r="A9" s="29" t="s">
        <v>5</v>
      </c>
      <c r="B9" s="30">
        <v>2884</v>
      </c>
      <c r="C9" s="30">
        <v>2385895.8054522565</v>
      </c>
      <c r="D9" s="31">
        <v>1763</v>
      </c>
      <c r="E9" s="21"/>
      <c r="F9" s="56" t="s">
        <v>5</v>
      </c>
      <c r="G9" s="57">
        <v>3214</v>
      </c>
      <c r="H9" s="57">
        <v>2214050.439791474</v>
      </c>
      <c r="I9" s="58">
        <v>1626</v>
      </c>
      <c r="K9" s="7" t="s">
        <v>5</v>
      </c>
      <c r="L9" s="102">
        <v>-0.10267579340385813</v>
      </c>
      <c r="M9" s="102">
        <v>7.761583140669881E-2</v>
      </c>
      <c r="N9" s="102">
        <v>8.4255842558425664E-2</v>
      </c>
    </row>
    <row r="10" spans="1:19" ht="13.5" thickBot="1" x14ac:dyDescent="0.25">
      <c r="A10" s="32" t="s">
        <v>6</v>
      </c>
      <c r="B10" s="30">
        <v>6040</v>
      </c>
      <c r="C10" s="30">
        <v>3944443.6097222813</v>
      </c>
      <c r="D10" s="31">
        <v>5211</v>
      </c>
      <c r="E10" s="20"/>
      <c r="F10" s="59" t="s">
        <v>6</v>
      </c>
      <c r="G10" s="79">
        <v>5732</v>
      </c>
      <c r="H10" s="79">
        <v>4775683.8300232701</v>
      </c>
      <c r="I10" s="80">
        <v>4760</v>
      </c>
      <c r="K10" s="8" t="s">
        <v>6</v>
      </c>
      <c r="L10" s="113">
        <v>5.3733426378227422E-2</v>
      </c>
      <c r="M10" s="113">
        <v>-0.17405679477255898</v>
      </c>
      <c r="N10" s="115">
        <v>9.4747899159663973E-2</v>
      </c>
    </row>
    <row r="11" spans="1:19" ht="13.5" thickBot="1" x14ac:dyDescent="0.25">
      <c r="A11" s="32" t="s">
        <v>7</v>
      </c>
      <c r="B11" s="30">
        <v>2145</v>
      </c>
      <c r="C11" s="30">
        <v>1821979.6488466635</v>
      </c>
      <c r="D11" s="31">
        <v>1454</v>
      </c>
      <c r="E11" s="20"/>
      <c r="F11" s="59" t="s">
        <v>7</v>
      </c>
      <c r="G11" s="79">
        <v>2080</v>
      </c>
      <c r="H11" s="79">
        <v>2104158.8555843523</v>
      </c>
      <c r="I11" s="80">
        <v>1389</v>
      </c>
      <c r="K11" s="8" t="s">
        <v>7</v>
      </c>
      <c r="L11" s="113">
        <v>3.125E-2</v>
      </c>
      <c r="M11" s="113">
        <v>-0.13410546736468898</v>
      </c>
      <c r="N11" s="115">
        <v>4.6796256299496131E-2</v>
      </c>
    </row>
    <row r="12" spans="1:19" ht="13.5" thickBot="1" x14ac:dyDescent="0.25">
      <c r="A12" s="32" t="s">
        <v>8</v>
      </c>
      <c r="B12" s="30">
        <v>3054</v>
      </c>
      <c r="C12" s="30">
        <v>2496184.8690415039</v>
      </c>
      <c r="D12" s="31">
        <v>2242</v>
      </c>
      <c r="E12" s="20"/>
      <c r="F12" s="59" t="s">
        <v>8</v>
      </c>
      <c r="G12" s="79">
        <v>2989</v>
      </c>
      <c r="H12" s="79">
        <v>2292794.4318282316</v>
      </c>
      <c r="I12" s="80">
        <v>2330</v>
      </c>
      <c r="K12" s="8" t="s">
        <v>8</v>
      </c>
      <c r="L12" s="113">
        <v>2.1746403479424581E-2</v>
      </c>
      <c r="M12" s="113">
        <v>8.8708535920114073E-2</v>
      </c>
      <c r="N12" s="115">
        <v>-3.7768240343347692E-2</v>
      </c>
    </row>
    <row r="13" spans="1:19" ht="13.5" thickBot="1" x14ac:dyDescent="0.25">
      <c r="A13" s="32" t="s">
        <v>9</v>
      </c>
      <c r="B13" s="30">
        <v>3935</v>
      </c>
      <c r="C13" s="30">
        <v>2126630.5204372788</v>
      </c>
      <c r="D13" s="31">
        <v>3186</v>
      </c>
      <c r="E13" s="20"/>
      <c r="F13" s="59" t="s">
        <v>9</v>
      </c>
      <c r="G13" s="79">
        <v>4464</v>
      </c>
      <c r="H13" s="79">
        <v>1965424.2495641331</v>
      </c>
      <c r="I13" s="80">
        <v>3515</v>
      </c>
      <c r="K13" s="8" t="s">
        <v>9</v>
      </c>
      <c r="L13" s="113">
        <v>-0.11850358422939067</v>
      </c>
      <c r="M13" s="113">
        <v>8.2021106083786099E-2</v>
      </c>
      <c r="N13" s="115">
        <v>-9.359886201991463E-2</v>
      </c>
    </row>
    <row r="14" spans="1:19" ht="13.5" thickBot="1" x14ac:dyDescent="0.25">
      <c r="A14" s="32" t="s">
        <v>10</v>
      </c>
      <c r="B14" s="30">
        <v>1150</v>
      </c>
      <c r="C14" s="30">
        <v>1267952.9528177644</v>
      </c>
      <c r="D14" s="31">
        <v>688</v>
      </c>
      <c r="E14" s="20"/>
      <c r="F14" s="59" t="s">
        <v>10</v>
      </c>
      <c r="G14" s="79">
        <v>1289</v>
      </c>
      <c r="H14" s="79">
        <v>1634548.4530224036</v>
      </c>
      <c r="I14" s="80">
        <v>615</v>
      </c>
      <c r="K14" s="8" t="s">
        <v>10</v>
      </c>
      <c r="L14" s="113">
        <v>-0.10783553141970514</v>
      </c>
      <c r="M14" s="113">
        <v>-0.22427937179028035</v>
      </c>
      <c r="N14" s="115">
        <v>0.11869918699186988</v>
      </c>
    </row>
    <row r="15" spans="1:19" ht="13.5" thickBot="1" x14ac:dyDescent="0.25">
      <c r="A15" s="32" t="s">
        <v>11</v>
      </c>
      <c r="B15" s="30">
        <v>5696</v>
      </c>
      <c r="C15" s="30">
        <v>4278416.4112671716</v>
      </c>
      <c r="D15" s="31">
        <v>4299</v>
      </c>
      <c r="E15" s="20"/>
      <c r="F15" s="59" t="s">
        <v>11</v>
      </c>
      <c r="G15" s="79">
        <v>5528</v>
      </c>
      <c r="H15" s="79">
        <v>4163120.4309816854</v>
      </c>
      <c r="I15" s="80">
        <v>3801</v>
      </c>
      <c r="K15" s="8" t="s">
        <v>11</v>
      </c>
      <c r="L15" s="113">
        <v>3.0390738060781519E-2</v>
      </c>
      <c r="M15" s="113">
        <v>2.7694606052580228E-2</v>
      </c>
      <c r="N15" s="115">
        <v>0.13101815311760068</v>
      </c>
    </row>
    <row r="16" spans="1:19" ht="13.5" thickBot="1" x14ac:dyDescent="0.25">
      <c r="A16" s="33" t="s">
        <v>12</v>
      </c>
      <c r="B16" s="34">
        <v>10092</v>
      </c>
      <c r="C16" s="34">
        <v>9749311.7847430389</v>
      </c>
      <c r="D16" s="35">
        <v>6921</v>
      </c>
      <c r="E16" s="20"/>
      <c r="F16" s="60" t="s">
        <v>12</v>
      </c>
      <c r="G16" s="109">
        <v>11406</v>
      </c>
      <c r="H16" s="109">
        <v>9960717.9078047872</v>
      </c>
      <c r="I16" s="110">
        <v>7548</v>
      </c>
      <c r="K16" s="9" t="s">
        <v>12</v>
      </c>
      <c r="L16" s="116">
        <v>-0.11520252498684902</v>
      </c>
      <c r="M16" s="116">
        <v>-2.1223984557990461E-2</v>
      </c>
      <c r="N16" s="117">
        <v>-8.3068362480127167E-2</v>
      </c>
    </row>
    <row r="17" spans="1:19" ht="13.5" thickBot="1" x14ac:dyDescent="0.25">
      <c r="B17" s="36"/>
      <c r="C17" s="36"/>
      <c r="D17" s="36"/>
      <c r="E17" s="20"/>
      <c r="F17" s="63"/>
      <c r="G17" s="64"/>
      <c r="H17" s="64"/>
      <c r="I17" s="64"/>
      <c r="L17" s="106"/>
      <c r="M17" s="106"/>
      <c r="N17" s="106"/>
    </row>
    <row r="18" spans="1:19" ht="13.5" thickBot="1" x14ac:dyDescent="0.25">
      <c r="A18" s="88" t="s">
        <v>13</v>
      </c>
      <c r="B18" s="89">
        <v>15127</v>
      </c>
      <c r="C18" s="89">
        <v>15294767.742862493</v>
      </c>
      <c r="D18" s="89">
        <v>10165</v>
      </c>
      <c r="E18" s="20"/>
      <c r="F18" s="65" t="s">
        <v>13</v>
      </c>
      <c r="G18" s="66">
        <v>14276</v>
      </c>
      <c r="H18" s="66">
        <v>15563499.950728118</v>
      </c>
      <c r="I18" s="67">
        <v>9723</v>
      </c>
      <c r="K18" s="107" t="s">
        <v>13</v>
      </c>
      <c r="L18" s="108">
        <v>5.9610535163911349E-2</v>
      </c>
      <c r="M18" s="108">
        <v>-1.7266823575442181E-2</v>
      </c>
      <c r="N18" s="120">
        <v>4.5459220405224654E-2</v>
      </c>
    </row>
    <row r="19" spans="1:19" ht="13.5" thickBot="1" x14ac:dyDescent="0.25">
      <c r="A19" s="38" t="s">
        <v>14</v>
      </c>
      <c r="B19" s="30">
        <v>959</v>
      </c>
      <c r="C19" s="30">
        <v>1545900.0298410032</v>
      </c>
      <c r="D19" s="31">
        <v>442</v>
      </c>
      <c r="E19" s="20"/>
      <c r="F19" s="68" t="s">
        <v>14</v>
      </c>
      <c r="G19" s="30">
        <v>664</v>
      </c>
      <c r="H19" s="30">
        <v>1212308.2400500488</v>
      </c>
      <c r="I19" s="31">
        <v>265</v>
      </c>
      <c r="K19" s="10" t="s">
        <v>14</v>
      </c>
      <c r="L19" s="154">
        <v>0.44427710843373491</v>
      </c>
      <c r="M19" s="154">
        <v>0.27517076826697351</v>
      </c>
      <c r="N19" s="155">
        <v>0.66792452830188687</v>
      </c>
    </row>
    <row r="20" spans="1:19" ht="13.5" thickBot="1" x14ac:dyDescent="0.25">
      <c r="A20" s="39" t="s">
        <v>15</v>
      </c>
      <c r="B20" s="30">
        <v>1247</v>
      </c>
      <c r="C20" s="30">
        <v>1054735.81</v>
      </c>
      <c r="D20" s="31">
        <v>970</v>
      </c>
      <c r="E20" s="20"/>
      <c r="F20" s="68" t="s">
        <v>15</v>
      </c>
      <c r="G20" s="30">
        <v>1109</v>
      </c>
      <c r="H20" s="30">
        <v>1108093.48</v>
      </c>
      <c r="I20" s="31">
        <v>893</v>
      </c>
      <c r="K20" s="11" t="s">
        <v>15</v>
      </c>
      <c r="L20" s="154">
        <v>0.12443642921550957</v>
      </c>
      <c r="M20" s="154">
        <v>-4.8152679320881742E-2</v>
      </c>
      <c r="N20" s="155">
        <v>8.6226203807390878E-2</v>
      </c>
    </row>
    <row r="21" spans="1:19" ht="13.5" thickBot="1" x14ac:dyDescent="0.25">
      <c r="A21" s="40" t="s">
        <v>16</v>
      </c>
      <c r="B21" s="34">
        <v>12921</v>
      </c>
      <c r="C21" s="34">
        <v>12694131.903021488</v>
      </c>
      <c r="D21" s="35">
        <v>8753</v>
      </c>
      <c r="E21" s="20"/>
      <c r="F21" s="69" t="s">
        <v>16</v>
      </c>
      <c r="G21" s="34">
        <v>12503</v>
      </c>
      <c r="H21" s="34">
        <v>13243098.230678068</v>
      </c>
      <c r="I21" s="35">
        <v>8565</v>
      </c>
      <c r="K21" s="12" t="s">
        <v>16</v>
      </c>
      <c r="L21" s="156">
        <v>3.3431976325681845E-2</v>
      </c>
      <c r="M21" s="156">
        <v>-4.1453013342820477E-2</v>
      </c>
      <c r="N21" s="157">
        <v>2.1949795680093365E-2</v>
      </c>
    </row>
    <row r="22" spans="1:19" ht="13.5" thickBot="1" x14ac:dyDescent="0.25">
      <c r="B22" s="37"/>
      <c r="C22" s="37"/>
      <c r="D22" s="37"/>
      <c r="E22" s="20"/>
      <c r="F22" s="63"/>
      <c r="G22" s="70"/>
      <c r="H22" s="70"/>
      <c r="I22" s="70"/>
      <c r="L22" s="100"/>
      <c r="M22" s="100"/>
      <c r="N22" s="100"/>
    </row>
    <row r="23" spans="1:19" ht="13.5" thickBot="1" x14ac:dyDescent="0.25">
      <c r="A23" s="90" t="s">
        <v>17</v>
      </c>
      <c r="B23" s="85">
        <v>4834</v>
      </c>
      <c r="C23" s="85">
        <v>5246126.1751495358</v>
      </c>
      <c r="D23" s="85">
        <v>3308</v>
      </c>
      <c r="E23" s="20"/>
      <c r="F23" s="54" t="s">
        <v>17</v>
      </c>
      <c r="G23" s="51">
        <v>4645</v>
      </c>
      <c r="H23" s="51">
        <v>5834911.9867666224</v>
      </c>
      <c r="I23" s="55">
        <v>2741</v>
      </c>
      <c r="K23" s="101" t="s">
        <v>17</v>
      </c>
      <c r="L23" s="99">
        <v>4.0688912809472511E-2</v>
      </c>
      <c r="M23" s="99">
        <v>-0.10090740236569673</v>
      </c>
      <c r="N23" s="99">
        <v>0.20685881065304623</v>
      </c>
      <c r="P23" s="6"/>
      <c r="Q23" s="6"/>
      <c r="R23" s="6"/>
      <c r="S23" s="6"/>
    </row>
    <row r="24" spans="1:19" ht="13.5" thickBot="1" x14ac:dyDescent="0.25">
      <c r="A24" s="91" t="s">
        <v>18</v>
      </c>
      <c r="B24" s="34">
        <v>4834</v>
      </c>
      <c r="C24" s="34">
        <v>5246126.1751495358</v>
      </c>
      <c r="D24" s="35">
        <v>3308</v>
      </c>
      <c r="E24" s="20"/>
      <c r="F24" s="71" t="s">
        <v>18</v>
      </c>
      <c r="G24" s="61">
        <v>4645</v>
      </c>
      <c r="H24" s="61">
        <v>5834911.9867666224</v>
      </c>
      <c r="I24" s="62">
        <v>2741</v>
      </c>
      <c r="K24" s="13" t="s">
        <v>18</v>
      </c>
      <c r="L24" s="104">
        <v>4.0688912809472511E-2</v>
      </c>
      <c r="M24" s="104">
        <v>-0.10090740236569673</v>
      </c>
      <c r="N24" s="105">
        <v>0.20685881065304623</v>
      </c>
    </row>
    <row r="25" spans="1:19" ht="13.5" thickBot="1" x14ac:dyDescent="0.25">
      <c r="B25" s="37"/>
      <c r="C25" s="37"/>
      <c r="D25" s="37"/>
      <c r="E25" s="20"/>
      <c r="F25" s="63"/>
      <c r="G25" s="70"/>
      <c r="H25" s="70"/>
      <c r="I25" s="70"/>
      <c r="L25" s="100"/>
      <c r="M25" s="100"/>
      <c r="N25" s="100"/>
    </row>
    <row r="26" spans="1:19" ht="13.5" thickBot="1" x14ac:dyDescent="0.25">
      <c r="A26" s="84" t="s">
        <v>19</v>
      </c>
      <c r="B26" s="85">
        <v>2642</v>
      </c>
      <c r="C26" s="85">
        <v>1265309.3749789237</v>
      </c>
      <c r="D26" s="85">
        <v>2384</v>
      </c>
      <c r="E26" s="20"/>
      <c r="F26" s="50" t="s">
        <v>19</v>
      </c>
      <c r="G26" s="51">
        <v>2960</v>
      </c>
      <c r="H26" s="51">
        <v>1484083.4766957173</v>
      </c>
      <c r="I26" s="55">
        <v>2791</v>
      </c>
      <c r="K26" s="98" t="s">
        <v>19</v>
      </c>
      <c r="L26" s="99">
        <v>-0.10743243243243239</v>
      </c>
      <c r="M26" s="99">
        <v>-0.14741360924244629</v>
      </c>
      <c r="N26" s="99">
        <v>-0.14582586886420634</v>
      </c>
      <c r="P26" s="6"/>
      <c r="Q26" s="6"/>
      <c r="R26" s="6"/>
      <c r="S26" s="6"/>
    </row>
    <row r="27" spans="1:19" ht="13.5" thickBot="1" x14ac:dyDescent="0.25">
      <c r="A27" s="92" t="s">
        <v>20</v>
      </c>
      <c r="B27" s="34">
        <v>2642</v>
      </c>
      <c r="C27" s="34">
        <v>1265309.3749789237</v>
      </c>
      <c r="D27" s="35">
        <v>2384</v>
      </c>
      <c r="E27" s="20"/>
      <c r="F27" s="72" t="s">
        <v>20</v>
      </c>
      <c r="G27" s="61">
        <v>2960</v>
      </c>
      <c r="H27" s="61">
        <v>1484083.4766957173</v>
      </c>
      <c r="I27" s="62">
        <v>2791</v>
      </c>
      <c r="K27" s="14" t="s">
        <v>20</v>
      </c>
      <c r="L27" s="104">
        <v>-0.10743243243243239</v>
      </c>
      <c r="M27" s="104">
        <v>-0.14741360924244629</v>
      </c>
      <c r="N27" s="105">
        <v>-0.14582586886420634</v>
      </c>
    </row>
    <row r="28" spans="1:19" ht="13.5" thickBot="1" x14ac:dyDescent="0.25">
      <c r="B28" s="111"/>
      <c r="C28" s="111"/>
      <c r="D28" s="111"/>
      <c r="E28" s="20"/>
      <c r="F28" s="63"/>
      <c r="G28" s="122"/>
      <c r="H28" s="122"/>
      <c r="I28" s="122"/>
      <c r="L28" s="100"/>
      <c r="M28" s="100"/>
      <c r="N28" s="100"/>
    </row>
    <row r="29" spans="1:19" ht="13.5" thickBot="1" x14ac:dyDescent="0.25">
      <c r="A29" s="84" t="s">
        <v>21</v>
      </c>
      <c r="B29" s="85">
        <v>13765</v>
      </c>
      <c r="C29" s="85">
        <v>8064513.6255841451</v>
      </c>
      <c r="D29" s="85">
        <v>10925</v>
      </c>
      <c r="E29" s="20"/>
      <c r="F29" s="50" t="s">
        <v>21</v>
      </c>
      <c r="G29" s="51">
        <v>14257</v>
      </c>
      <c r="H29" s="51">
        <v>7947589.5514374599</v>
      </c>
      <c r="I29" s="55">
        <v>10790</v>
      </c>
      <c r="K29" s="98" t="s">
        <v>21</v>
      </c>
      <c r="L29" s="99">
        <v>-3.4509363821280781E-2</v>
      </c>
      <c r="M29" s="99">
        <v>1.471189137158424E-2</v>
      </c>
      <c r="N29" s="99">
        <v>1.2511584800741327E-2</v>
      </c>
      <c r="P29" s="6"/>
      <c r="Q29" s="6"/>
      <c r="R29" s="6"/>
      <c r="S29" s="6"/>
    </row>
    <row r="30" spans="1:19" ht="13.5" thickBot="1" x14ac:dyDescent="0.25">
      <c r="A30" s="93" t="s">
        <v>22</v>
      </c>
      <c r="B30" s="30">
        <v>6170</v>
      </c>
      <c r="C30" s="30">
        <v>3704314.9548102953</v>
      </c>
      <c r="D30" s="31">
        <v>4965</v>
      </c>
      <c r="E30" s="20"/>
      <c r="F30" s="73" t="s">
        <v>22</v>
      </c>
      <c r="G30" s="57">
        <v>6397</v>
      </c>
      <c r="H30" s="57">
        <v>3882670.2542961286</v>
      </c>
      <c r="I30" s="58">
        <v>4770</v>
      </c>
      <c r="K30" s="15" t="s">
        <v>22</v>
      </c>
      <c r="L30" s="102">
        <v>-3.5485383773643853E-2</v>
      </c>
      <c r="M30" s="102">
        <v>-4.5936246913702128E-2</v>
      </c>
      <c r="N30" s="103">
        <v>4.088050314465419E-2</v>
      </c>
    </row>
    <row r="31" spans="1:19" ht="13.5" thickBot="1" x14ac:dyDescent="0.25">
      <c r="A31" s="94" t="s">
        <v>23</v>
      </c>
      <c r="B31" s="34">
        <v>7595</v>
      </c>
      <c r="C31" s="34">
        <v>4360198.6707738498</v>
      </c>
      <c r="D31" s="35">
        <v>5960</v>
      </c>
      <c r="E31" s="20"/>
      <c r="F31" s="73" t="s">
        <v>23</v>
      </c>
      <c r="G31" s="74">
        <v>7860</v>
      </c>
      <c r="H31" s="74">
        <v>4064919.2971413317</v>
      </c>
      <c r="I31" s="75">
        <v>6020</v>
      </c>
      <c r="K31" s="16" t="s">
        <v>23</v>
      </c>
      <c r="L31" s="104">
        <v>-3.371501272264632E-2</v>
      </c>
      <c r="M31" s="104">
        <v>7.2640894455192395E-2</v>
      </c>
      <c r="N31" s="105">
        <v>-9.966777408637828E-3</v>
      </c>
    </row>
    <row r="32" spans="1:19" ht="13.5" thickBot="1" x14ac:dyDescent="0.25">
      <c r="B32" s="37"/>
      <c r="C32" s="37"/>
      <c r="D32" s="37"/>
      <c r="E32" s="20"/>
      <c r="F32" s="63"/>
      <c r="G32" s="70"/>
      <c r="H32" s="70"/>
      <c r="I32" s="70"/>
      <c r="L32" s="100"/>
      <c r="M32" s="100"/>
      <c r="N32" s="100"/>
    </row>
    <row r="33" spans="1:19" ht="13.5" thickBot="1" x14ac:dyDescent="0.25">
      <c r="A33" s="90" t="s">
        <v>24</v>
      </c>
      <c r="B33" s="85">
        <v>10394</v>
      </c>
      <c r="C33" s="85">
        <v>8381455.1402946413</v>
      </c>
      <c r="D33" s="85">
        <v>7837</v>
      </c>
      <c r="E33" s="20"/>
      <c r="F33" s="54" t="s">
        <v>24</v>
      </c>
      <c r="G33" s="51">
        <v>8607</v>
      </c>
      <c r="H33" s="51">
        <v>7939429.6779579446</v>
      </c>
      <c r="I33" s="55">
        <v>6035</v>
      </c>
      <c r="K33" s="101" t="s">
        <v>24</v>
      </c>
      <c r="L33" s="99">
        <v>0.20762170326478446</v>
      </c>
      <c r="M33" s="99">
        <v>5.5674712198016119E-2</v>
      </c>
      <c r="N33" s="99">
        <v>0.29859154929577469</v>
      </c>
      <c r="P33" s="6"/>
      <c r="Q33" s="6"/>
      <c r="R33" s="6"/>
      <c r="S33" s="6"/>
    </row>
    <row r="34" spans="1:19" ht="13.5" thickBot="1" x14ac:dyDescent="0.25">
      <c r="A34" s="91" t="s">
        <v>25</v>
      </c>
      <c r="B34" s="34">
        <v>10394</v>
      </c>
      <c r="C34" s="34">
        <v>8381455.1402946413</v>
      </c>
      <c r="D34" s="35">
        <v>7837</v>
      </c>
      <c r="E34" s="20"/>
      <c r="F34" s="71" t="s">
        <v>25</v>
      </c>
      <c r="G34" s="61">
        <v>8607</v>
      </c>
      <c r="H34" s="61">
        <v>7939429.6779579446</v>
      </c>
      <c r="I34" s="62">
        <v>6035</v>
      </c>
      <c r="K34" s="13" t="s">
        <v>25</v>
      </c>
      <c r="L34" s="104">
        <v>0.20762170326478446</v>
      </c>
      <c r="M34" s="104">
        <v>5.5674712198016119E-2</v>
      </c>
      <c r="N34" s="105">
        <v>0.29859154929577469</v>
      </c>
    </row>
    <row r="35" spans="1:19" ht="13.5" thickBot="1" x14ac:dyDescent="0.25">
      <c r="B35" s="111"/>
      <c r="C35" s="111"/>
      <c r="D35" s="111"/>
      <c r="E35" s="20"/>
      <c r="F35" s="63"/>
      <c r="G35" s="122"/>
      <c r="H35" s="122"/>
      <c r="I35" s="122"/>
      <c r="L35" s="100"/>
      <c r="M35" s="100"/>
      <c r="N35" s="100"/>
    </row>
    <row r="36" spans="1:19" ht="13.5" thickBot="1" x14ac:dyDescent="0.25">
      <c r="A36" s="84" t="s">
        <v>26</v>
      </c>
      <c r="B36" s="85">
        <v>12428</v>
      </c>
      <c r="C36" s="85">
        <v>13248482.794003379</v>
      </c>
      <c r="D36" s="85">
        <v>9123</v>
      </c>
      <c r="E36" s="20"/>
      <c r="F36" s="50" t="s">
        <v>26</v>
      </c>
      <c r="G36" s="51">
        <v>12862</v>
      </c>
      <c r="H36" s="51">
        <v>13629347.559005905</v>
      </c>
      <c r="I36" s="55">
        <v>8879</v>
      </c>
      <c r="K36" s="98" t="s">
        <v>26</v>
      </c>
      <c r="L36" s="99">
        <v>-3.3742808272430369E-2</v>
      </c>
      <c r="M36" s="99">
        <v>-2.7944460536620586E-2</v>
      </c>
      <c r="N36" s="114">
        <v>2.7480572136501902E-2</v>
      </c>
    </row>
    <row r="37" spans="1:19" ht="13.5" thickBot="1" x14ac:dyDescent="0.25">
      <c r="A37" s="38" t="s">
        <v>27</v>
      </c>
      <c r="B37" s="30">
        <v>1026</v>
      </c>
      <c r="C37" s="30">
        <v>1193365.9047288992</v>
      </c>
      <c r="D37" s="30">
        <v>627</v>
      </c>
      <c r="E37" s="20"/>
      <c r="F37" s="73" t="s">
        <v>27</v>
      </c>
      <c r="G37" s="79">
        <v>1332</v>
      </c>
      <c r="H37" s="79">
        <v>1526656.5597221868</v>
      </c>
      <c r="I37" s="80">
        <v>837</v>
      </c>
      <c r="K37" s="10" t="s">
        <v>27</v>
      </c>
      <c r="L37" s="102">
        <v>-0.22972972972972971</v>
      </c>
      <c r="M37" s="102">
        <v>-0.2183141014072858</v>
      </c>
      <c r="N37" s="103">
        <v>-0.25089605734767029</v>
      </c>
    </row>
    <row r="38" spans="1:19" ht="13.5" thickBot="1" x14ac:dyDescent="0.25">
      <c r="A38" s="39" t="s">
        <v>28</v>
      </c>
      <c r="B38" s="30">
        <v>1330</v>
      </c>
      <c r="C38" s="30">
        <v>1749830.7710760499</v>
      </c>
      <c r="D38" s="30">
        <v>704</v>
      </c>
      <c r="E38" s="20"/>
      <c r="F38" s="68" t="s">
        <v>28</v>
      </c>
      <c r="G38" s="79">
        <v>1131</v>
      </c>
      <c r="H38" s="79">
        <v>1718686.2177756692</v>
      </c>
      <c r="I38" s="80">
        <v>482</v>
      </c>
      <c r="K38" s="11" t="s">
        <v>28</v>
      </c>
      <c r="L38" s="113">
        <v>0.17595048629531385</v>
      </c>
      <c r="M38" s="113">
        <v>1.812113984406527E-2</v>
      </c>
      <c r="N38" s="115">
        <v>0.46058091286307046</v>
      </c>
    </row>
    <row r="39" spans="1:19" ht="13.5" thickBot="1" x14ac:dyDescent="0.25">
      <c r="A39" s="39" t="s">
        <v>29</v>
      </c>
      <c r="B39" s="30">
        <v>989</v>
      </c>
      <c r="C39" s="30">
        <v>1051917.4301420208</v>
      </c>
      <c r="D39" s="30">
        <v>717</v>
      </c>
      <c r="E39" s="20"/>
      <c r="F39" s="68" t="s">
        <v>29</v>
      </c>
      <c r="G39" s="79">
        <v>956</v>
      </c>
      <c r="H39" s="79">
        <v>1234118.5446597668</v>
      </c>
      <c r="I39" s="80">
        <v>586</v>
      </c>
      <c r="K39" s="11" t="s">
        <v>29</v>
      </c>
      <c r="L39" s="113">
        <v>3.4518828451882921E-2</v>
      </c>
      <c r="M39" s="113">
        <v>-0.14763663936998606</v>
      </c>
      <c r="N39" s="115">
        <v>0.22354948805460761</v>
      </c>
    </row>
    <row r="40" spans="1:19" ht="13.5" thickBot="1" x14ac:dyDescent="0.25">
      <c r="A40" s="39" t="s">
        <v>30</v>
      </c>
      <c r="B40" s="30">
        <v>5500</v>
      </c>
      <c r="C40" s="30">
        <v>5829667.3430867307</v>
      </c>
      <c r="D40" s="30">
        <v>4229</v>
      </c>
      <c r="E40" s="20"/>
      <c r="F40" s="68" t="s">
        <v>30</v>
      </c>
      <c r="G40" s="79">
        <v>6560</v>
      </c>
      <c r="H40" s="79">
        <v>6182078.2248154366</v>
      </c>
      <c r="I40" s="80">
        <v>4762</v>
      </c>
      <c r="K40" s="11" t="s">
        <v>30</v>
      </c>
      <c r="L40" s="113">
        <v>-0.16158536585365857</v>
      </c>
      <c r="M40" s="113">
        <v>-5.7005244662562848E-2</v>
      </c>
      <c r="N40" s="115">
        <v>-0.11192776144477112</v>
      </c>
    </row>
    <row r="41" spans="1:19" ht="13.5" thickBot="1" x14ac:dyDescent="0.25">
      <c r="A41" s="40" t="s">
        <v>31</v>
      </c>
      <c r="B41" s="34">
        <v>3583</v>
      </c>
      <c r="C41" s="34">
        <v>3423701.3449696791</v>
      </c>
      <c r="D41" s="35">
        <v>2846</v>
      </c>
      <c r="E41" s="20"/>
      <c r="F41" s="69" t="s">
        <v>31</v>
      </c>
      <c r="G41" s="79">
        <v>2883</v>
      </c>
      <c r="H41" s="79">
        <v>2967808.0120328441</v>
      </c>
      <c r="I41" s="80">
        <v>2212</v>
      </c>
      <c r="K41" s="12" t="s">
        <v>31</v>
      </c>
      <c r="L41" s="118">
        <v>0.24280263614290676</v>
      </c>
      <c r="M41" s="118">
        <v>0.15361281157286322</v>
      </c>
      <c r="N41" s="119">
        <v>0.28661844484629295</v>
      </c>
    </row>
    <row r="42" spans="1:19" ht="13.5" thickBot="1" x14ac:dyDescent="0.25">
      <c r="B42" s="37"/>
      <c r="C42" s="37"/>
      <c r="D42" s="37"/>
      <c r="E42" s="20"/>
      <c r="F42" s="63"/>
      <c r="G42" s="70"/>
      <c r="H42" s="70"/>
      <c r="I42" s="70"/>
      <c r="L42" s="100"/>
      <c r="M42" s="100"/>
      <c r="N42" s="100"/>
    </row>
    <row r="43" spans="1:19" ht="13.5" thickBot="1" x14ac:dyDescent="0.25">
      <c r="A43" s="84" t="s">
        <v>32</v>
      </c>
      <c r="B43" s="85">
        <v>24892</v>
      </c>
      <c r="C43" s="85">
        <v>18985333.303144746</v>
      </c>
      <c r="D43" s="85">
        <v>17239</v>
      </c>
      <c r="E43" s="20"/>
      <c r="F43" s="50" t="s">
        <v>32</v>
      </c>
      <c r="G43" s="51">
        <v>22027</v>
      </c>
      <c r="H43" s="51">
        <v>21032840.256685257</v>
      </c>
      <c r="I43" s="55">
        <v>16666</v>
      </c>
      <c r="K43" s="98" t="s">
        <v>32</v>
      </c>
      <c r="L43" s="99">
        <v>0.13006764425477813</v>
      </c>
      <c r="M43" s="99">
        <v>-9.7348096051350641E-2</v>
      </c>
      <c r="N43" s="99">
        <v>3.4381375255010171E-2</v>
      </c>
    </row>
    <row r="44" spans="1:19" ht="13.5" thickBot="1" x14ac:dyDescent="0.25">
      <c r="A44" s="38" t="s">
        <v>33</v>
      </c>
      <c r="B44" s="30">
        <v>1061</v>
      </c>
      <c r="C44" s="30">
        <v>701061.28499999992</v>
      </c>
      <c r="D44" s="31">
        <v>907</v>
      </c>
      <c r="E44" s="20"/>
      <c r="F44" s="76" t="s">
        <v>33</v>
      </c>
      <c r="G44" s="30">
        <v>912</v>
      </c>
      <c r="H44" s="30">
        <v>718734.34660000005</v>
      </c>
      <c r="I44" s="31">
        <v>816</v>
      </c>
      <c r="K44" s="10" t="s">
        <v>33</v>
      </c>
      <c r="L44" s="152">
        <v>0.16337719298245612</v>
      </c>
      <c r="M44" s="152">
        <v>-2.4589142961656485E-2</v>
      </c>
      <c r="N44" s="153">
        <v>0.1115196078431373</v>
      </c>
    </row>
    <row r="45" spans="1:19" ht="13.5" thickBot="1" x14ac:dyDescent="0.25">
      <c r="A45" s="39" t="s">
        <v>34</v>
      </c>
      <c r="B45" s="30">
        <v>3362</v>
      </c>
      <c r="C45" s="30">
        <v>2883491.0685317307</v>
      </c>
      <c r="D45" s="31">
        <v>2526</v>
      </c>
      <c r="E45" s="20"/>
      <c r="F45" s="77" t="s">
        <v>34</v>
      </c>
      <c r="G45" s="30">
        <v>3507</v>
      </c>
      <c r="H45" s="30">
        <v>4367226.0369469905</v>
      </c>
      <c r="I45" s="31">
        <v>2550</v>
      </c>
      <c r="K45" s="11" t="s">
        <v>34</v>
      </c>
      <c r="L45" s="154">
        <v>-4.1345879669232977E-2</v>
      </c>
      <c r="M45" s="154">
        <v>-0.3397431128736581</v>
      </c>
      <c r="N45" s="155">
        <v>-9.4117647058823417E-3</v>
      </c>
    </row>
    <row r="46" spans="1:19" ht="13.5" thickBot="1" x14ac:dyDescent="0.25">
      <c r="A46" s="39" t="s">
        <v>35</v>
      </c>
      <c r="B46" s="30">
        <v>1123</v>
      </c>
      <c r="C46" s="30">
        <v>753893.10009180102</v>
      </c>
      <c r="D46" s="31">
        <v>886</v>
      </c>
      <c r="E46" s="20"/>
      <c r="F46" s="77" t="s">
        <v>35</v>
      </c>
      <c r="G46" s="30">
        <v>1086</v>
      </c>
      <c r="H46" s="30">
        <v>823621.95480550802</v>
      </c>
      <c r="I46" s="31">
        <v>876</v>
      </c>
      <c r="K46" s="11" t="s">
        <v>35</v>
      </c>
      <c r="L46" s="154">
        <v>3.4069981583793707E-2</v>
      </c>
      <c r="M46" s="154">
        <v>-8.4661238456389731E-2</v>
      </c>
      <c r="N46" s="155">
        <v>1.1415525114155223E-2</v>
      </c>
    </row>
    <row r="47" spans="1:19" ht="13.5" thickBot="1" x14ac:dyDescent="0.25">
      <c r="A47" s="39" t="s">
        <v>36</v>
      </c>
      <c r="B47" s="30">
        <v>8068</v>
      </c>
      <c r="C47" s="30">
        <v>4995975.7969203657</v>
      </c>
      <c r="D47" s="31">
        <v>4695</v>
      </c>
      <c r="E47" s="20"/>
      <c r="F47" s="77" t="s">
        <v>36</v>
      </c>
      <c r="G47" s="30">
        <v>4726</v>
      </c>
      <c r="H47" s="30">
        <v>4808959.7116062362</v>
      </c>
      <c r="I47" s="31">
        <v>3767</v>
      </c>
      <c r="K47" s="11" t="s">
        <v>36</v>
      </c>
      <c r="L47" s="154">
        <v>0.70715192551840889</v>
      </c>
      <c r="M47" s="154">
        <v>3.8889093801882657E-2</v>
      </c>
      <c r="N47" s="155">
        <v>0.24634988054154494</v>
      </c>
    </row>
    <row r="48" spans="1:19" ht="13.5" thickBot="1" x14ac:dyDescent="0.25">
      <c r="A48" s="39" t="s">
        <v>37</v>
      </c>
      <c r="B48" s="30">
        <v>1339</v>
      </c>
      <c r="C48" s="30">
        <v>1387783.211452581</v>
      </c>
      <c r="D48" s="31">
        <v>800</v>
      </c>
      <c r="E48" s="20"/>
      <c r="F48" s="77" t="s">
        <v>37</v>
      </c>
      <c r="G48" s="30">
        <v>1537</v>
      </c>
      <c r="H48" s="30">
        <v>1619099.4592141339</v>
      </c>
      <c r="I48" s="31">
        <v>882</v>
      </c>
      <c r="K48" s="11" t="s">
        <v>37</v>
      </c>
      <c r="L48" s="154">
        <v>-0.12882238126219914</v>
      </c>
      <c r="M48" s="154">
        <v>-0.14286722563283882</v>
      </c>
      <c r="N48" s="155">
        <v>-9.2970521541950069E-2</v>
      </c>
    </row>
    <row r="49" spans="1:19" ht="13.5" thickBot="1" x14ac:dyDescent="0.25">
      <c r="A49" s="39" t="s">
        <v>38</v>
      </c>
      <c r="B49" s="30">
        <v>1911</v>
      </c>
      <c r="C49" s="30">
        <v>1433329.357687949</v>
      </c>
      <c r="D49" s="31">
        <v>1595</v>
      </c>
      <c r="E49" s="20"/>
      <c r="F49" s="77" t="s">
        <v>38</v>
      </c>
      <c r="G49" s="30">
        <v>2491</v>
      </c>
      <c r="H49" s="30">
        <v>1656699.961510764</v>
      </c>
      <c r="I49" s="31">
        <v>2178</v>
      </c>
      <c r="K49" s="11" t="s">
        <v>38</v>
      </c>
      <c r="L49" s="154">
        <v>-0.23283821758329992</v>
      </c>
      <c r="M49" s="154">
        <v>-0.13482864067861799</v>
      </c>
      <c r="N49" s="155">
        <v>-0.26767676767676762</v>
      </c>
    </row>
    <row r="50" spans="1:19" ht="13.5" thickBot="1" x14ac:dyDescent="0.25">
      <c r="A50" s="39" t="s">
        <v>39</v>
      </c>
      <c r="B50" s="30">
        <v>488</v>
      </c>
      <c r="C50" s="30">
        <v>854763.25866357295</v>
      </c>
      <c r="D50" s="31">
        <v>274</v>
      </c>
      <c r="E50" s="20"/>
      <c r="F50" s="77" t="s">
        <v>39</v>
      </c>
      <c r="G50" s="30">
        <v>501</v>
      </c>
      <c r="H50" s="30">
        <v>757416.32024511113</v>
      </c>
      <c r="I50" s="31">
        <v>287</v>
      </c>
      <c r="K50" s="11" t="s">
        <v>39</v>
      </c>
      <c r="L50" s="154">
        <v>-2.5948103792415189E-2</v>
      </c>
      <c r="M50" s="154">
        <v>0.12852500773545383</v>
      </c>
      <c r="N50" s="155">
        <v>-4.5296167247386721E-2</v>
      </c>
    </row>
    <row r="51" spans="1:19" ht="13.5" thickBot="1" x14ac:dyDescent="0.25">
      <c r="A51" s="39" t="s">
        <v>40</v>
      </c>
      <c r="B51" s="30">
        <v>6451</v>
      </c>
      <c r="C51" s="30">
        <v>5030605.9847967485</v>
      </c>
      <c r="D51" s="31">
        <v>4723</v>
      </c>
      <c r="E51" s="20"/>
      <c r="F51" s="77" t="s">
        <v>40</v>
      </c>
      <c r="G51" s="30">
        <v>6094</v>
      </c>
      <c r="H51" s="30">
        <v>5279195.4057565127</v>
      </c>
      <c r="I51" s="31">
        <v>4341</v>
      </c>
      <c r="K51" s="11" t="s">
        <v>40</v>
      </c>
      <c r="L51" s="154">
        <v>5.8582212011814905E-2</v>
      </c>
      <c r="M51" s="154">
        <v>-4.7088505321984941E-2</v>
      </c>
      <c r="N51" s="155">
        <v>8.7998157106657482E-2</v>
      </c>
    </row>
    <row r="52" spans="1:19" ht="13.5" thickBot="1" x14ac:dyDescent="0.25">
      <c r="A52" s="40" t="s">
        <v>41</v>
      </c>
      <c r="B52" s="34">
        <v>1089</v>
      </c>
      <c r="C52" s="34">
        <v>944430.24</v>
      </c>
      <c r="D52" s="35">
        <v>833</v>
      </c>
      <c r="E52" s="20"/>
      <c r="F52" s="78" t="s">
        <v>41</v>
      </c>
      <c r="G52" s="34">
        <v>1173</v>
      </c>
      <c r="H52" s="34">
        <v>1001887.06</v>
      </c>
      <c r="I52" s="35">
        <v>969</v>
      </c>
      <c r="K52" s="12" t="s">
        <v>41</v>
      </c>
      <c r="L52" s="156">
        <v>-7.1611253196930957E-2</v>
      </c>
      <c r="M52" s="156">
        <v>-5.7348599751353313E-2</v>
      </c>
      <c r="N52" s="157">
        <v>-0.14035087719298245</v>
      </c>
    </row>
    <row r="53" spans="1:19" ht="13.5" thickBot="1" x14ac:dyDescent="0.25">
      <c r="B53" s="111"/>
      <c r="C53" s="111"/>
      <c r="D53" s="111"/>
      <c r="E53" s="20"/>
      <c r="F53" s="63"/>
      <c r="G53" s="122"/>
      <c r="H53" s="122"/>
      <c r="I53" s="122"/>
      <c r="L53" s="100"/>
      <c r="M53" s="100"/>
      <c r="N53" s="100"/>
    </row>
    <row r="54" spans="1:19" ht="13.5" thickBot="1" x14ac:dyDescent="0.25">
      <c r="A54" s="84" t="s">
        <v>42</v>
      </c>
      <c r="B54" s="85">
        <v>70359</v>
      </c>
      <c r="C54" s="85">
        <v>78061397.670882598</v>
      </c>
      <c r="D54" s="85">
        <v>48752</v>
      </c>
      <c r="E54" s="20"/>
      <c r="F54" s="50" t="s">
        <v>42</v>
      </c>
      <c r="G54" s="51">
        <v>66477</v>
      </c>
      <c r="H54" s="51">
        <v>81385235.008834541</v>
      </c>
      <c r="I54" s="55">
        <v>42147</v>
      </c>
      <c r="K54" s="98" t="s">
        <v>42</v>
      </c>
      <c r="L54" s="99">
        <v>5.8396137009792959E-2</v>
      </c>
      <c r="M54" s="99">
        <v>-4.0840790563437368E-2</v>
      </c>
      <c r="N54" s="99">
        <v>0.15671340783448406</v>
      </c>
      <c r="P54" s="6"/>
      <c r="Q54" s="6"/>
      <c r="R54" s="6"/>
      <c r="S54" s="6"/>
    </row>
    <row r="55" spans="1:19" ht="13.5" thickBot="1" x14ac:dyDescent="0.25">
      <c r="A55" s="38" t="s">
        <v>43</v>
      </c>
      <c r="B55" s="30">
        <v>56574</v>
      </c>
      <c r="C55" s="30">
        <v>63023949.246054471</v>
      </c>
      <c r="D55" s="31">
        <v>39572</v>
      </c>
      <c r="E55" s="20"/>
      <c r="F55" s="73" t="s">
        <v>43</v>
      </c>
      <c r="G55" s="57">
        <v>54103</v>
      </c>
      <c r="H55" s="57">
        <v>67300872.553888425</v>
      </c>
      <c r="I55" s="58">
        <v>34533</v>
      </c>
      <c r="K55" s="10" t="s">
        <v>43</v>
      </c>
      <c r="L55" s="102">
        <v>4.5672143873722426E-2</v>
      </c>
      <c r="M55" s="102">
        <v>-6.3549299519250368E-2</v>
      </c>
      <c r="N55" s="103">
        <v>0.14591839689572295</v>
      </c>
    </row>
    <row r="56" spans="1:19" ht="13.5" thickBot="1" x14ac:dyDescent="0.25">
      <c r="A56" s="39" t="s">
        <v>44</v>
      </c>
      <c r="B56" s="30">
        <v>3404</v>
      </c>
      <c r="C56" s="30">
        <v>3724494.5291044768</v>
      </c>
      <c r="D56" s="31">
        <v>2292</v>
      </c>
      <c r="E56" s="20"/>
      <c r="F56" s="68" t="s">
        <v>44</v>
      </c>
      <c r="G56" s="79">
        <v>3250</v>
      </c>
      <c r="H56" s="79">
        <v>3360162.5238086665</v>
      </c>
      <c r="I56" s="80">
        <v>2160</v>
      </c>
      <c r="K56" s="11" t="s">
        <v>44</v>
      </c>
      <c r="L56" s="102">
        <v>4.7384615384615358E-2</v>
      </c>
      <c r="M56" s="102">
        <v>0.10842689980449172</v>
      </c>
      <c r="N56" s="103">
        <v>6.1111111111111116E-2</v>
      </c>
    </row>
    <row r="57" spans="1:19" ht="13.5" thickBot="1" x14ac:dyDescent="0.25">
      <c r="A57" s="39" t="s">
        <v>45</v>
      </c>
      <c r="B57" s="30">
        <v>2093</v>
      </c>
      <c r="C57" s="30">
        <v>2669145.1195750711</v>
      </c>
      <c r="D57" s="31">
        <v>1053</v>
      </c>
      <c r="E57" s="20"/>
      <c r="F57" s="68" t="s">
        <v>45</v>
      </c>
      <c r="G57" s="79">
        <v>2172</v>
      </c>
      <c r="H57" s="79">
        <v>2657142.949475762</v>
      </c>
      <c r="I57" s="80">
        <v>1027</v>
      </c>
      <c r="K57" s="11" t="s">
        <v>45</v>
      </c>
      <c r="L57" s="102">
        <v>-3.6372007366482495E-2</v>
      </c>
      <c r="M57" s="102">
        <v>4.5169455793401259E-3</v>
      </c>
      <c r="N57" s="103">
        <v>2.5316455696202445E-2</v>
      </c>
    </row>
    <row r="58" spans="1:19" ht="13.5" thickBot="1" x14ac:dyDescent="0.25">
      <c r="A58" s="40" t="s">
        <v>46</v>
      </c>
      <c r="B58" s="34">
        <v>8288</v>
      </c>
      <c r="C58" s="34">
        <v>8643808.7761485912</v>
      </c>
      <c r="D58" s="35">
        <v>5835</v>
      </c>
      <c r="E58" s="20"/>
      <c r="F58" s="69" t="s">
        <v>46</v>
      </c>
      <c r="G58" s="74">
        <v>6952</v>
      </c>
      <c r="H58" s="74">
        <v>8067056.9816616727</v>
      </c>
      <c r="I58" s="75">
        <v>4427</v>
      </c>
      <c r="K58" s="12" t="s">
        <v>46</v>
      </c>
      <c r="L58" s="104">
        <v>0.19217491369390105</v>
      </c>
      <c r="M58" s="104">
        <v>7.1494696987763007E-2</v>
      </c>
      <c r="N58" s="105">
        <v>0.3180483397334537</v>
      </c>
    </row>
    <row r="59" spans="1:19" ht="13.5" thickBot="1" x14ac:dyDescent="0.25">
      <c r="B59" s="111"/>
      <c r="C59" s="111"/>
      <c r="D59" s="111"/>
      <c r="E59" s="20"/>
      <c r="F59" s="63"/>
      <c r="G59" s="122"/>
      <c r="H59" s="122"/>
      <c r="I59" s="122"/>
      <c r="L59" s="100"/>
      <c r="M59" s="100"/>
      <c r="N59" s="100"/>
    </row>
    <row r="60" spans="1:19" ht="13.5" thickBot="1" x14ac:dyDescent="0.25">
      <c r="A60" s="84" t="s">
        <v>47</v>
      </c>
      <c r="B60" s="85">
        <v>35436</v>
      </c>
      <c r="C60" s="85">
        <v>27272049.752518721</v>
      </c>
      <c r="D60" s="85">
        <v>27091</v>
      </c>
      <c r="E60" s="20"/>
      <c r="F60" s="50" t="s">
        <v>47</v>
      </c>
      <c r="G60" s="51">
        <v>35444</v>
      </c>
      <c r="H60" s="51">
        <v>27744791.29039561</v>
      </c>
      <c r="I60" s="55">
        <v>25985</v>
      </c>
      <c r="K60" s="98" t="s">
        <v>47</v>
      </c>
      <c r="L60" s="99">
        <v>-2.257081593499688E-4</v>
      </c>
      <c r="M60" s="99">
        <v>-1.7038929322944263E-2</v>
      </c>
      <c r="N60" s="99">
        <v>4.2563017125264668E-2</v>
      </c>
      <c r="P60" s="6"/>
      <c r="Q60" s="6"/>
      <c r="R60" s="6"/>
      <c r="S60" s="6"/>
    </row>
    <row r="61" spans="1:19" ht="13.5" thickBot="1" x14ac:dyDescent="0.25">
      <c r="A61" s="38" t="s">
        <v>48</v>
      </c>
      <c r="B61" s="30">
        <v>5173</v>
      </c>
      <c r="C61" s="30">
        <v>4240739.8393289996</v>
      </c>
      <c r="D61" s="31">
        <v>4285</v>
      </c>
      <c r="E61" s="20"/>
      <c r="F61" s="73" t="s">
        <v>48</v>
      </c>
      <c r="G61" s="57">
        <v>4821</v>
      </c>
      <c r="H61" s="57">
        <v>3851124.9364159494</v>
      </c>
      <c r="I61" s="58">
        <v>3622</v>
      </c>
      <c r="K61" s="10" t="s">
        <v>48</v>
      </c>
      <c r="L61" s="102">
        <v>7.3013897531632344E-2</v>
      </c>
      <c r="M61" s="102">
        <v>0.10116911534831829</v>
      </c>
      <c r="N61" s="103">
        <v>0.1830480397570402</v>
      </c>
    </row>
    <row r="62" spans="1:19" ht="13.5" thickBot="1" x14ac:dyDescent="0.25">
      <c r="A62" s="39" t="s">
        <v>49</v>
      </c>
      <c r="B62" s="30">
        <v>2901</v>
      </c>
      <c r="C62" s="30">
        <v>3690693.0795313264</v>
      </c>
      <c r="D62" s="31">
        <v>1359</v>
      </c>
      <c r="E62" s="20"/>
      <c r="F62" s="68" t="s">
        <v>49</v>
      </c>
      <c r="G62" s="79">
        <v>3902</v>
      </c>
      <c r="H62" s="79">
        <v>4930182.1770266807</v>
      </c>
      <c r="I62" s="80">
        <v>1905</v>
      </c>
      <c r="K62" s="11" t="s">
        <v>49</v>
      </c>
      <c r="L62" s="102">
        <v>-0.2565351101998975</v>
      </c>
      <c r="M62" s="102">
        <v>-0.25140837660544046</v>
      </c>
      <c r="N62" s="103">
        <v>-0.28661417322834648</v>
      </c>
    </row>
    <row r="63" spans="1:19" ht="13.5" thickBot="1" x14ac:dyDescent="0.25">
      <c r="A63" s="40" t="s">
        <v>50</v>
      </c>
      <c r="B63" s="34">
        <v>27362</v>
      </c>
      <c r="C63" s="34">
        <v>19340616.833658397</v>
      </c>
      <c r="D63" s="35">
        <v>21447</v>
      </c>
      <c r="E63" s="20"/>
      <c r="F63" s="69" t="s">
        <v>50</v>
      </c>
      <c r="G63" s="74">
        <v>26721</v>
      </c>
      <c r="H63" s="74">
        <v>18963484.17695298</v>
      </c>
      <c r="I63" s="75">
        <v>20458</v>
      </c>
      <c r="K63" s="12" t="s">
        <v>50</v>
      </c>
      <c r="L63" s="104">
        <v>2.3988623180270174E-2</v>
      </c>
      <c r="M63" s="104">
        <v>1.9887308323001118E-2</v>
      </c>
      <c r="N63" s="105">
        <v>4.8342946524587038E-2</v>
      </c>
    </row>
    <row r="64" spans="1:19" ht="13.5" thickBot="1" x14ac:dyDescent="0.25">
      <c r="B64" s="111"/>
      <c r="C64" s="111"/>
      <c r="D64" s="111"/>
      <c r="E64" s="20"/>
      <c r="F64" s="63"/>
      <c r="G64" s="122"/>
      <c r="H64" s="122"/>
      <c r="I64" s="122"/>
      <c r="L64" s="100"/>
      <c r="M64" s="100"/>
      <c r="N64" s="100"/>
    </row>
    <row r="65" spans="1:19" ht="13.5" thickBot="1" x14ac:dyDescent="0.25">
      <c r="A65" s="84" t="s">
        <v>51</v>
      </c>
      <c r="B65" s="85">
        <v>1943</v>
      </c>
      <c r="C65" s="85">
        <v>1809235.085572216</v>
      </c>
      <c r="D65" s="85">
        <v>1081</v>
      </c>
      <c r="E65" s="20"/>
      <c r="F65" s="50" t="s">
        <v>51</v>
      </c>
      <c r="G65" s="51">
        <v>1949</v>
      </c>
      <c r="H65" s="51">
        <v>1934047.3728522249</v>
      </c>
      <c r="I65" s="55">
        <v>1244</v>
      </c>
      <c r="K65" s="98" t="s">
        <v>51</v>
      </c>
      <c r="L65" s="99">
        <v>-3.0785017957927208E-3</v>
      </c>
      <c r="M65" s="99">
        <v>-6.4534245144131419E-2</v>
      </c>
      <c r="N65" s="99">
        <v>-0.13102893890675238</v>
      </c>
      <c r="P65" s="6"/>
      <c r="Q65" s="6"/>
      <c r="R65" s="6"/>
      <c r="S65" s="6"/>
    </row>
    <row r="66" spans="1:19" ht="13.5" thickBot="1" x14ac:dyDescent="0.25">
      <c r="A66" s="38" t="s">
        <v>52</v>
      </c>
      <c r="B66" s="30">
        <v>1003</v>
      </c>
      <c r="C66" s="30">
        <v>991856.22552329989</v>
      </c>
      <c r="D66" s="31">
        <v>454</v>
      </c>
      <c r="E66" s="20"/>
      <c r="F66" s="73" t="s">
        <v>52</v>
      </c>
      <c r="G66" s="57">
        <v>1081</v>
      </c>
      <c r="H66" s="57">
        <v>1079432.554539785</v>
      </c>
      <c r="I66" s="58">
        <v>577</v>
      </c>
      <c r="K66" s="10" t="s">
        <v>52</v>
      </c>
      <c r="L66" s="102">
        <v>-7.2155411655874135E-2</v>
      </c>
      <c r="M66" s="102">
        <v>-8.1131821203802024E-2</v>
      </c>
      <c r="N66" s="103">
        <v>-0.21317157712305024</v>
      </c>
    </row>
    <row r="67" spans="1:19" ht="13.5" thickBot="1" x14ac:dyDescent="0.25">
      <c r="A67" s="40" t="s">
        <v>53</v>
      </c>
      <c r="B67" s="34">
        <v>940</v>
      </c>
      <c r="C67" s="34">
        <v>817378.86004891607</v>
      </c>
      <c r="D67" s="35">
        <v>627</v>
      </c>
      <c r="E67" s="20"/>
      <c r="F67" s="69" t="s">
        <v>53</v>
      </c>
      <c r="G67" s="74">
        <v>868</v>
      </c>
      <c r="H67" s="74">
        <v>854614.81831243995</v>
      </c>
      <c r="I67" s="75">
        <v>667</v>
      </c>
      <c r="K67" s="12" t="s">
        <v>53</v>
      </c>
      <c r="L67" s="104">
        <v>8.2949308755760454E-2</v>
      </c>
      <c r="M67" s="104">
        <v>-4.3570457082702685E-2</v>
      </c>
      <c r="N67" s="105">
        <v>-5.9970014992503762E-2</v>
      </c>
    </row>
    <row r="68" spans="1:19" ht="13.5" thickBot="1" x14ac:dyDescent="0.25">
      <c r="B68" s="111"/>
      <c r="C68" s="111"/>
      <c r="D68" s="111"/>
      <c r="E68" s="20"/>
      <c r="F68" s="63"/>
      <c r="G68" s="122"/>
      <c r="H68" s="122"/>
      <c r="I68" s="122"/>
      <c r="L68" s="100"/>
      <c r="M68" s="100"/>
      <c r="N68" s="100"/>
    </row>
    <row r="69" spans="1:19" ht="13.5" thickBot="1" x14ac:dyDescent="0.25">
      <c r="A69" s="84" t="s">
        <v>54</v>
      </c>
      <c r="B69" s="85">
        <v>17559</v>
      </c>
      <c r="C69" s="85">
        <v>16639694.212526716</v>
      </c>
      <c r="D69" s="85">
        <v>11410</v>
      </c>
      <c r="E69" s="20"/>
      <c r="F69" s="50" t="s">
        <v>54</v>
      </c>
      <c r="G69" s="51">
        <v>17934</v>
      </c>
      <c r="H69" s="51">
        <v>17462507.412676312</v>
      </c>
      <c r="I69" s="55">
        <v>12005</v>
      </c>
      <c r="K69" s="98" t="s">
        <v>54</v>
      </c>
      <c r="L69" s="99">
        <v>-2.0910003345600559E-2</v>
      </c>
      <c r="M69" s="99">
        <v>-4.7118846148766824E-2</v>
      </c>
      <c r="N69" s="99">
        <v>-4.9562682215743448E-2</v>
      </c>
      <c r="P69" s="6"/>
      <c r="Q69" s="6"/>
      <c r="R69" s="6"/>
      <c r="S69" s="6"/>
    </row>
    <row r="70" spans="1:19" ht="13.5" thickBot="1" x14ac:dyDescent="0.25">
      <c r="A70" s="38" t="s">
        <v>55</v>
      </c>
      <c r="B70" s="30">
        <v>7686</v>
      </c>
      <c r="C70" s="30">
        <v>6323403.3138368772</v>
      </c>
      <c r="D70" s="31">
        <v>5266</v>
      </c>
      <c r="E70" s="20"/>
      <c r="F70" s="73" t="s">
        <v>55</v>
      </c>
      <c r="G70" s="57">
        <v>7276</v>
      </c>
      <c r="H70" s="57">
        <v>6113825.365068065</v>
      </c>
      <c r="I70" s="58">
        <v>5074</v>
      </c>
      <c r="K70" s="10" t="s">
        <v>55</v>
      </c>
      <c r="L70" s="102">
        <v>5.6349642660802557E-2</v>
      </c>
      <c r="M70" s="102">
        <v>3.4279348240179752E-2</v>
      </c>
      <c r="N70" s="103">
        <v>3.7839968466693019E-2</v>
      </c>
    </row>
    <row r="71" spans="1:19" ht="13.5" thickBot="1" x14ac:dyDescent="0.25">
      <c r="A71" s="39" t="s">
        <v>56</v>
      </c>
      <c r="B71" s="30">
        <v>941</v>
      </c>
      <c r="C71" s="30">
        <v>1098456.1505073071</v>
      </c>
      <c r="D71" s="31">
        <v>553</v>
      </c>
      <c r="E71" s="20"/>
      <c r="F71" s="68" t="s">
        <v>56</v>
      </c>
      <c r="G71" s="79">
        <v>895</v>
      </c>
      <c r="H71" s="79">
        <v>908652.20123647898</v>
      </c>
      <c r="I71" s="80">
        <v>537</v>
      </c>
      <c r="K71" s="11" t="s">
        <v>56</v>
      </c>
      <c r="L71" s="102">
        <v>5.1396648044692794E-2</v>
      </c>
      <c r="M71" s="102">
        <v>0.20888514770838174</v>
      </c>
      <c r="N71" s="103">
        <v>2.9795158286778367E-2</v>
      </c>
    </row>
    <row r="72" spans="1:19" ht="13.5" thickBot="1" x14ac:dyDescent="0.25">
      <c r="A72" s="39" t="s">
        <v>57</v>
      </c>
      <c r="B72" s="30">
        <v>992</v>
      </c>
      <c r="C72" s="30">
        <v>955874.13979598996</v>
      </c>
      <c r="D72" s="31">
        <v>639</v>
      </c>
      <c r="E72" s="20"/>
      <c r="F72" s="68" t="s">
        <v>57</v>
      </c>
      <c r="G72" s="79">
        <v>841</v>
      </c>
      <c r="H72" s="79">
        <v>1005909.700759549</v>
      </c>
      <c r="I72" s="80">
        <v>486</v>
      </c>
      <c r="K72" s="11" t="s">
        <v>57</v>
      </c>
      <c r="L72" s="102">
        <v>0.17954815695600468</v>
      </c>
      <c r="M72" s="102">
        <v>-4.9741602974678445E-2</v>
      </c>
      <c r="N72" s="103">
        <v>0.31481481481481488</v>
      </c>
    </row>
    <row r="73" spans="1:19" ht="13.5" thickBot="1" x14ac:dyDescent="0.25">
      <c r="A73" s="40" t="s">
        <v>58</v>
      </c>
      <c r="B73" s="34">
        <v>7940</v>
      </c>
      <c r="C73" s="34">
        <v>8261960.6083865408</v>
      </c>
      <c r="D73" s="35">
        <v>4952</v>
      </c>
      <c r="E73" s="20"/>
      <c r="F73" s="69" t="s">
        <v>58</v>
      </c>
      <c r="G73" s="74">
        <v>8922</v>
      </c>
      <c r="H73" s="74">
        <v>9434120.1456122212</v>
      </c>
      <c r="I73" s="75">
        <v>5908</v>
      </c>
      <c r="K73" s="12" t="s">
        <v>58</v>
      </c>
      <c r="L73" s="104">
        <v>-0.11006500784577444</v>
      </c>
      <c r="M73" s="104">
        <v>-0.12424683162116057</v>
      </c>
      <c r="N73" s="105">
        <v>-0.16181448882870686</v>
      </c>
    </row>
    <row r="74" spans="1:19" ht="13.5" thickBot="1" x14ac:dyDescent="0.25">
      <c r="B74" s="37"/>
      <c r="C74" s="37"/>
      <c r="D74" s="37"/>
      <c r="E74" s="20"/>
      <c r="F74" s="63"/>
      <c r="G74" s="70"/>
      <c r="H74" s="70"/>
      <c r="I74" s="70"/>
      <c r="L74" s="100"/>
      <c r="M74" s="100"/>
      <c r="N74" s="100"/>
    </row>
    <row r="75" spans="1:19" ht="13.5" thickBot="1" x14ac:dyDescent="0.25">
      <c r="A75" s="84" t="s">
        <v>59</v>
      </c>
      <c r="B75" s="85">
        <v>46136</v>
      </c>
      <c r="C75" s="85">
        <v>50365069.57546255</v>
      </c>
      <c r="D75" s="85">
        <v>33049</v>
      </c>
      <c r="E75" s="20"/>
      <c r="F75" s="50" t="s">
        <v>59</v>
      </c>
      <c r="G75" s="51">
        <v>47564</v>
      </c>
      <c r="H75" s="51">
        <v>48261936.772481099</v>
      </c>
      <c r="I75" s="55">
        <v>31686</v>
      </c>
      <c r="K75" s="98" t="s">
        <v>59</v>
      </c>
      <c r="L75" s="99">
        <v>-3.0022706248423181E-2</v>
      </c>
      <c r="M75" s="99">
        <v>4.3577463807475292E-2</v>
      </c>
      <c r="N75" s="99">
        <v>4.3015842959035488E-2</v>
      </c>
      <c r="P75" s="6"/>
      <c r="Q75" s="6"/>
      <c r="R75" s="6"/>
      <c r="S75" s="6"/>
    </row>
    <row r="76" spans="1:19" ht="13.5" thickBot="1" x14ac:dyDescent="0.25">
      <c r="A76" s="92" t="s">
        <v>60</v>
      </c>
      <c r="B76" s="34">
        <v>46136</v>
      </c>
      <c r="C76" s="34">
        <v>50365069.57546255</v>
      </c>
      <c r="D76" s="35">
        <v>33049</v>
      </c>
      <c r="E76" s="20"/>
      <c r="F76" s="72" t="s">
        <v>60</v>
      </c>
      <c r="G76" s="61">
        <v>47564</v>
      </c>
      <c r="H76" s="61">
        <v>48261936.772481099</v>
      </c>
      <c r="I76" s="62">
        <v>31686</v>
      </c>
      <c r="K76" s="14" t="s">
        <v>60</v>
      </c>
      <c r="L76" s="104">
        <v>-3.0022706248423181E-2</v>
      </c>
      <c r="M76" s="104">
        <v>4.3577463807475292E-2</v>
      </c>
      <c r="N76" s="105">
        <v>4.3015842959035488E-2</v>
      </c>
    </row>
    <row r="77" spans="1:19" ht="13.5" thickBot="1" x14ac:dyDescent="0.25">
      <c r="B77" s="37"/>
      <c r="C77" s="37"/>
      <c r="D77" s="37"/>
      <c r="E77" s="20"/>
      <c r="F77" s="63"/>
      <c r="G77" s="70"/>
      <c r="H77" s="70"/>
      <c r="I77" s="70"/>
      <c r="L77" s="100"/>
      <c r="M77" s="100"/>
      <c r="N77" s="100"/>
    </row>
    <row r="78" spans="1:19" ht="13.5" thickBot="1" x14ac:dyDescent="0.25">
      <c r="A78" s="84" t="s">
        <v>61</v>
      </c>
      <c r="B78" s="85">
        <v>27866</v>
      </c>
      <c r="C78" s="85">
        <v>20398231.27000216</v>
      </c>
      <c r="D78" s="85">
        <v>23822</v>
      </c>
      <c r="E78" s="20"/>
      <c r="F78" s="50" t="s">
        <v>61</v>
      </c>
      <c r="G78" s="51">
        <v>24607</v>
      </c>
      <c r="H78" s="51">
        <v>18968213.498511743</v>
      </c>
      <c r="I78" s="55">
        <v>20504</v>
      </c>
      <c r="K78" s="98" t="s">
        <v>61</v>
      </c>
      <c r="L78" s="99">
        <v>0.13244198805218033</v>
      </c>
      <c r="M78" s="99">
        <v>7.5390219094835453E-2</v>
      </c>
      <c r="N78" s="99">
        <v>0.16182208349590321</v>
      </c>
      <c r="P78" s="6"/>
      <c r="Q78" s="6"/>
      <c r="R78" s="6"/>
      <c r="S78" s="6"/>
    </row>
    <row r="79" spans="1:19" ht="13.5" thickBot="1" x14ac:dyDescent="0.25">
      <c r="A79" s="92" t="s">
        <v>62</v>
      </c>
      <c r="B79" s="34">
        <v>27866</v>
      </c>
      <c r="C79" s="34">
        <v>20398231.27000216</v>
      </c>
      <c r="D79" s="35">
        <v>23822</v>
      </c>
      <c r="E79" s="20"/>
      <c r="F79" s="72" t="s">
        <v>62</v>
      </c>
      <c r="G79" s="61">
        <v>24607</v>
      </c>
      <c r="H79" s="61">
        <v>18968213.498511743</v>
      </c>
      <c r="I79" s="62">
        <v>20504</v>
      </c>
      <c r="K79" s="14" t="s">
        <v>62</v>
      </c>
      <c r="L79" s="104">
        <v>0.13244198805218033</v>
      </c>
      <c r="M79" s="104">
        <v>7.5390219094835453E-2</v>
      </c>
      <c r="N79" s="105">
        <v>0.16182208349590321</v>
      </c>
    </row>
    <row r="80" spans="1:19" ht="13.5" thickBot="1" x14ac:dyDescent="0.25">
      <c r="B80" s="37"/>
      <c r="C80" s="37"/>
      <c r="D80" s="37"/>
      <c r="E80" s="20"/>
      <c r="F80" s="63"/>
      <c r="G80" s="70"/>
      <c r="H80" s="70"/>
      <c r="I80" s="70"/>
      <c r="L80" s="100"/>
      <c r="M80" s="100"/>
      <c r="N80" s="100"/>
    </row>
    <row r="81" spans="1:19" ht="13.5" thickBot="1" x14ac:dyDescent="0.25">
      <c r="A81" s="84" t="s">
        <v>63</v>
      </c>
      <c r="B81" s="85">
        <v>10081</v>
      </c>
      <c r="C81" s="85">
        <v>11375739.15895392</v>
      </c>
      <c r="D81" s="85">
        <v>7038</v>
      </c>
      <c r="E81" s="20"/>
      <c r="F81" s="50" t="s">
        <v>63</v>
      </c>
      <c r="G81" s="51">
        <v>9823</v>
      </c>
      <c r="H81" s="51">
        <v>11584719.984109001</v>
      </c>
      <c r="I81" s="55">
        <v>7211</v>
      </c>
      <c r="K81" s="98" t="s">
        <v>63</v>
      </c>
      <c r="L81" s="99">
        <v>2.6264888526926544E-2</v>
      </c>
      <c r="M81" s="99">
        <v>-1.8039350579189151E-2</v>
      </c>
      <c r="N81" s="99">
        <v>-2.3991124670642128E-2</v>
      </c>
      <c r="P81" s="6"/>
      <c r="Q81" s="6"/>
      <c r="R81" s="6"/>
      <c r="S81" s="6"/>
    </row>
    <row r="82" spans="1:19" ht="13.5" thickBot="1" x14ac:dyDescent="0.25">
      <c r="A82" s="92" t="s">
        <v>64</v>
      </c>
      <c r="B82" s="34">
        <v>10081</v>
      </c>
      <c r="C82" s="34">
        <v>11375739.15895392</v>
      </c>
      <c r="D82" s="35">
        <v>7038</v>
      </c>
      <c r="E82" s="20"/>
      <c r="F82" s="72" t="s">
        <v>64</v>
      </c>
      <c r="G82" s="61">
        <v>9823</v>
      </c>
      <c r="H82" s="61">
        <v>11584719.984109001</v>
      </c>
      <c r="I82" s="62">
        <v>7211</v>
      </c>
      <c r="K82" s="14" t="s">
        <v>64</v>
      </c>
      <c r="L82" s="104">
        <v>2.6264888526926544E-2</v>
      </c>
      <c r="M82" s="104">
        <v>-1.8039350579189151E-2</v>
      </c>
      <c r="N82" s="105">
        <v>-2.3991124670642128E-2</v>
      </c>
    </row>
    <row r="83" spans="1:19" ht="13.5" thickBot="1" x14ac:dyDescent="0.25">
      <c r="B83" s="111"/>
      <c r="C83" s="111"/>
      <c r="D83" s="111"/>
      <c r="E83" s="20"/>
      <c r="F83" s="63"/>
      <c r="G83" s="122"/>
      <c r="H83" s="122"/>
      <c r="I83" s="122"/>
      <c r="L83" s="100"/>
      <c r="M83" s="100"/>
      <c r="N83" s="100"/>
    </row>
    <row r="84" spans="1:19" ht="13.5" thickBot="1" x14ac:dyDescent="0.25">
      <c r="A84" s="84" t="s">
        <v>65</v>
      </c>
      <c r="B84" s="85">
        <v>16657</v>
      </c>
      <c r="C84" s="85">
        <v>15018142.439209182</v>
      </c>
      <c r="D84" s="85">
        <v>12833</v>
      </c>
      <c r="E84" s="20"/>
      <c r="F84" s="50" t="s">
        <v>65</v>
      </c>
      <c r="G84" s="51">
        <v>15473</v>
      </c>
      <c r="H84" s="51">
        <v>15373665.746916983</v>
      </c>
      <c r="I84" s="55">
        <v>12051</v>
      </c>
      <c r="K84" s="98" t="s">
        <v>65</v>
      </c>
      <c r="L84" s="99">
        <v>7.6520390357396773E-2</v>
      </c>
      <c r="M84" s="99">
        <v>-2.3125474012539726E-2</v>
      </c>
      <c r="N84" s="99">
        <v>6.4890880424860908E-2</v>
      </c>
      <c r="P84" s="6"/>
      <c r="Q84" s="6"/>
      <c r="R84" s="6"/>
      <c r="S84" s="6"/>
    </row>
    <row r="85" spans="1:19" ht="13.5" thickBot="1" x14ac:dyDescent="0.25">
      <c r="A85" s="38" t="s">
        <v>66</v>
      </c>
      <c r="B85" s="30">
        <v>3719</v>
      </c>
      <c r="C85" s="30">
        <v>3575502.5893334886</v>
      </c>
      <c r="D85" s="31">
        <v>2596</v>
      </c>
      <c r="E85" s="20"/>
      <c r="F85" s="73" t="s">
        <v>66</v>
      </c>
      <c r="G85" s="57">
        <v>3354</v>
      </c>
      <c r="H85" s="57">
        <v>4199979.3891017698</v>
      </c>
      <c r="I85" s="58">
        <v>2341</v>
      </c>
      <c r="K85" s="10" t="s">
        <v>66</v>
      </c>
      <c r="L85" s="102">
        <v>0.10882528324388785</v>
      </c>
      <c r="M85" s="102">
        <v>-0.14868568197946208</v>
      </c>
      <c r="N85" s="103">
        <v>0.10892780862879103</v>
      </c>
    </row>
    <row r="86" spans="1:19" ht="13.5" thickBot="1" x14ac:dyDescent="0.25">
      <c r="A86" s="39" t="s">
        <v>67</v>
      </c>
      <c r="B86" s="30">
        <v>2806</v>
      </c>
      <c r="C86" s="30">
        <v>2638191.7498367019</v>
      </c>
      <c r="D86" s="31">
        <v>2117</v>
      </c>
      <c r="E86" s="20"/>
      <c r="F86" s="68" t="s">
        <v>67</v>
      </c>
      <c r="G86" s="79">
        <v>2829</v>
      </c>
      <c r="H86" s="79">
        <v>2768421.7197894864</v>
      </c>
      <c r="I86" s="80">
        <v>2246</v>
      </c>
      <c r="K86" s="11" t="s">
        <v>67</v>
      </c>
      <c r="L86" s="102">
        <v>-8.1300813008130524E-3</v>
      </c>
      <c r="M86" s="102">
        <v>-4.7041232562894053E-2</v>
      </c>
      <c r="N86" s="103">
        <v>-5.7435440783615288E-2</v>
      </c>
    </row>
    <row r="87" spans="1:19" ht="13.5" thickBot="1" x14ac:dyDescent="0.25">
      <c r="A87" s="40" t="s">
        <v>68</v>
      </c>
      <c r="B87" s="34">
        <v>10132</v>
      </c>
      <c r="C87" s="34">
        <v>8804448.1000389904</v>
      </c>
      <c r="D87" s="35">
        <v>8120</v>
      </c>
      <c r="E87" s="20"/>
      <c r="F87" s="69" t="s">
        <v>68</v>
      </c>
      <c r="G87" s="74">
        <v>9290</v>
      </c>
      <c r="H87" s="74">
        <v>8405264.6380257271</v>
      </c>
      <c r="I87" s="75">
        <v>7464</v>
      </c>
      <c r="K87" s="12" t="s">
        <v>68</v>
      </c>
      <c r="L87" s="104">
        <v>9.0635091496232612E-2</v>
      </c>
      <c r="M87" s="104">
        <v>4.7492075407993939E-2</v>
      </c>
      <c r="N87" s="105">
        <v>8.7888531618435239E-2</v>
      </c>
    </row>
    <row r="88" spans="1:19" ht="13.5" thickBot="1" x14ac:dyDescent="0.25">
      <c r="B88" s="37"/>
      <c r="C88" s="37"/>
      <c r="D88" s="37"/>
      <c r="E88" s="20"/>
      <c r="F88" s="63"/>
      <c r="G88" s="70"/>
      <c r="H88" s="70"/>
      <c r="I88" s="70"/>
      <c r="L88" s="100"/>
      <c r="M88" s="100"/>
      <c r="N88" s="100"/>
    </row>
    <row r="89" spans="1:19" ht="13.5" thickBot="1" x14ac:dyDescent="0.25">
      <c r="A89" s="90" t="s">
        <v>69</v>
      </c>
      <c r="B89" s="85">
        <v>2881.79</v>
      </c>
      <c r="C89" s="85">
        <v>3020592.3994354801</v>
      </c>
      <c r="D89" s="85">
        <v>2105</v>
      </c>
      <c r="E89" s="20"/>
      <c r="F89" s="54" t="s">
        <v>69</v>
      </c>
      <c r="G89" s="51">
        <v>2269</v>
      </c>
      <c r="H89" s="51">
        <v>2366711.6887361002</v>
      </c>
      <c r="I89" s="55">
        <v>1783</v>
      </c>
      <c r="K89" s="101" t="s">
        <v>69</v>
      </c>
      <c r="L89" s="99">
        <v>0.27007051564565887</v>
      </c>
      <c r="M89" s="99">
        <v>0.27628236840650966</v>
      </c>
      <c r="N89" s="99">
        <v>0.18059450364554119</v>
      </c>
      <c r="P89" s="6"/>
      <c r="Q89" s="6"/>
      <c r="R89" s="6"/>
      <c r="S89" s="6"/>
    </row>
    <row r="90" spans="1:19" ht="13.5" thickBot="1" x14ac:dyDescent="0.25">
      <c r="A90" s="91" t="s">
        <v>70</v>
      </c>
      <c r="B90" s="34">
        <v>2881.79</v>
      </c>
      <c r="C90" s="34">
        <v>3020592.3994354801</v>
      </c>
      <c r="D90" s="35">
        <v>2105</v>
      </c>
      <c r="E90" s="20"/>
      <c r="F90" s="71" t="s">
        <v>70</v>
      </c>
      <c r="G90" s="61">
        <v>2269</v>
      </c>
      <c r="H90" s="61">
        <v>2366711.6887361002</v>
      </c>
      <c r="I90" s="62">
        <v>1783</v>
      </c>
      <c r="K90" s="13" t="s">
        <v>70</v>
      </c>
      <c r="L90" s="104">
        <v>0.27007051564565887</v>
      </c>
      <c r="M90" s="104">
        <v>0.27628236840650966</v>
      </c>
      <c r="N90" s="105">
        <v>0.18059450364554119</v>
      </c>
    </row>
    <row r="91" spans="1:19" ht="13.5" thickBot="1" x14ac:dyDescent="0.25">
      <c r="B91" s="37"/>
      <c r="C91" s="37"/>
      <c r="D91" s="37"/>
      <c r="E91" s="20"/>
      <c r="F91" s="63"/>
      <c r="G91" s="70"/>
      <c r="H91" s="70"/>
      <c r="I91" s="70"/>
      <c r="L91" s="100"/>
      <c r="M91" s="100"/>
      <c r="N91" s="100"/>
    </row>
    <row r="92" spans="1:19" ht="13.5" thickBot="1" x14ac:dyDescent="0.25">
      <c r="A92" s="92" t="s">
        <v>71</v>
      </c>
      <c r="B92" s="125"/>
      <c r="C92" s="125"/>
      <c r="D92" s="126"/>
      <c r="E92" s="20"/>
      <c r="F92" s="72" t="s">
        <v>71</v>
      </c>
      <c r="G92" s="125"/>
      <c r="H92" s="125"/>
      <c r="I92" s="126"/>
      <c r="K92" s="14" t="s">
        <v>71</v>
      </c>
      <c r="L92" s="125"/>
      <c r="M92" s="125"/>
      <c r="N92" s="126"/>
    </row>
  </sheetData>
  <mergeCells count="1">
    <mergeCell ref="K1:L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theme="3"/>
  </sheetPr>
  <dimension ref="A1:S92"/>
  <sheetViews>
    <sheetView workbookViewId="0">
      <selection activeCell="F19" sqref="F19"/>
    </sheetView>
  </sheetViews>
  <sheetFormatPr baseColWidth="10" defaultColWidth="9.140625" defaultRowHeight="12.75" x14ac:dyDescent="0.2"/>
  <cols>
    <col min="1" max="1" width="26.28515625" style="24" bestFit="1" customWidth="1"/>
    <col min="2" max="2" width="12.42578125" style="24" bestFit="1" customWidth="1"/>
    <col min="3" max="3" width="13.28515625" style="24" bestFit="1" customWidth="1"/>
    <col min="4" max="4" width="9.140625" style="24"/>
    <col min="5" max="5" width="9.140625" style="2"/>
    <col min="6" max="6" width="26.28515625" style="43" bestFit="1" customWidth="1"/>
    <col min="7" max="7" width="12.42578125" style="43" bestFit="1" customWidth="1"/>
    <col min="8" max="8" width="13.140625" style="43" bestFit="1" customWidth="1"/>
    <col min="9" max="9" width="11.5703125" style="43" customWidth="1"/>
    <col min="10" max="10" width="9.140625" style="2"/>
    <col min="11" max="11" width="26.28515625" style="2" bestFit="1" customWidth="1"/>
    <col min="12" max="12" width="12.140625" style="2" bestFit="1" customWidth="1"/>
    <col min="13" max="13" width="16.42578125" style="2" customWidth="1"/>
    <col min="14" max="14" width="14.140625" style="2" customWidth="1"/>
    <col min="15" max="247" width="9.140625" style="2"/>
    <col min="248" max="248" width="22.7109375" style="2" bestFit="1" customWidth="1"/>
    <col min="249" max="249" width="12.140625" style="2" customWidth="1"/>
    <col min="250" max="250" width="16.7109375" style="2" customWidth="1"/>
    <col min="251" max="251" width="13.28515625" style="2" bestFit="1" customWidth="1"/>
    <col min="252" max="503" width="9.140625" style="2"/>
    <col min="504" max="504" width="22.7109375" style="2" bestFit="1" customWidth="1"/>
    <col min="505" max="505" width="12.140625" style="2" customWidth="1"/>
    <col min="506" max="506" width="16.7109375" style="2" customWidth="1"/>
    <col min="507" max="507" width="13.28515625" style="2" bestFit="1" customWidth="1"/>
    <col min="508" max="759" width="9.140625" style="2"/>
    <col min="760" max="760" width="22.7109375" style="2" bestFit="1" customWidth="1"/>
    <col min="761" max="761" width="12.140625" style="2" customWidth="1"/>
    <col min="762" max="762" width="16.7109375" style="2" customWidth="1"/>
    <col min="763" max="763" width="13.28515625" style="2" bestFit="1" customWidth="1"/>
    <col min="764" max="1015" width="9.140625" style="2"/>
    <col min="1016" max="1016" width="22.7109375" style="2" bestFit="1" customWidth="1"/>
    <col min="1017" max="1017" width="12.140625" style="2" customWidth="1"/>
    <col min="1018" max="1018" width="16.7109375" style="2" customWidth="1"/>
    <col min="1019" max="1019" width="13.28515625" style="2" bestFit="1" customWidth="1"/>
    <col min="1020" max="1271" width="9.140625" style="2"/>
    <col min="1272" max="1272" width="22.7109375" style="2" bestFit="1" customWidth="1"/>
    <col min="1273" max="1273" width="12.140625" style="2" customWidth="1"/>
    <col min="1274" max="1274" width="16.7109375" style="2" customWidth="1"/>
    <col min="1275" max="1275" width="13.28515625" style="2" bestFit="1" customWidth="1"/>
    <col min="1276" max="1527" width="9.140625" style="2"/>
    <col min="1528" max="1528" width="22.7109375" style="2" bestFit="1" customWidth="1"/>
    <col min="1529" max="1529" width="12.140625" style="2" customWidth="1"/>
    <col min="1530" max="1530" width="16.7109375" style="2" customWidth="1"/>
    <col min="1531" max="1531" width="13.28515625" style="2" bestFit="1" customWidth="1"/>
    <col min="1532" max="1783" width="9.140625" style="2"/>
    <col min="1784" max="1784" width="22.7109375" style="2" bestFit="1" customWidth="1"/>
    <col min="1785" max="1785" width="12.140625" style="2" customWidth="1"/>
    <col min="1786" max="1786" width="16.7109375" style="2" customWidth="1"/>
    <col min="1787" max="1787" width="13.28515625" style="2" bestFit="1" customWidth="1"/>
    <col min="1788" max="2039" width="9.140625" style="2"/>
    <col min="2040" max="2040" width="22.7109375" style="2" bestFit="1" customWidth="1"/>
    <col min="2041" max="2041" width="12.140625" style="2" customWidth="1"/>
    <col min="2042" max="2042" width="16.7109375" style="2" customWidth="1"/>
    <col min="2043" max="2043" width="13.28515625" style="2" bestFit="1" customWidth="1"/>
    <col min="2044" max="2295" width="9.140625" style="2"/>
    <col min="2296" max="2296" width="22.7109375" style="2" bestFit="1" customWidth="1"/>
    <col min="2297" max="2297" width="12.140625" style="2" customWidth="1"/>
    <col min="2298" max="2298" width="16.7109375" style="2" customWidth="1"/>
    <col min="2299" max="2299" width="13.28515625" style="2" bestFit="1" customWidth="1"/>
    <col min="2300" max="2551" width="9.140625" style="2"/>
    <col min="2552" max="2552" width="22.7109375" style="2" bestFit="1" customWidth="1"/>
    <col min="2553" max="2553" width="12.140625" style="2" customWidth="1"/>
    <col min="2554" max="2554" width="16.7109375" style="2" customWidth="1"/>
    <col min="2555" max="2555" width="13.28515625" style="2" bestFit="1" customWidth="1"/>
    <col min="2556" max="2807" width="9.140625" style="2"/>
    <col min="2808" max="2808" width="22.7109375" style="2" bestFit="1" customWidth="1"/>
    <col min="2809" max="2809" width="12.140625" style="2" customWidth="1"/>
    <col min="2810" max="2810" width="16.7109375" style="2" customWidth="1"/>
    <col min="2811" max="2811" width="13.28515625" style="2" bestFit="1" customWidth="1"/>
    <col min="2812" max="3063" width="9.140625" style="2"/>
    <col min="3064" max="3064" width="22.7109375" style="2" bestFit="1" customWidth="1"/>
    <col min="3065" max="3065" width="12.140625" style="2" customWidth="1"/>
    <col min="3066" max="3066" width="16.7109375" style="2" customWidth="1"/>
    <col min="3067" max="3067" width="13.28515625" style="2" bestFit="1" customWidth="1"/>
    <col min="3068" max="3319" width="9.140625" style="2"/>
    <col min="3320" max="3320" width="22.7109375" style="2" bestFit="1" customWidth="1"/>
    <col min="3321" max="3321" width="12.140625" style="2" customWidth="1"/>
    <col min="3322" max="3322" width="16.7109375" style="2" customWidth="1"/>
    <col min="3323" max="3323" width="13.28515625" style="2" bestFit="1" customWidth="1"/>
    <col min="3324" max="3575" width="9.140625" style="2"/>
    <col min="3576" max="3576" width="22.7109375" style="2" bestFit="1" customWidth="1"/>
    <col min="3577" max="3577" width="12.140625" style="2" customWidth="1"/>
    <col min="3578" max="3578" width="16.7109375" style="2" customWidth="1"/>
    <col min="3579" max="3579" width="13.28515625" style="2" bestFit="1" customWidth="1"/>
    <col min="3580" max="3831" width="9.140625" style="2"/>
    <col min="3832" max="3832" width="22.7109375" style="2" bestFit="1" customWidth="1"/>
    <col min="3833" max="3833" width="12.140625" style="2" customWidth="1"/>
    <col min="3834" max="3834" width="16.7109375" style="2" customWidth="1"/>
    <col min="3835" max="3835" width="13.28515625" style="2" bestFit="1" customWidth="1"/>
    <col min="3836" max="4087" width="9.140625" style="2"/>
    <col min="4088" max="4088" width="22.7109375" style="2" bestFit="1" customWidth="1"/>
    <col min="4089" max="4089" width="12.140625" style="2" customWidth="1"/>
    <col min="4090" max="4090" width="16.7109375" style="2" customWidth="1"/>
    <col min="4091" max="4091" width="13.28515625" style="2" bestFit="1" customWidth="1"/>
    <col min="4092" max="4343" width="9.140625" style="2"/>
    <col min="4344" max="4344" width="22.7109375" style="2" bestFit="1" customWidth="1"/>
    <col min="4345" max="4345" width="12.140625" style="2" customWidth="1"/>
    <col min="4346" max="4346" width="16.7109375" style="2" customWidth="1"/>
    <col min="4347" max="4347" width="13.28515625" style="2" bestFit="1" customWidth="1"/>
    <col min="4348" max="4599" width="9.140625" style="2"/>
    <col min="4600" max="4600" width="22.7109375" style="2" bestFit="1" customWidth="1"/>
    <col min="4601" max="4601" width="12.140625" style="2" customWidth="1"/>
    <col min="4602" max="4602" width="16.7109375" style="2" customWidth="1"/>
    <col min="4603" max="4603" width="13.28515625" style="2" bestFit="1" customWidth="1"/>
    <col min="4604" max="4855" width="9.140625" style="2"/>
    <col min="4856" max="4856" width="22.7109375" style="2" bestFit="1" customWidth="1"/>
    <col min="4857" max="4857" width="12.140625" style="2" customWidth="1"/>
    <col min="4858" max="4858" width="16.7109375" style="2" customWidth="1"/>
    <col min="4859" max="4859" width="13.28515625" style="2" bestFit="1" customWidth="1"/>
    <col min="4860" max="5111" width="9.140625" style="2"/>
    <col min="5112" max="5112" width="22.7109375" style="2" bestFit="1" customWidth="1"/>
    <col min="5113" max="5113" width="12.140625" style="2" customWidth="1"/>
    <col min="5114" max="5114" width="16.7109375" style="2" customWidth="1"/>
    <col min="5115" max="5115" width="13.28515625" style="2" bestFit="1" customWidth="1"/>
    <col min="5116" max="5367" width="9.140625" style="2"/>
    <col min="5368" max="5368" width="22.7109375" style="2" bestFit="1" customWidth="1"/>
    <col min="5369" max="5369" width="12.140625" style="2" customWidth="1"/>
    <col min="5370" max="5370" width="16.7109375" style="2" customWidth="1"/>
    <col min="5371" max="5371" width="13.28515625" style="2" bestFit="1" customWidth="1"/>
    <col min="5372" max="5623" width="9.140625" style="2"/>
    <col min="5624" max="5624" width="22.7109375" style="2" bestFit="1" customWidth="1"/>
    <col min="5625" max="5625" width="12.140625" style="2" customWidth="1"/>
    <col min="5626" max="5626" width="16.7109375" style="2" customWidth="1"/>
    <col min="5627" max="5627" width="13.28515625" style="2" bestFit="1" customWidth="1"/>
    <col min="5628" max="5879" width="9.140625" style="2"/>
    <col min="5880" max="5880" width="22.7109375" style="2" bestFit="1" customWidth="1"/>
    <col min="5881" max="5881" width="12.140625" style="2" customWidth="1"/>
    <col min="5882" max="5882" width="16.7109375" style="2" customWidth="1"/>
    <col min="5883" max="5883" width="13.28515625" style="2" bestFit="1" customWidth="1"/>
    <col min="5884" max="6135" width="9.140625" style="2"/>
    <col min="6136" max="6136" width="22.7109375" style="2" bestFit="1" customWidth="1"/>
    <col min="6137" max="6137" width="12.140625" style="2" customWidth="1"/>
    <col min="6138" max="6138" width="16.7109375" style="2" customWidth="1"/>
    <col min="6139" max="6139" width="13.28515625" style="2" bestFit="1" customWidth="1"/>
    <col min="6140" max="6391" width="9.140625" style="2"/>
    <col min="6392" max="6392" width="22.7109375" style="2" bestFit="1" customWidth="1"/>
    <col min="6393" max="6393" width="12.140625" style="2" customWidth="1"/>
    <col min="6394" max="6394" width="16.7109375" style="2" customWidth="1"/>
    <col min="6395" max="6395" width="13.28515625" style="2" bestFit="1" customWidth="1"/>
    <col min="6396" max="6647" width="9.140625" style="2"/>
    <col min="6648" max="6648" width="22.7109375" style="2" bestFit="1" customWidth="1"/>
    <col min="6649" max="6649" width="12.140625" style="2" customWidth="1"/>
    <col min="6650" max="6650" width="16.7109375" style="2" customWidth="1"/>
    <col min="6651" max="6651" width="13.28515625" style="2" bestFit="1" customWidth="1"/>
    <col min="6652" max="6903" width="9.140625" style="2"/>
    <col min="6904" max="6904" width="22.7109375" style="2" bestFit="1" customWidth="1"/>
    <col min="6905" max="6905" width="12.140625" style="2" customWidth="1"/>
    <col min="6906" max="6906" width="16.7109375" style="2" customWidth="1"/>
    <col min="6907" max="6907" width="13.28515625" style="2" bestFit="1" customWidth="1"/>
    <col min="6908" max="7159" width="9.140625" style="2"/>
    <col min="7160" max="7160" width="22.7109375" style="2" bestFit="1" customWidth="1"/>
    <col min="7161" max="7161" width="12.140625" style="2" customWidth="1"/>
    <col min="7162" max="7162" width="16.7109375" style="2" customWidth="1"/>
    <col min="7163" max="7163" width="13.28515625" style="2" bestFit="1" customWidth="1"/>
    <col min="7164" max="7415" width="9.140625" style="2"/>
    <col min="7416" max="7416" width="22.7109375" style="2" bestFit="1" customWidth="1"/>
    <col min="7417" max="7417" width="12.140625" style="2" customWidth="1"/>
    <col min="7418" max="7418" width="16.7109375" style="2" customWidth="1"/>
    <col min="7419" max="7419" width="13.28515625" style="2" bestFit="1" customWidth="1"/>
    <col min="7420" max="7671" width="9.140625" style="2"/>
    <col min="7672" max="7672" width="22.7109375" style="2" bestFit="1" customWidth="1"/>
    <col min="7673" max="7673" width="12.140625" style="2" customWidth="1"/>
    <col min="7674" max="7674" width="16.7109375" style="2" customWidth="1"/>
    <col min="7675" max="7675" width="13.28515625" style="2" bestFit="1" customWidth="1"/>
    <col min="7676" max="7927" width="9.140625" style="2"/>
    <col min="7928" max="7928" width="22.7109375" style="2" bestFit="1" customWidth="1"/>
    <col min="7929" max="7929" width="12.140625" style="2" customWidth="1"/>
    <col min="7930" max="7930" width="16.7109375" style="2" customWidth="1"/>
    <col min="7931" max="7931" width="13.28515625" style="2" bestFit="1" customWidth="1"/>
    <col min="7932" max="8183" width="9.140625" style="2"/>
    <col min="8184" max="8184" width="22.7109375" style="2" bestFit="1" customWidth="1"/>
    <col min="8185" max="8185" width="12.140625" style="2" customWidth="1"/>
    <col min="8186" max="8186" width="16.7109375" style="2" customWidth="1"/>
    <col min="8187" max="8187" width="13.28515625" style="2" bestFit="1" customWidth="1"/>
    <col min="8188" max="8439" width="9.140625" style="2"/>
    <col min="8440" max="8440" width="22.7109375" style="2" bestFit="1" customWidth="1"/>
    <col min="8441" max="8441" width="12.140625" style="2" customWidth="1"/>
    <col min="8442" max="8442" width="16.7109375" style="2" customWidth="1"/>
    <col min="8443" max="8443" width="13.28515625" style="2" bestFit="1" customWidth="1"/>
    <col min="8444" max="8695" width="9.140625" style="2"/>
    <col min="8696" max="8696" width="22.7109375" style="2" bestFit="1" customWidth="1"/>
    <col min="8697" max="8697" width="12.140625" style="2" customWidth="1"/>
    <col min="8698" max="8698" width="16.7109375" style="2" customWidth="1"/>
    <col min="8699" max="8699" width="13.28515625" style="2" bestFit="1" customWidth="1"/>
    <col min="8700" max="8951" width="9.140625" style="2"/>
    <col min="8952" max="8952" width="22.7109375" style="2" bestFit="1" customWidth="1"/>
    <col min="8953" max="8953" width="12.140625" style="2" customWidth="1"/>
    <col min="8954" max="8954" width="16.7109375" style="2" customWidth="1"/>
    <col min="8955" max="8955" width="13.28515625" style="2" bestFit="1" customWidth="1"/>
    <col min="8956" max="9207" width="9.140625" style="2"/>
    <col min="9208" max="9208" width="22.7109375" style="2" bestFit="1" customWidth="1"/>
    <col min="9209" max="9209" width="12.140625" style="2" customWidth="1"/>
    <col min="9210" max="9210" width="16.7109375" style="2" customWidth="1"/>
    <col min="9211" max="9211" width="13.28515625" style="2" bestFit="1" customWidth="1"/>
    <col min="9212" max="9463" width="9.140625" style="2"/>
    <col min="9464" max="9464" width="22.7109375" style="2" bestFit="1" customWidth="1"/>
    <col min="9465" max="9465" width="12.140625" style="2" customWidth="1"/>
    <col min="9466" max="9466" width="16.7109375" style="2" customWidth="1"/>
    <col min="9467" max="9467" width="13.28515625" style="2" bestFit="1" customWidth="1"/>
    <col min="9468" max="9719" width="9.140625" style="2"/>
    <col min="9720" max="9720" width="22.7109375" style="2" bestFit="1" customWidth="1"/>
    <col min="9721" max="9721" width="12.140625" style="2" customWidth="1"/>
    <col min="9722" max="9722" width="16.7109375" style="2" customWidth="1"/>
    <col min="9723" max="9723" width="13.28515625" style="2" bestFit="1" customWidth="1"/>
    <col min="9724" max="9975" width="9.140625" style="2"/>
    <col min="9976" max="9976" width="22.7109375" style="2" bestFit="1" customWidth="1"/>
    <col min="9977" max="9977" width="12.140625" style="2" customWidth="1"/>
    <col min="9978" max="9978" width="16.7109375" style="2" customWidth="1"/>
    <col min="9979" max="9979" width="13.28515625" style="2" bestFit="1" customWidth="1"/>
    <col min="9980" max="10231" width="9.140625" style="2"/>
    <col min="10232" max="10232" width="22.7109375" style="2" bestFit="1" customWidth="1"/>
    <col min="10233" max="10233" width="12.140625" style="2" customWidth="1"/>
    <col min="10234" max="10234" width="16.7109375" style="2" customWidth="1"/>
    <col min="10235" max="10235" width="13.28515625" style="2" bestFit="1" customWidth="1"/>
    <col min="10236" max="10487" width="9.140625" style="2"/>
    <col min="10488" max="10488" width="22.7109375" style="2" bestFit="1" customWidth="1"/>
    <col min="10489" max="10489" width="12.140625" style="2" customWidth="1"/>
    <col min="10490" max="10490" width="16.7109375" style="2" customWidth="1"/>
    <col min="10491" max="10491" width="13.28515625" style="2" bestFit="1" customWidth="1"/>
    <col min="10492" max="10743" width="9.140625" style="2"/>
    <col min="10744" max="10744" width="22.7109375" style="2" bestFit="1" customWidth="1"/>
    <col min="10745" max="10745" width="12.140625" style="2" customWidth="1"/>
    <col min="10746" max="10746" width="16.7109375" style="2" customWidth="1"/>
    <col min="10747" max="10747" width="13.28515625" style="2" bestFit="1" customWidth="1"/>
    <col min="10748" max="10999" width="9.140625" style="2"/>
    <col min="11000" max="11000" width="22.7109375" style="2" bestFit="1" customWidth="1"/>
    <col min="11001" max="11001" width="12.140625" style="2" customWidth="1"/>
    <col min="11002" max="11002" width="16.7109375" style="2" customWidth="1"/>
    <col min="11003" max="11003" width="13.28515625" style="2" bestFit="1" customWidth="1"/>
    <col min="11004" max="11255" width="9.140625" style="2"/>
    <col min="11256" max="11256" width="22.7109375" style="2" bestFit="1" customWidth="1"/>
    <col min="11257" max="11257" width="12.140625" style="2" customWidth="1"/>
    <col min="11258" max="11258" width="16.7109375" style="2" customWidth="1"/>
    <col min="11259" max="11259" width="13.28515625" style="2" bestFit="1" customWidth="1"/>
    <col min="11260" max="11511" width="9.140625" style="2"/>
    <col min="11512" max="11512" width="22.7109375" style="2" bestFit="1" customWidth="1"/>
    <col min="11513" max="11513" width="12.140625" style="2" customWidth="1"/>
    <col min="11514" max="11514" width="16.7109375" style="2" customWidth="1"/>
    <col min="11515" max="11515" width="13.28515625" style="2" bestFit="1" customWidth="1"/>
    <col min="11516" max="11767" width="9.140625" style="2"/>
    <col min="11768" max="11768" width="22.7109375" style="2" bestFit="1" customWidth="1"/>
    <col min="11769" max="11769" width="12.140625" style="2" customWidth="1"/>
    <col min="11770" max="11770" width="16.7109375" style="2" customWidth="1"/>
    <col min="11771" max="11771" width="13.28515625" style="2" bestFit="1" customWidth="1"/>
    <col min="11772" max="12023" width="9.140625" style="2"/>
    <col min="12024" max="12024" width="22.7109375" style="2" bestFit="1" customWidth="1"/>
    <col min="12025" max="12025" width="12.140625" style="2" customWidth="1"/>
    <col min="12026" max="12026" width="16.7109375" style="2" customWidth="1"/>
    <col min="12027" max="12027" width="13.28515625" style="2" bestFit="1" customWidth="1"/>
    <col min="12028" max="12279" width="9.140625" style="2"/>
    <col min="12280" max="12280" width="22.7109375" style="2" bestFit="1" customWidth="1"/>
    <col min="12281" max="12281" width="12.140625" style="2" customWidth="1"/>
    <col min="12282" max="12282" width="16.7109375" style="2" customWidth="1"/>
    <col min="12283" max="12283" width="13.28515625" style="2" bestFit="1" customWidth="1"/>
    <col min="12284" max="12535" width="9.140625" style="2"/>
    <col min="12536" max="12536" width="22.7109375" style="2" bestFit="1" customWidth="1"/>
    <col min="12537" max="12537" width="12.140625" style="2" customWidth="1"/>
    <col min="12538" max="12538" width="16.7109375" style="2" customWidth="1"/>
    <col min="12539" max="12539" width="13.28515625" style="2" bestFit="1" customWidth="1"/>
    <col min="12540" max="12791" width="9.140625" style="2"/>
    <col min="12792" max="12792" width="22.7109375" style="2" bestFit="1" customWidth="1"/>
    <col min="12793" max="12793" width="12.140625" style="2" customWidth="1"/>
    <col min="12794" max="12794" width="16.7109375" style="2" customWidth="1"/>
    <col min="12795" max="12795" width="13.28515625" style="2" bestFit="1" customWidth="1"/>
    <col min="12796" max="13047" width="9.140625" style="2"/>
    <col min="13048" max="13048" width="22.7109375" style="2" bestFit="1" customWidth="1"/>
    <col min="13049" max="13049" width="12.140625" style="2" customWidth="1"/>
    <col min="13050" max="13050" width="16.7109375" style="2" customWidth="1"/>
    <col min="13051" max="13051" width="13.28515625" style="2" bestFit="1" customWidth="1"/>
    <col min="13052" max="13303" width="9.140625" style="2"/>
    <col min="13304" max="13304" width="22.7109375" style="2" bestFit="1" customWidth="1"/>
    <col min="13305" max="13305" width="12.140625" style="2" customWidth="1"/>
    <col min="13306" max="13306" width="16.7109375" style="2" customWidth="1"/>
    <col min="13307" max="13307" width="13.28515625" style="2" bestFit="1" customWidth="1"/>
    <col min="13308" max="13559" width="9.140625" style="2"/>
    <col min="13560" max="13560" width="22.7109375" style="2" bestFit="1" customWidth="1"/>
    <col min="13561" max="13561" width="12.140625" style="2" customWidth="1"/>
    <col min="13562" max="13562" width="16.7109375" style="2" customWidth="1"/>
    <col min="13563" max="13563" width="13.28515625" style="2" bestFit="1" customWidth="1"/>
    <col min="13564" max="13815" width="9.140625" style="2"/>
    <col min="13816" max="13816" width="22.7109375" style="2" bestFit="1" customWidth="1"/>
    <col min="13817" max="13817" width="12.140625" style="2" customWidth="1"/>
    <col min="13818" max="13818" width="16.7109375" style="2" customWidth="1"/>
    <col min="13819" max="13819" width="13.28515625" style="2" bestFit="1" customWidth="1"/>
    <col min="13820" max="14071" width="9.140625" style="2"/>
    <col min="14072" max="14072" width="22.7109375" style="2" bestFit="1" customWidth="1"/>
    <col min="14073" max="14073" width="12.140625" style="2" customWidth="1"/>
    <col min="14074" max="14074" width="16.7109375" style="2" customWidth="1"/>
    <col min="14075" max="14075" width="13.28515625" style="2" bestFit="1" customWidth="1"/>
    <col min="14076" max="14327" width="9.140625" style="2"/>
    <col min="14328" max="14328" width="22.7109375" style="2" bestFit="1" customWidth="1"/>
    <col min="14329" max="14329" width="12.140625" style="2" customWidth="1"/>
    <col min="14330" max="14330" width="16.7109375" style="2" customWidth="1"/>
    <col min="14331" max="14331" width="13.28515625" style="2" bestFit="1" customWidth="1"/>
    <col min="14332" max="14583" width="9.140625" style="2"/>
    <col min="14584" max="14584" width="22.7109375" style="2" bestFit="1" customWidth="1"/>
    <col min="14585" max="14585" width="12.140625" style="2" customWidth="1"/>
    <col min="14586" max="14586" width="16.7109375" style="2" customWidth="1"/>
    <col min="14587" max="14587" width="13.28515625" style="2" bestFit="1" customWidth="1"/>
    <col min="14588" max="14839" width="9.140625" style="2"/>
    <col min="14840" max="14840" width="22.7109375" style="2" bestFit="1" customWidth="1"/>
    <col min="14841" max="14841" width="12.140625" style="2" customWidth="1"/>
    <col min="14842" max="14842" width="16.7109375" style="2" customWidth="1"/>
    <col min="14843" max="14843" width="13.28515625" style="2" bestFit="1" customWidth="1"/>
    <col min="14844" max="15095" width="9.140625" style="2"/>
    <col min="15096" max="15096" width="22.7109375" style="2" bestFit="1" customWidth="1"/>
    <col min="15097" max="15097" width="12.140625" style="2" customWidth="1"/>
    <col min="15098" max="15098" width="16.7109375" style="2" customWidth="1"/>
    <col min="15099" max="15099" width="13.28515625" style="2" bestFit="1" customWidth="1"/>
    <col min="15100" max="15351" width="9.140625" style="2"/>
    <col min="15352" max="15352" width="22.7109375" style="2" bestFit="1" customWidth="1"/>
    <col min="15353" max="15353" width="12.140625" style="2" customWidth="1"/>
    <col min="15354" max="15354" width="16.7109375" style="2" customWidth="1"/>
    <col min="15355" max="15355" width="13.28515625" style="2" bestFit="1" customWidth="1"/>
    <col min="15356" max="15607" width="9.140625" style="2"/>
    <col min="15608" max="15608" width="22.7109375" style="2" bestFit="1" customWidth="1"/>
    <col min="15609" max="15609" width="12.140625" style="2" customWidth="1"/>
    <col min="15610" max="15610" width="16.7109375" style="2" customWidth="1"/>
    <col min="15611" max="15611" width="13.28515625" style="2" bestFit="1" customWidth="1"/>
    <col min="15612" max="15863" width="9.140625" style="2"/>
    <col min="15864" max="15864" width="22.7109375" style="2" bestFit="1" customWidth="1"/>
    <col min="15865" max="15865" width="12.140625" style="2" customWidth="1"/>
    <col min="15866" max="15866" width="16.7109375" style="2" customWidth="1"/>
    <col min="15867" max="15867" width="13.28515625" style="2" bestFit="1" customWidth="1"/>
    <col min="15868" max="16119" width="9.140625" style="2"/>
    <col min="16120" max="16120" width="22.7109375" style="2" bestFit="1" customWidth="1"/>
    <col min="16121" max="16121" width="12.140625" style="2" customWidth="1"/>
    <col min="16122" max="16122" width="16.7109375" style="2" customWidth="1"/>
    <col min="16123" max="16123" width="13.28515625" style="2" bestFit="1" customWidth="1"/>
    <col min="16124" max="16384" width="9.140625" style="2"/>
  </cols>
  <sheetData>
    <row r="1" spans="1:19" x14ac:dyDescent="0.2">
      <c r="A1" s="22" t="s">
        <v>73</v>
      </c>
      <c r="B1" s="23" t="s">
        <v>75</v>
      </c>
      <c r="C1" s="25"/>
      <c r="D1" s="25"/>
      <c r="F1" s="41" t="s">
        <v>73</v>
      </c>
      <c r="G1" s="42" t="s">
        <v>75</v>
      </c>
      <c r="K1" s="164" t="s">
        <v>76</v>
      </c>
      <c r="L1" s="164"/>
      <c r="M1" s="44" t="s">
        <v>74</v>
      </c>
      <c r="N1" s="1"/>
    </row>
    <row r="2" spans="1:19" x14ac:dyDescent="0.2">
      <c r="A2" s="25" t="s">
        <v>82</v>
      </c>
      <c r="B2" s="26">
        <v>2019</v>
      </c>
      <c r="C2" s="25"/>
      <c r="D2" s="25"/>
      <c r="F2" s="44" t="s">
        <v>82</v>
      </c>
      <c r="G2" s="45">
        <v>2018</v>
      </c>
      <c r="K2" s="1" t="s">
        <v>82</v>
      </c>
      <c r="L2" s="3"/>
      <c r="M2" s="1" t="s">
        <v>95</v>
      </c>
      <c r="N2" s="1"/>
    </row>
    <row r="3" spans="1:19" ht="15.75" thickBot="1" x14ac:dyDescent="0.35">
      <c r="A3" s="81"/>
      <c r="K3" s="17"/>
    </row>
    <row r="4" spans="1:19" ht="13.5" thickBot="1" x14ac:dyDescent="0.25">
      <c r="A4" s="27"/>
      <c r="B4" s="95" t="s">
        <v>72</v>
      </c>
      <c r="C4" s="82" t="s">
        <v>0</v>
      </c>
      <c r="D4" s="83" t="s">
        <v>3</v>
      </c>
      <c r="F4" s="46"/>
      <c r="G4" s="96" t="s">
        <v>72</v>
      </c>
      <c r="H4" s="47" t="s">
        <v>0</v>
      </c>
      <c r="I4" s="48" t="s">
        <v>3</v>
      </c>
      <c r="K4" s="4"/>
      <c r="L4" s="97" t="s">
        <v>2</v>
      </c>
      <c r="M4" s="18" t="s">
        <v>0</v>
      </c>
      <c r="N4" s="19" t="s">
        <v>3</v>
      </c>
    </row>
    <row r="5" spans="1:19" ht="13.5" thickBot="1" x14ac:dyDescent="0.25">
      <c r="A5" s="27"/>
      <c r="B5" s="27"/>
      <c r="C5" s="28"/>
      <c r="D5" s="27"/>
      <c r="F5" s="46"/>
      <c r="G5" s="46"/>
      <c r="H5" s="49"/>
      <c r="I5" s="46"/>
      <c r="K5" s="4"/>
      <c r="L5" s="5"/>
      <c r="M5" s="5"/>
      <c r="N5" s="4"/>
    </row>
    <row r="6" spans="1:19" ht="13.5" thickBot="1" x14ac:dyDescent="0.25">
      <c r="A6" s="84" t="s">
        <v>1</v>
      </c>
      <c r="B6" s="85">
        <v>380801</v>
      </c>
      <c r="C6" s="85">
        <v>367643444.55845422</v>
      </c>
      <c r="D6" s="85">
        <v>271955</v>
      </c>
      <c r="E6" s="20"/>
      <c r="F6" s="50" t="s">
        <v>1</v>
      </c>
      <c r="G6" s="51">
        <v>372522</v>
      </c>
      <c r="H6" s="51">
        <v>361922689.83077985</v>
      </c>
      <c r="I6" s="51">
        <v>261334</v>
      </c>
      <c r="K6" s="98" t="s">
        <v>1</v>
      </c>
      <c r="L6" s="99">
        <v>2.2224190786047426E-2</v>
      </c>
      <c r="M6" s="99">
        <v>1.5806565568876385E-2</v>
      </c>
      <c r="N6" s="99">
        <v>4.0641477955413396E-2</v>
      </c>
      <c r="P6" s="6"/>
      <c r="Q6" s="6"/>
      <c r="R6" s="6"/>
      <c r="S6" s="6"/>
    </row>
    <row r="7" spans="1:19" ht="12" customHeight="1" thickBot="1" x14ac:dyDescent="0.25">
      <c r="B7" s="111"/>
      <c r="C7" s="111"/>
      <c r="D7" s="111"/>
      <c r="E7" s="20"/>
      <c r="F7" s="52"/>
      <c r="G7" s="121"/>
      <c r="H7" s="121"/>
      <c r="I7" s="121"/>
      <c r="L7" s="100"/>
      <c r="M7" s="100"/>
      <c r="N7" s="100"/>
    </row>
    <row r="8" spans="1:19" ht="13.5" thickBot="1" x14ac:dyDescent="0.25">
      <c r="A8" s="86" t="s">
        <v>4</v>
      </c>
      <c r="B8" s="87">
        <v>38915</v>
      </c>
      <c r="C8" s="87">
        <v>29853367.263643354</v>
      </c>
      <c r="D8" s="87">
        <v>28105</v>
      </c>
      <c r="E8" s="20"/>
      <c r="F8" s="54" t="s">
        <v>4</v>
      </c>
      <c r="G8" s="51">
        <v>38904</v>
      </c>
      <c r="H8" s="51">
        <v>29991868.510277662</v>
      </c>
      <c r="I8" s="55">
        <v>27435</v>
      </c>
      <c r="K8" s="101" t="s">
        <v>4</v>
      </c>
      <c r="L8" s="99">
        <v>2.8274727534438604E-4</v>
      </c>
      <c r="M8" s="99">
        <v>-4.6179599175971697E-3</v>
      </c>
      <c r="N8" s="99">
        <v>2.44213595771825E-2</v>
      </c>
      <c r="P8" s="6"/>
      <c r="Q8" s="6"/>
      <c r="R8" s="6"/>
      <c r="S8" s="6"/>
    </row>
    <row r="9" spans="1:19" ht="13.5" thickBot="1" x14ac:dyDescent="0.25">
      <c r="A9" s="29" t="s">
        <v>5</v>
      </c>
      <c r="B9" s="30">
        <v>2625</v>
      </c>
      <c r="C9" s="30">
        <v>2327098.4780540466</v>
      </c>
      <c r="D9" s="31">
        <v>1359</v>
      </c>
      <c r="E9" s="21"/>
      <c r="F9" s="56" t="s">
        <v>5</v>
      </c>
      <c r="G9" s="57">
        <v>3088</v>
      </c>
      <c r="H9" s="57">
        <v>2329776.8298642398</v>
      </c>
      <c r="I9" s="58">
        <v>1714</v>
      </c>
      <c r="K9" s="7" t="s">
        <v>5</v>
      </c>
      <c r="L9" s="102">
        <v>-0.14993523316062174</v>
      </c>
      <c r="M9" s="102">
        <v>-1.1496173263725318E-3</v>
      </c>
      <c r="N9" s="102">
        <v>-0.2071178529754959</v>
      </c>
    </row>
    <row r="10" spans="1:19" ht="13.5" thickBot="1" x14ac:dyDescent="0.25">
      <c r="A10" s="32" t="s">
        <v>6</v>
      </c>
      <c r="B10" s="30">
        <v>6595</v>
      </c>
      <c r="C10" s="30">
        <v>4145418.9512863918</v>
      </c>
      <c r="D10" s="31">
        <v>5589</v>
      </c>
      <c r="E10" s="20"/>
      <c r="F10" s="59" t="s">
        <v>6</v>
      </c>
      <c r="G10" s="79">
        <v>5075</v>
      </c>
      <c r="H10" s="79">
        <v>4559866.4662873344</v>
      </c>
      <c r="I10" s="80">
        <v>4128</v>
      </c>
      <c r="K10" s="8" t="s">
        <v>6</v>
      </c>
      <c r="L10" s="113">
        <v>0.29950738916256148</v>
      </c>
      <c r="M10" s="113">
        <v>-9.0890274543146354E-2</v>
      </c>
      <c r="N10" s="115">
        <v>0.35392441860465107</v>
      </c>
    </row>
    <row r="11" spans="1:19" ht="13.5" thickBot="1" x14ac:dyDescent="0.25">
      <c r="A11" s="32" t="s">
        <v>7</v>
      </c>
      <c r="B11" s="30">
        <v>2378</v>
      </c>
      <c r="C11" s="30">
        <v>2096059.5825370031</v>
      </c>
      <c r="D11" s="31">
        <v>1572</v>
      </c>
      <c r="E11" s="20"/>
      <c r="F11" s="59" t="s">
        <v>7</v>
      </c>
      <c r="G11" s="79">
        <v>2642</v>
      </c>
      <c r="H11" s="79">
        <v>2219137.6574611501</v>
      </c>
      <c r="I11" s="80">
        <v>1851</v>
      </c>
      <c r="K11" s="8" t="s">
        <v>7</v>
      </c>
      <c r="L11" s="113">
        <v>-9.9924299772899294E-2</v>
      </c>
      <c r="M11" s="113">
        <v>-5.546211813869939E-2</v>
      </c>
      <c r="N11" s="115">
        <v>-0.15072933549432743</v>
      </c>
    </row>
    <row r="12" spans="1:19" ht="13.5" thickBot="1" x14ac:dyDescent="0.25">
      <c r="A12" s="32" t="s">
        <v>8</v>
      </c>
      <c r="B12" s="30">
        <v>3798</v>
      </c>
      <c r="C12" s="30">
        <v>2848162.698532979</v>
      </c>
      <c r="D12" s="31">
        <v>2880</v>
      </c>
      <c r="E12" s="20"/>
      <c r="F12" s="59" t="s">
        <v>8</v>
      </c>
      <c r="G12" s="79">
        <v>3432</v>
      </c>
      <c r="H12" s="79">
        <v>2362131.2699525217</v>
      </c>
      <c r="I12" s="80">
        <v>2520</v>
      </c>
      <c r="K12" s="8" t="s">
        <v>8</v>
      </c>
      <c r="L12" s="113">
        <v>0.10664335664335667</v>
      </c>
      <c r="M12" s="113">
        <v>0.20575970301185942</v>
      </c>
      <c r="N12" s="115">
        <v>0.14285714285714279</v>
      </c>
    </row>
    <row r="13" spans="1:19" ht="13.5" thickBot="1" x14ac:dyDescent="0.25">
      <c r="A13" s="32" t="s">
        <v>9</v>
      </c>
      <c r="B13" s="30">
        <v>4128</v>
      </c>
      <c r="C13" s="30">
        <v>2444895.1897122953</v>
      </c>
      <c r="D13" s="31">
        <v>3063</v>
      </c>
      <c r="E13" s="20"/>
      <c r="F13" s="59" t="s">
        <v>9</v>
      </c>
      <c r="G13" s="79">
        <v>4565</v>
      </c>
      <c r="H13" s="79">
        <v>2295080.0201974483</v>
      </c>
      <c r="I13" s="80">
        <v>3508</v>
      </c>
      <c r="K13" s="8" t="s">
        <v>9</v>
      </c>
      <c r="L13" s="113">
        <v>-9.5728368017524601E-2</v>
      </c>
      <c r="M13" s="113">
        <v>6.5276664951297914E-2</v>
      </c>
      <c r="N13" s="115">
        <v>-0.12685290763968071</v>
      </c>
    </row>
    <row r="14" spans="1:19" ht="13.5" thickBot="1" x14ac:dyDescent="0.25">
      <c r="A14" s="32" t="s">
        <v>10</v>
      </c>
      <c r="B14" s="30">
        <v>1237</v>
      </c>
      <c r="C14" s="30">
        <v>1621509.4312061202</v>
      </c>
      <c r="D14" s="31">
        <v>806</v>
      </c>
      <c r="E14" s="20"/>
      <c r="F14" s="59" t="s">
        <v>10</v>
      </c>
      <c r="G14" s="79">
        <v>1138</v>
      </c>
      <c r="H14" s="79">
        <v>1406368.5526989226</v>
      </c>
      <c r="I14" s="80">
        <v>638</v>
      </c>
      <c r="K14" s="8" t="s">
        <v>10</v>
      </c>
      <c r="L14" s="113">
        <v>8.6994727592267118E-2</v>
      </c>
      <c r="M14" s="113">
        <v>0.15297617263577656</v>
      </c>
      <c r="N14" s="115">
        <v>0.26332288401253923</v>
      </c>
    </row>
    <row r="15" spans="1:19" ht="13.5" thickBot="1" x14ac:dyDescent="0.25">
      <c r="A15" s="32" t="s">
        <v>11</v>
      </c>
      <c r="B15" s="30">
        <v>6891</v>
      </c>
      <c r="C15" s="30">
        <v>4382085.0072347345</v>
      </c>
      <c r="D15" s="31">
        <v>5165</v>
      </c>
      <c r="E15" s="20"/>
      <c r="F15" s="59" t="s">
        <v>11</v>
      </c>
      <c r="G15" s="79">
        <v>6484</v>
      </c>
      <c r="H15" s="79">
        <v>4564797.3792080041</v>
      </c>
      <c r="I15" s="80">
        <v>4723</v>
      </c>
      <c r="K15" s="8" t="s">
        <v>11</v>
      </c>
      <c r="L15" s="113">
        <v>6.2769895126465247E-2</v>
      </c>
      <c r="M15" s="113">
        <v>-4.0026392585462478E-2</v>
      </c>
      <c r="N15" s="115">
        <v>9.3584586068176989E-2</v>
      </c>
    </row>
    <row r="16" spans="1:19" ht="13.5" thickBot="1" x14ac:dyDescent="0.25">
      <c r="A16" s="33" t="s">
        <v>12</v>
      </c>
      <c r="B16" s="34">
        <v>11263</v>
      </c>
      <c r="C16" s="34">
        <v>9988137.9250797872</v>
      </c>
      <c r="D16" s="35">
        <v>7671</v>
      </c>
      <c r="E16" s="20"/>
      <c r="F16" s="60" t="s">
        <v>12</v>
      </c>
      <c r="G16" s="109">
        <v>12480</v>
      </c>
      <c r="H16" s="109">
        <v>10254710.334608041</v>
      </c>
      <c r="I16" s="110">
        <v>8353</v>
      </c>
      <c r="K16" s="9" t="s">
        <v>12</v>
      </c>
      <c r="L16" s="116">
        <v>-9.7516025641025683E-2</v>
      </c>
      <c r="M16" s="116">
        <v>-2.5995118421689001E-2</v>
      </c>
      <c r="N16" s="117">
        <v>-8.1647312342870815E-2</v>
      </c>
    </row>
    <row r="17" spans="1:19" ht="13.5" thickBot="1" x14ac:dyDescent="0.25">
      <c r="B17" s="36"/>
      <c r="C17" s="36"/>
      <c r="D17" s="36"/>
      <c r="E17" s="20"/>
      <c r="F17" s="63"/>
      <c r="G17" s="64"/>
      <c r="H17" s="64"/>
      <c r="I17" s="64"/>
      <c r="L17" s="106"/>
      <c r="M17" s="106"/>
      <c r="N17" s="106"/>
    </row>
    <row r="18" spans="1:19" ht="13.5" thickBot="1" x14ac:dyDescent="0.25">
      <c r="A18" s="88" t="s">
        <v>13</v>
      </c>
      <c r="B18" s="89">
        <v>16329</v>
      </c>
      <c r="C18" s="89">
        <v>19428169.363976732</v>
      </c>
      <c r="D18" s="89">
        <v>10876</v>
      </c>
      <c r="E18" s="20"/>
      <c r="F18" s="65" t="s">
        <v>13</v>
      </c>
      <c r="G18" s="66">
        <v>16021</v>
      </c>
      <c r="H18" s="66">
        <v>17021960.977436539</v>
      </c>
      <c r="I18" s="67">
        <v>10939</v>
      </c>
      <c r="K18" s="107" t="s">
        <v>13</v>
      </c>
      <c r="L18" s="108">
        <v>1.9224767492665773E-2</v>
      </c>
      <c r="M18" s="108">
        <v>0.14135905902555779</v>
      </c>
      <c r="N18" s="120">
        <v>-5.7592101654629912E-3</v>
      </c>
    </row>
    <row r="19" spans="1:19" ht="13.5" thickBot="1" x14ac:dyDescent="0.25">
      <c r="A19" s="38" t="s">
        <v>14</v>
      </c>
      <c r="B19" s="30">
        <v>1216</v>
      </c>
      <c r="C19" s="30">
        <v>1994777.2901989745</v>
      </c>
      <c r="D19" s="31">
        <v>591</v>
      </c>
      <c r="E19" s="20"/>
      <c r="F19" s="68" t="s">
        <v>14</v>
      </c>
      <c r="G19" s="79">
        <v>1018</v>
      </c>
      <c r="H19" s="79">
        <v>1471737.3901322936</v>
      </c>
      <c r="I19" s="80">
        <v>502</v>
      </c>
      <c r="K19" s="10" t="s">
        <v>14</v>
      </c>
      <c r="L19" s="154">
        <v>0.19449901768172895</v>
      </c>
      <c r="M19" s="154">
        <v>0.35538942176339305</v>
      </c>
      <c r="N19" s="155">
        <v>0.17729083665338652</v>
      </c>
    </row>
    <row r="20" spans="1:19" ht="13.5" thickBot="1" x14ac:dyDescent="0.25">
      <c r="A20" s="39" t="s">
        <v>15</v>
      </c>
      <c r="B20" s="30">
        <v>1465</v>
      </c>
      <c r="C20" s="30">
        <v>1364545.32</v>
      </c>
      <c r="D20" s="31">
        <v>1155</v>
      </c>
      <c r="E20" s="20"/>
      <c r="F20" s="68" t="s">
        <v>15</v>
      </c>
      <c r="G20" s="79">
        <v>1184</v>
      </c>
      <c r="H20" s="79">
        <v>994259.48</v>
      </c>
      <c r="I20" s="80">
        <v>910</v>
      </c>
      <c r="K20" s="11" t="s">
        <v>15</v>
      </c>
      <c r="L20" s="154">
        <v>0.23733108108108114</v>
      </c>
      <c r="M20" s="154">
        <v>0.37242374596217087</v>
      </c>
      <c r="N20" s="155">
        <v>0.26923076923076916</v>
      </c>
    </row>
    <row r="21" spans="1:19" ht="13.5" thickBot="1" x14ac:dyDescent="0.25">
      <c r="A21" s="40" t="s">
        <v>16</v>
      </c>
      <c r="B21" s="34">
        <v>13648</v>
      </c>
      <c r="C21" s="34">
        <v>16068846.753777759</v>
      </c>
      <c r="D21" s="35">
        <v>9130</v>
      </c>
      <c r="E21" s="20"/>
      <c r="F21" s="69" t="s">
        <v>16</v>
      </c>
      <c r="G21" s="79">
        <v>13819</v>
      </c>
      <c r="H21" s="79">
        <v>14555964.107304245</v>
      </c>
      <c r="I21" s="80">
        <v>9527</v>
      </c>
      <c r="K21" s="12" t="s">
        <v>16</v>
      </c>
      <c r="L21" s="156">
        <v>-1.2374267313119636E-2</v>
      </c>
      <c r="M21" s="156">
        <v>0.10393558511966527</v>
      </c>
      <c r="N21" s="157">
        <v>-4.167104020153245E-2</v>
      </c>
    </row>
    <row r="22" spans="1:19" ht="13.5" thickBot="1" x14ac:dyDescent="0.25">
      <c r="B22" s="37"/>
      <c r="C22" s="37"/>
      <c r="D22" s="37"/>
      <c r="E22" s="20"/>
      <c r="F22" s="63"/>
      <c r="G22" s="70"/>
      <c r="H22" s="70"/>
      <c r="I22" s="70"/>
      <c r="L22" s="100"/>
      <c r="M22" s="100"/>
      <c r="N22" s="100"/>
    </row>
    <row r="23" spans="1:19" ht="13.5" thickBot="1" x14ac:dyDescent="0.25">
      <c r="A23" s="90" t="s">
        <v>17</v>
      </c>
      <c r="B23" s="85">
        <v>4684</v>
      </c>
      <c r="C23" s="85">
        <v>5930007.7109640287</v>
      </c>
      <c r="D23" s="85">
        <v>2831</v>
      </c>
      <c r="E23" s="20"/>
      <c r="F23" s="54" t="s">
        <v>17</v>
      </c>
      <c r="G23" s="51">
        <v>5079</v>
      </c>
      <c r="H23" s="51">
        <v>6501886.1775161223</v>
      </c>
      <c r="I23" s="55">
        <v>3090</v>
      </c>
      <c r="K23" s="101" t="s">
        <v>17</v>
      </c>
      <c r="L23" s="99">
        <v>-7.7771214806064193E-2</v>
      </c>
      <c r="M23" s="99">
        <v>-8.7955779436693415E-2</v>
      </c>
      <c r="N23" s="99">
        <v>-8.3818770226537165E-2</v>
      </c>
      <c r="P23" s="6"/>
      <c r="Q23" s="6"/>
      <c r="R23" s="6"/>
      <c r="S23" s="6"/>
    </row>
    <row r="24" spans="1:19" ht="13.5" thickBot="1" x14ac:dyDescent="0.25">
      <c r="A24" s="91" t="s">
        <v>18</v>
      </c>
      <c r="B24" s="34">
        <v>4684</v>
      </c>
      <c r="C24" s="34">
        <v>5930007.7109640287</v>
      </c>
      <c r="D24" s="35">
        <v>2831</v>
      </c>
      <c r="E24" s="20"/>
      <c r="F24" s="71" t="s">
        <v>18</v>
      </c>
      <c r="G24" s="61">
        <v>5079</v>
      </c>
      <c r="H24" s="61">
        <v>6501886.1775161223</v>
      </c>
      <c r="I24" s="62">
        <v>3090</v>
      </c>
      <c r="K24" s="13" t="s">
        <v>18</v>
      </c>
      <c r="L24" s="104">
        <v>-7.7771214806064193E-2</v>
      </c>
      <c r="M24" s="104">
        <v>-8.7955779436693415E-2</v>
      </c>
      <c r="N24" s="105">
        <v>-8.3818770226537165E-2</v>
      </c>
    </row>
    <row r="25" spans="1:19" ht="13.5" thickBot="1" x14ac:dyDescent="0.25">
      <c r="B25" s="37"/>
      <c r="C25" s="37"/>
      <c r="D25" s="37"/>
      <c r="E25" s="20"/>
      <c r="F25" s="63"/>
      <c r="G25" s="70"/>
      <c r="H25" s="70"/>
      <c r="I25" s="70"/>
      <c r="L25" s="100"/>
      <c r="M25" s="100"/>
      <c r="N25" s="100"/>
    </row>
    <row r="26" spans="1:19" ht="13.5" thickBot="1" x14ac:dyDescent="0.25">
      <c r="A26" s="84" t="s">
        <v>19</v>
      </c>
      <c r="B26" s="85">
        <v>3574</v>
      </c>
      <c r="C26" s="85">
        <v>1482536.6554275891</v>
      </c>
      <c r="D26" s="85">
        <v>3187</v>
      </c>
      <c r="E26" s="20"/>
      <c r="F26" s="50" t="s">
        <v>19</v>
      </c>
      <c r="G26" s="51">
        <v>3622</v>
      </c>
      <c r="H26" s="51">
        <v>1616168.3568706238</v>
      </c>
      <c r="I26" s="55">
        <v>3197</v>
      </c>
      <c r="K26" s="98" t="s">
        <v>19</v>
      </c>
      <c r="L26" s="99">
        <v>-1.325234676974052E-2</v>
      </c>
      <c r="M26" s="99">
        <v>-8.2684270407190064E-2</v>
      </c>
      <c r="N26" s="99">
        <v>-3.1279324366593197E-3</v>
      </c>
      <c r="P26" s="6"/>
      <c r="Q26" s="6"/>
      <c r="R26" s="6"/>
      <c r="S26" s="6"/>
    </row>
    <row r="27" spans="1:19" ht="13.5" thickBot="1" x14ac:dyDescent="0.25">
      <c r="A27" s="92" t="s">
        <v>20</v>
      </c>
      <c r="B27" s="34">
        <v>3574</v>
      </c>
      <c r="C27" s="34">
        <v>1482536.6554275891</v>
      </c>
      <c r="D27" s="35">
        <v>3187</v>
      </c>
      <c r="E27" s="20"/>
      <c r="F27" s="72" t="s">
        <v>20</v>
      </c>
      <c r="G27" s="61">
        <v>3622</v>
      </c>
      <c r="H27" s="61">
        <v>1616168.3568706238</v>
      </c>
      <c r="I27" s="62">
        <v>3197</v>
      </c>
      <c r="K27" s="14" t="s">
        <v>20</v>
      </c>
      <c r="L27" s="104">
        <v>-1.325234676974052E-2</v>
      </c>
      <c r="M27" s="104">
        <v>-8.2684270407190064E-2</v>
      </c>
      <c r="N27" s="105">
        <v>-3.1279324366593197E-3</v>
      </c>
    </row>
    <row r="28" spans="1:19" ht="13.5" thickBot="1" x14ac:dyDescent="0.25">
      <c r="B28" s="111"/>
      <c r="C28" s="111"/>
      <c r="D28" s="111"/>
      <c r="E28" s="20"/>
      <c r="F28" s="63"/>
      <c r="G28" s="122"/>
      <c r="H28" s="122"/>
      <c r="I28" s="122"/>
      <c r="L28" s="100"/>
      <c r="M28" s="100"/>
      <c r="N28" s="100"/>
    </row>
    <row r="29" spans="1:19" ht="13.5" thickBot="1" x14ac:dyDescent="0.25">
      <c r="A29" s="84" t="s">
        <v>21</v>
      </c>
      <c r="B29" s="85">
        <v>14688</v>
      </c>
      <c r="C29" s="85">
        <v>7814646.4605033817</v>
      </c>
      <c r="D29" s="85">
        <v>11610</v>
      </c>
      <c r="E29" s="20"/>
      <c r="F29" s="50" t="s">
        <v>21</v>
      </c>
      <c r="G29" s="51">
        <v>13371</v>
      </c>
      <c r="H29" s="51">
        <v>7762255.7993188798</v>
      </c>
      <c r="I29" s="55">
        <v>10322</v>
      </c>
      <c r="K29" s="98" t="s">
        <v>21</v>
      </c>
      <c r="L29" s="99">
        <v>9.8496746690599046E-2</v>
      </c>
      <c r="M29" s="99">
        <v>6.7494118383857327E-3</v>
      </c>
      <c r="N29" s="99">
        <v>0.124782018988568</v>
      </c>
      <c r="P29" s="6"/>
      <c r="Q29" s="6"/>
      <c r="R29" s="6"/>
      <c r="S29" s="6"/>
    </row>
    <row r="30" spans="1:19" ht="13.5" thickBot="1" x14ac:dyDescent="0.25">
      <c r="A30" s="93" t="s">
        <v>22</v>
      </c>
      <c r="B30" s="30">
        <v>6527</v>
      </c>
      <c r="C30" s="30">
        <v>3613438.0702522229</v>
      </c>
      <c r="D30" s="31">
        <v>5232</v>
      </c>
      <c r="E30" s="20"/>
      <c r="F30" s="73" t="s">
        <v>22</v>
      </c>
      <c r="G30" s="57">
        <v>5986</v>
      </c>
      <c r="H30" s="57">
        <v>3687235.9330162266</v>
      </c>
      <c r="I30" s="58">
        <v>4602</v>
      </c>
      <c r="K30" s="15" t="s">
        <v>22</v>
      </c>
      <c r="L30" s="102">
        <v>9.0377547611092623E-2</v>
      </c>
      <c r="M30" s="102">
        <v>-2.00144129924541E-2</v>
      </c>
      <c r="N30" s="103">
        <v>0.13689700130378091</v>
      </c>
    </row>
    <row r="31" spans="1:19" ht="13.5" thickBot="1" x14ac:dyDescent="0.25">
      <c r="A31" s="94" t="s">
        <v>23</v>
      </c>
      <c r="B31" s="34">
        <v>8161</v>
      </c>
      <c r="C31" s="34">
        <v>4201208.3902511587</v>
      </c>
      <c r="D31" s="35">
        <v>6378</v>
      </c>
      <c r="E31" s="20"/>
      <c r="F31" s="73" t="s">
        <v>23</v>
      </c>
      <c r="G31" s="74">
        <v>7385</v>
      </c>
      <c r="H31" s="74">
        <v>4075019.8663026537</v>
      </c>
      <c r="I31" s="75">
        <v>5720</v>
      </c>
      <c r="K31" s="16" t="s">
        <v>23</v>
      </c>
      <c r="L31" s="104">
        <v>0.10507786052809753</v>
      </c>
      <c r="M31" s="104">
        <v>3.096635797827374E-2</v>
      </c>
      <c r="N31" s="105">
        <v>0.11503496503496513</v>
      </c>
    </row>
    <row r="32" spans="1:19" ht="13.5" thickBot="1" x14ac:dyDescent="0.25">
      <c r="B32" s="37"/>
      <c r="C32" s="37"/>
      <c r="D32" s="37"/>
      <c r="E32" s="20"/>
      <c r="F32" s="63"/>
      <c r="G32" s="70"/>
      <c r="H32" s="70"/>
      <c r="I32" s="70"/>
      <c r="L32" s="100"/>
      <c r="M32" s="100"/>
      <c r="N32" s="100"/>
    </row>
    <row r="33" spans="1:19" ht="13.5" thickBot="1" x14ac:dyDescent="0.25">
      <c r="A33" s="90" t="s">
        <v>24</v>
      </c>
      <c r="B33" s="85">
        <v>10469</v>
      </c>
      <c r="C33" s="85">
        <v>9339564.6095283274</v>
      </c>
      <c r="D33" s="85">
        <v>7268</v>
      </c>
      <c r="E33" s="20"/>
      <c r="F33" s="54" t="s">
        <v>24</v>
      </c>
      <c r="G33" s="51">
        <v>9364</v>
      </c>
      <c r="H33" s="51">
        <v>8516882.4386461154</v>
      </c>
      <c r="I33" s="55">
        <v>6342</v>
      </c>
      <c r="K33" s="101" t="s">
        <v>24</v>
      </c>
      <c r="L33" s="99">
        <v>0.11800512601452362</v>
      </c>
      <c r="M33" s="99">
        <v>9.6594285151714532E-2</v>
      </c>
      <c r="N33" s="99">
        <v>0.14601072216966249</v>
      </c>
      <c r="P33" s="6"/>
      <c r="Q33" s="6"/>
      <c r="R33" s="6"/>
      <c r="S33" s="6"/>
    </row>
    <row r="34" spans="1:19" ht="13.5" thickBot="1" x14ac:dyDescent="0.25">
      <c r="A34" s="91" t="s">
        <v>25</v>
      </c>
      <c r="B34" s="34">
        <v>10469</v>
      </c>
      <c r="C34" s="34">
        <v>9339564.6095283274</v>
      </c>
      <c r="D34" s="35">
        <v>7268</v>
      </c>
      <c r="E34" s="20"/>
      <c r="F34" s="71" t="s">
        <v>25</v>
      </c>
      <c r="G34" s="61">
        <v>9364</v>
      </c>
      <c r="H34" s="61">
        <v>8516882.4386461154</v>
      </c>
      <c r="I34" s="62">
        <v>6342</v>
      </c>
      <c r="K34" s="13" t="s">
        <v>25</v>
      </c>
      <c r="L34" s="104">
        <v>0.11800512601452362</v>
      </c>
      <c r="M34" s="104">
        <v>9.6594285151714532E-2</v>
      </c>
      <c r="N34" s="105">
        <v>0.14601072216966249</v>
      </c>
    </row>
    <row r="35" spans="1:19" ht="13.5" thickBot="1" x14ac:dyDescent="0.25">
      <c r="B35" s="111"/>
      <c r="C35" s="111"/>
      <c r="D35" s="111"/>
      <c r="E35" s="20"/>
      <c r="F35" s="63"/>
      <c r="G35" s="122"/>
      <c r="H35" s="122"/>
      <c r="I35" s="122"/>
      <c r="L35" s="100"/>
      <c r="M35" s="100"/>
      <c r="N35" s="100"/>
    </row>
    <row r="36" spans="1:19" ht="13.5" thickBot="1" x14ac:dyDescent="0.25">
      <c r="A36" s="84" t="s">
        <v>26</v>
      </c>
      <c r="B36" s="85">
        <v>13819</v>
      </c>
      <c r="C36" s="85">
        <v>15238868.539332718</v>
      </c>
      <c r="D36" s="85">
        <v>9438</v>
      </c>
      <c r="E36" s="20"/>
      <c r="F36" s="50" t="s">
        <v>26</v>
      </c>
      <c r="G36" s="51">
        <v>13942</v>
      </c>
      <c r="H36" s="51">
        <v>14733822.652704146</v>
      </c>
      <c r="I36" s="55">
        <v>9523</v>
      </c>
      <c r="K36" s="98" t="s">
        <v>26</v>
      </c>
      <c r="L36" s="99">
        <v>-8.8222636637498297E-3</v>
      </c>
      <c r="M36" s="99">
        <v>3.427799414538768E-2</v>
      </c>
      <c r="N36" s="114">
        <v>-8.9257586894886387E-3</v>
      </c>
    </row>
    <row r="37" spans="1:19" ht="13.5" thickBot="1" x14ac:dyDescent="0.25">
      <c r="A37" s="38" t="s">
        <v>27</v>
      </c>
      <c r="B37" s="30">
        <v>967</v>
      </c>
      <c r="C37" s="30">
        <v>1095541.2423958869</v>
      </c>
      <c r="D37" s="30">
        <v>572</v>
      </c>
      <c r="E37" s="20"/>
      <c r="F37" s="73" t="s">
        <v>27</v>
      </c>
      <c r="G37" s="79">
        <v>1225</v>
      </c>
      <c r="H37" s="79">
        <v>1573293.8149459744</v>
      </c>
      <c r="I37" s="80">
        <v>678</v>
      </c>
      <c r="K37" s="10" t="s">
        <v>27</v>
      </c>
      <c r="L37" s="102">
        <v>-0.21061224489795916</v>
      </c>
      <c r="M37" s="102">
        <v>-0.30366392342710191</v>
      </c>
      <c r="N37" s="103">
        <v>-0.15634218289085544</v>
      </c>
    </row>
    <row r="38" spans="1:19" ht="13.5" thickBot="1" x14ac:dyDescent="0.25">
      <c r="A38" s="39" t="s">
        <v>28</v>
      </c>
      <c r="B38" s="30">
        <v>1628</v>
      </c>
      <c r="C38" s="30">
        <v>1899032.1765239199</v>
      </c>
      <c r="D38" s="30">
        <v>883</v>
      </c>
      <c r="E38" s="20"/>
      <c r="F38" s="68" t="s">
        <v>28</v>
      </c>
      <c r="G38" s="79">
        <v>1260</v>
      </c>
      <c r="H38" s="79">
        <v>1906073.0603385698</v>
      </c>
      <c r="I38" s="80">
        <v>609</v>
      </c>
      <c r="K38" s="11" t="s">
        <v>28</v>
      </c>
      <c r="L38" s="113">
        <v>0.29206349206349214</v>
      </c>
      <c r="M38" s="113">
        <v>-3.6939212673197108E-3</v>
      </c>
      <c r="N38" s="115">
        <v>0.44991789819376016</v>
      </c>
    </row>
    <row r="39" spans="1:19" ht="13.5" thickBot="1" x14ac:dyDescent="0.25">
      <c r="A39" s="39" t="s">
        <v>29</v>
      </c>
      <c r="B39" s="30">
        <v>1084</v>
      </c>
      <c r="C39" s="30">
        <v>1449633.0254550842</v>
      </c>
      <c r="D39" s="30">
        <v>773</v>
      </c>
      <c r="E39" s="20"/>
      <c r="F39" s="68" t="s">
        <v>29</v>
      </c>
      <c r="G39" s="79">
        <v>946</v>
      </c>
      <c r="H39" s="79">
        <v>1200652.1954839469</v>
      </c>
      <c r="I39" s="80">
        <v>614</v>
      </c>
      <c r="K39" s="11" t="s">
        <v>29</v>
      </c>
      <c r="L39" s="113">
        <v>0.14587737843551807</v>
      </c>
      <c r="M39" s="113">
        <v>0.20737131944424636</v>
      </c>
      <c r="N39" s="115">
        <v>0.25895765472312693</v>
      </c>
    </row>
    <row r="40" spans="1:19" ht="13.5" thickBot="1" x14ac:dyDescent="0.25">
      <c r="A40" s="39" t="s">
        <v>30</v>
      </c>
      <c r="B40" s="30">
        <v>6176</v>
      </c>
      <c r="C40" s="30">
        <v>6397600.5766891753</v>
      </c>
      <c r="D40" s="30">
        <v>4586</v>
      </c>
      <c r="E40" s="20"/>
      <c r="F40" s="68" t="s">
        <v>30</v>
      </c>
      <c r="G40" s="79">
        <v>7090</v>
      </c>
      <c r="H40" s="79">
        <v>6959175.440355205</v>
      </c>
      <c r="I40" s="80">
        <v>5026</v>
      </c>
      <c r="K40" s="11" t="s">
        <v>30</v>
      </c>
      <c r="L40" s="113">
        <v>-0.12891396332863192</v>
      </c>
      <c r="M40" s="113">
        <v>-8.0695603736261945E-2</v>
      </c>
      <c r="N40" s="115">
        <v>-8.7544767210505414E-2</v>
      </c>
    </row>
    <row r="41" spans="1:19" ht="13.5" thickBot="1" x14ac:dyDescent="0.25">
      <c r="A41" s="40" t="s">
        <v>31</v>
      </c>
      <c r="B41" s="34">
        <v>3964</v>
      </c>
      <c r="C41" s="34">
        <v>4397061.5182686523</v>
      </c>
      <c r="D41" s="35">
        <v>2624</v>
      </c>
      <c r="E41" s="20"/>
      <c r="F41" s="69" t="s">
        <v>31</v>
      </c>
      <c r="G41" s="79">
        <v>3421</v>
      </c>
      <c r="H41" s="79">
        <v>3094628.141580449</v>
      </c>
      <c r="I41" s="80">
        <v>2596</v>
      </c>
      <c r="K41" s="12" t="s">
        <v>31</v>
      </c>
      <c r="L41" s="118">
        <v>0.15872551885413633</v>
      </c>
      <c r="M41" s="118">
        <v>0.42086910514005771</v>
      </c>
      <c r="N41" s="119">
        <v>1.0785824345146411E-2</v>
      </c>
    </row>
    <row r="42" spans="1:19" ht="13.5" thickBot="1" x14ac:dyDescent="0.25">
      <c r="B42" s="37"/>
      <c r="C42" s="37"/>
      <c r="D42" s="37"/>
      <c r="E42" s="20"/>
      <c r="F42" s="63"/>
      <c r="G42" s="70"/>
      <c r="H42" s="70"/>
      <c r="I42" s="70"/>
      <c r="L42" s="100"/>
      <c r="M42" s="100"/>
      <c r="N42" s="100"/>
    </row>
    <row r="43" spans="1:19" ht="13.5" thickBot="1" x14ac:dyDescent="0.25">
      <c r="A43" s="84" t="s">
        <v>32</v>
      </c>
      <c r="B43" s="85">
        <v>23808</v>
      </c>
      <c r="C43" s="85">
        <v>23338714.824253935</v>
      </c>
      <c r="D43" s="85">
        <v>16849</v>
      </c>
      <c r="E43" s="20"/>
      <c r="F43" s="50" t="s">
        <v>32</v>
      </c>
      <c r="G43" s="51">
        <v>23579</v>
      </c>
      <c r="H43" s="51">
        <v>23465223.319187265</v>
      </c>
      <c r="I43" s="55">
        <v>16635</v>
      </c>
      <c r="K43" s="98" t="s">
        <v>32</v>
      </c>
      <c r="L43" s="99">
        <v>9.7120318927859106E-3</v>
      </c>
      <c r="M43" s="99">
        <v>-5.3913185999762137E-3</v>
      </c>
      <c r="N43" s="99">
        <v>1.2864442440637225E-2</v>
      </c>
    </row>
    <row r="44" spans="1:19" ht="13.5" thickBot="1" x14ac:dyDescent="0.25">
      <c r="A44" s="38" t="s">
        <v>33</v>
      </c>
      <c r="B44" s="30">
        <v>1293</v>
      </c>
      <c r="C44" s="30">
        <v>990429.05249999999</v>
      </c>
      <c r="D44" s="31">
        <v>1016</v>
      </c>
      <c r="E44" s="20"/>
      <c r="F44" s="10" t="s">
        <v>33</v>
      </c>
      <c r="G44" s="112">
        <v>1098</v>
      </c>
      <c r="H44" s="112">
        <v>773714.28</v>
      </c>
      <c r="I44" s="158">
        <v>837</v>
      </c>
      <c r="K44" s="10" t="s">
        <v>33</v>
      </c>
      <c r="L44" s="102">
        <v>0.17759562841530063</v>
      </c>
      <c r="M44" s="102">
        <v>0.28009664303985704</v>
      </c>
      <c r="N44" s="103">
        <v>0.2138590203106332</v>
      </c>
    </row>
    <row r="45" spans="1:19" ht="13.5" thickBot="1" x14ac:dyDescent="0.25">
      <c r="A45" s="39" t="s">
        <v>34</v>
      </c>
      <c r="B45" s="30">
        <v>3236</v>
      </c>
      <c r="C45" s="30">
        <v>4291169.3970484901</v>
      </c>
      <c r="D45" s="31">
        <v>2217</v>
      </c>
      <c r="E45" s="20"/>
      <c r="F45" s="11" t="s">
        <v>34</v>
      </c>
      <c r="G45" s="112">
        <v>3680</v>
      </c>
      <c r="H45" s="112">
        <v>4850797.72630296</v>
      </c>
      <c r="I45" s="158">
        <v>2358</v>
      </c>
      <c r="K45" s="11" t="s">
        <v>34</v>
      </c>
      <c r="L45" s="113">
        <v>-0.1206521739130435</v>
      </c>
      <c r="M45" s="113">
        <v>-0.11536830864332726</v>
      </c>
      <c r="N45" s="115">
        <v>-5.9796437659033086E-2</v>
      </c>
    </row>
    <row r="46" spans="1:19" ht="13.5" thickBot="1" x14ac:dyDescent="0.25">
      <c r="A46" s="39" t="s">
        <v>35</v>
      </c>
      <c r="B46" s="30">
        <v>1320</v>
      </c>
      <c r="C46" s="30">
        <v>990312.74051384011</v>
      </c>
      <c r="D46" s="31">
        <v>987</v>
      </c>
      <c r="E46" s="20"/>
      <c r="F46" s="11" t="s">
        <v>35</v>
      </c>
      <c r="G46" s="112">
        <v>1234</v>
      </c>
      <c r="H46" s="112">
        <v>1010780.339053903</v>
      </c>
      <c r="I46" s="158">
        <v>1016</v>
      </c>
      <c r="K46" s="11" t="s">
        <v>35</v>
      </c>
      <c r="L46" s="113">
        <v>6.9692058346839447E-2</v>
      </c>
      <c r="M46" s="113">
        <v>-2.0249304175446015E-2</v>
      </c>
      <c r="N46" s="115">
        <v>-2.8543307086614123E-2</v>
      </c>
    </row>
    <row r="47" spans="1:19" ht="13.5" thickBot="1" x14ac:dyDescent="0.25">
      <c r="A47" s="39" t="s">
        <v>36</v>
      </c>
      <c r="B47" s="30">
        <v>5969</v>
      </c>
      <c r="C47" s="30">
        <v>5910113.4391161203</v>
      </c>
      <c r="D47" s="31">
        <v>4256</v>
      </c>
      <c r="E47" s="20"/>
      <c r="F47" s="11" t="s">
        <v>36</v>
      </c>
      <c r="G47" s="112">
        <v>5228</v>
      </c>
      <c r="H47" s="112">
        <v>5446181.3538376298</v>
      </c>
      <c r="I47" s="158">
        <v>3843</v>
      </c>
      <c r="K47" s="11" t="s">
        <v>36</v>
      </c>
      <c r="L47" s="113">
        <v>0.14173680183626636</v>
      </c>
      <c r="M47" s="113">
        <v>8.5184839640270571E-2</v>
      </c>
      <c r="N47" s="115">
        <v>0.10746812386156646</v>
      </c>
    </row>
    <row r="48" spans="1:19" ht="13.5" thickBot="1" x14ac:dyDescent="0.25">
      <c r="A48" s="39" t="s">
        <v>37</v>
      </c>
      <c r="B48" s="30">
        <v>1499</v>
      </c>
      <c r="C48" s="30">
        <v>1572308.6302487529</v>
      </c>
      <c r="D48" s="31">
        <v>933</v>
      </c>
      <c r="E48" s="20"/>
      <c r="F48" s="11" t="s">
        <v>37</v>
      </c>
      <c r="G48" s="112">
        <v>1588</v>
      </c>
      <c r="H48" s="112">
        <v>1701333.870650115</v>
      </c>
      <c r="I48" s="158">
        <v>891</v>
      </c>
      <c r="K48" s="11" t="s">
        <v>37</v>
      </c>
      <c r="L48" s="113">
        <v>-5.6045340050377868E-2</v>
      </c>
      <c r="M48" s="113">
        <v>-7.5837695720510689E-2</v>
      </c>
      <c r="N48" s="115">
        <v>4.7138047138047146E-2</v>
      </c>
    </row>
    <row r="49" spans="1:19" ht="13.5" thickBot="1" x14ac:dyDescent="0.25">
      <c r="A49" s="39" t="s">
        <v>38</v>
      </c>
      <c r="B49" s="30">
        <v>2334</v>
      </c>
      <c r="C49" s="30">
        <v>1696477.2780296449</v>
      </c>
      <c r="D49" s="31">
        <v>1848</v>
      </c>
      <c r="E49" s="20"/>
      <c r="F49" s="11" t="s">
        <v>38</v>
      </c>
      <c r="G49" s="112">
        <v>2578</v>
      </c>
      <c r="H49" s="112">
        <v>1976986.8227457823</v>
      </c>
      <c r="I49" s="158">
        <v>2070</v>
      </c>
      <c r="K49" s="11" t="s">
        <v>38</v>
      </c>
      <c r="L49" s="113">
        <v>-9.4647013188518203E-2</v>
      </c>
      <c r="M49" s="113">
        <v>-0.1418874124444317</v>
      </c>
      <c r="N49" s="115">
        <v>-0.10724637681159421</v>
      </c>
    </row>
    <row r="50" spans="1:19" ht="13.5" thickBot="1" x14ac:dyDescent="0.25">
      <c r="A50" s="39" t="s">
        <v>39</v>
      </c>
      <c r="B50" s="30">
        <v>533</v>
      </c>
      <c r="C50" s="30">
        <v>1010486.360479438</v>
      </c>
      <c r="D50" s="31">
        <v>262</v>
      </c>
      <c r="E50" s="20"/>
      <c r="F50" s="11" t="s">
        <v>39</v>
      </c>
      <c r="G50" s="112">
        <v>564</v>
      </c>
      <c r="H50" s="112">
        <v>907468.88868698408</v>
      </c>
      <c r="I50" s="158">
        <v>336</v>
      </c>
      <c r="K50" s="11" t="s">
        <v>39</v>
      </c>
      <c r="L50" s="113">
        <v>-5.4964539007092195E-2</v>
      </c>
      <c r="M50" s="113">
        <v>0.11352176705639994</v>
      </c>
      <c r="N50" s="115">
        <v>-0.22023809523809523</v>
      </c>
    </row>
    <row r="51" spans="1:19" ht="13.5" thickBot="1" x14ac:dyDescent="0.25">
      <c r="A51" s="39" t="s">
        <v>40</v>
      </c>
      <c r="B51" s="30">
        <v>6548</v>
      </c>
      <c r="C51" s="30">
        <v>5719815.4863176495</v>
      </c>
      <c r="D51" s="31">
        <v>4517</v>
      </c>
      <c r="E51" s="20"/>
      <c r="F51" s="11" t="s">
        <v>40</v>
      </c>
      <c r="G51" s="112">
        <v>6370</v>
      </c>
      <c r="H51" s="112">
        <v>5809594.9479098907</v>
      </c>
      <c r="I51" s="158">
        <v>4354</v>
      </c>
      <c r="K51" s="11" t="s">
        <v>40</v>
      </c>
      <c r="L51" s="113">
        <v>2.7943485086342257E-2</v>
      </c>
      <c r="M51" s="113">
        <v>-1.5453652517468663E-2</v>
      </c>
      <c r="N51" s="115">
        <v>3.7436839687643442E-2</v>
      </c>
    </row>
    <row r="52" spans="1:19" ht="13.5" thickBot="1" x14ac:dyDescent="0.25">
      <c r="A52" s="40" t="s">
        <v>41</v>
      </c>
      <c r="B52" s="34">
        <v>1076</v>
      </c>
      <c r="C52" s="34">
        <v>1157602.44</v>
      </c>
      <c r="D52" s="35">
        <v>813</v>
      </c>
      <c r="E52" s="20"/>
      <c r="F52" s="12" t="s">
        <v>41</v>
      </c>
      <c r="G52" s="161">
        <v>1239</v>
      </c>
      <c r="H52" s="161">
        <v>988365.08999999985</v>
      </c>
      <c r="I52" s="162">
        <v>930</v>
      </c>
      <c r="K52" s="12" t="s">
        <v>41</v>
      </c>
      <c r="L52" s="118">
        <v>-0.13155770782889431</v>
      </c>
      <c r="M52" s="118">
        <v>0.17122959087921652</v>
      </c>
      <c r="N52" s="119">
        <v>-0.12580645161290327</v>
      </c>
    </row>
    <row r="53" spans="1:19" ht="13.5" thickBot="1" x14ac:dyDescent="0.25">
      <c r="B53" s="111"/>
      <c r="C53" s="111"/>
      <c r="D53" s="111"/>
      <c r="E53" s="20"/>
      <c r="F53" s="63"/>
      <c r="G53" s="122"/>
      <c r="H53" s="122"/>
      <c r="I53" s="122"/>
      <c r="L53" s="100"/>
      <c r="M53" s="100"/>
      <c r="N53" s="100"/>
    </row>
    <row r="54" spans="1:19" ht="13.5" thickBot="1" x14ac:dyDescent="0.25">
      <c r="A54" s="84" t="s">
        <v>42</v>
      </c>
      <c r="B54" s="85">
        <v>73338</v>
      </c>
      <c r="C54" s="85">
        <v>85249496.538299233</v>
      </c>
      <c r="D54" s="85">
        <v>48102</v>
      </c>
      <c r="E54" s="20"/>
      <c r="F54" s="50" t="s">
        <v>42</v>
      </c>
      <c r="G54" s="51">
        <v>72797</v>
      </c>
      <c r="H54" s="51">
        <v>89809930.952495098</v>
      </c>
      <c r="I54" s="55">
        <v>45478</v>
      </c>
      <c r="K54" s="98" t="s">
        <v>42</v>
      </c>
      <c r="L54" s="99">
        <v>7.4316249295987014E-3</v>
      </c>
      <c r="M54" s="99">
        <v>-5.0778731993548765E-2</v>
      </c>
      <c r="N54" s="99">
        <v>5.7698227714499284E-2</v>
      </c>
      <c r="P54" s="6"/>
      <c r="Q54" s="6"/>
      <c r="R54" s="6"/>
      <c r="S54" s="6"/>
    </row>
    <row r="55" spans="1:19" ht="13.5" thickBot="1" x14ac:dyDescent="0.25">
      <c r="A55" s="38" t="s">
        <v>43</v>
      </c>
      <c r="B55" s="30">
        <v>58635</v>
      </c>
      <c r="C55" s="30">
        <v>68311293.002444878</v>
      </c>
      <c r="D55" s="31">
        <v>38786</v>
      </c>
      <c r="E55" s="20"/>
      <c r="F55" s="73" t="s">
        <v>43</v>
      </c>
      <c r="G55" s="57">
        <v>59149</v>
      </c>
      <c r="H55" s="57">
        <v>74138985.981229275</v>
      </c>
      <c r="I55" s="58">
        <v>36846</v>
      </c>
      <c r="K55" s="10" t="s">
        <v>43</v>
      </c>
      <c r="L55" s="102">
        <v>-8.6899186799438422E-3</v>
      </c>
      <c r="M55" s="102">
        <v>-7.8604972831161635E-2</v>
      </c>
      <c r="N55" s="103">
        <v>5.2651576833306235E-2</v>
      </c>
    </row>
    <row r="56" spans="1:19" ht="13.5" thickBot="1" x14ac:dyDescent="0.25">
      <c r="A56" s="39" t="s">
        <v>44</v>
      </c>
      <c r="B56" s="30">
        <v>3689</v>
      </c>
      <c r="C56" s="30">
        <v>4064978.9263221165</v>
      </c>
      <c r="D56" s="31">
        <v>2522</v>
      </c>
      <c r="E56" s="20"/>
      <c r="F56" s="68" t="s">
        <v>44</v>
      </c>
      <c r="G56" s="79">
        <v>3220</v>
      </c>
      <c r="H56" s="79">
        <v>3364639.4509190004</v>
      </c>
      <c r="I56" s="80">
        <v>2296</v>
      </c>
      <c r="K56" s="11" t="s">
        <v>44</v>
      </c>
      <c r="L56" s="102">
        <v>0.14565217391304341</v>
      </c>
      <c r="M56" s="102">
        <v>0.20814696065334104</v>
      </c>
      <c r="N56" s="103">
        <v>9.8432055749128944E-2</v>
      </c>
    </row>
    <row r="57" spans="1:19" ht="13.5" thickBot="1" x14ac:dyDescent="0.25">
      <c r="A57" s="39" t="s">
        <v>45</v>
      </c>
      <c r="B57" s="30">
        <v>2635</v>
      </c>
      <c r="C57" s="30">
        <v>3223586.8790794257</v>
      </c>
      <c r="D57" s="31">
        <v>1339</v>
      </c>
      <c r="E57" s="20"/>
      <c r="F57" s="68" t="s">
        <v>45</v>
      </c>
      <c r="G57" s="79">
        <v>2780</v>
      </c>
      <c r="H57" s="79">
        <v>3323802.2302464386</v>
      </c>
      <c r="I57" s="80">
        <v>1594</v>
      </c>
      <c r="K57" s="11" t="s">
        <v>45</v>
      </c>
      <c r="L57" s="102">
        <v>-5.2158273381294973E-2</v>
      </c>
      <c r="M57" s="102">
        <v>-3.0150816512203416E-2</v>
      </c>
      <c r="N57" s="103">
        <v>-0.15997490589711416</v>
      </c>
    </row>
    <row r="58" spans="1:19" ht="13.5" thickBot="1" x14ac:dyDescent="0.25">
      <c r="A58" s="40" t="s">
        <v>46</v>
      </c>
      <c r="B58" s="34">
        <v>8379</v>
      </c>
      <c r="C58" s="34">
        <v>9649637.7304527983</v>
      </c>
      <c r="D58" s="35">
        <v>5455</v>
      </c>
      <c r="E58" s="20"/>
      <c r="F58" s="69" t="s">
        <v>46</v>
      </c>
      <c r="G58" s="74">
        <v>7648</v>
      </c>
      <c r="H58" s="74">
        <v>8982503.2901003826</v>
      </c>
      <c r="I58" s="75">
        <v>4742</v>
      </c>
      <c r="K58" s="12" t="s">
        <v>46</v>
      </c>
      <c r="L58" s="104">
        <v>9.5580543933054374E-2</v>
      </c>
      <c r="M58" s="104">
        <v>7.4270436514914939E-2</v>
      </c>
      <c r="N58" s="105">
        <v>0.15035849852382954</v>
      </c>
    </row>
    <row r="59" spans="1:19" ht="13.5" thickBot="1" x14ac:dyDescent="0.25">
      <c r="B59" s="111"/>
      <c r="C59" s="111"/>
      <c r="D59" s="111"/>
      <c r="E59" s="20"/>
      <c r="F59" s="63"/>
      <c r="G59" s="122"/>
      <c r="H59" s="122"/>
      <c r="I59" s="122"/>
      <c r="L59" s="100"/>
      <c r="M59" s="100"/>
      <c r="N59" s="100"/>
    </row>
    <row r="60" spans="1:19" ht="13.5" thickBot="1" x14ac:dyDescent="0.25">
      <c r="A60" s="84" t="s">
        <v>47</v>
      </c>
      <c r="B60" s="85">
        <v>38403</v>
      </c>
      <c r="C60" s="85">
        <v>30601335.212850064</v>
      </c>
      <c r="D60" s="85">
        <v>29666</v>
      </c>
      <c r="E60" s="20"/>
      <c r="F60" s="50" t="s">
        <v>47</v>
      </c>
      <c r="G60" s="51">
        <v>39516</v>
      </c>
      <c r="H60" s="51">
        <v>30854362.511629559</v>
      </c>
      <c r="I60" s="55">
        <v>29835</v>
      </c>
      <c r="K60" s="98" t="s">
        <v>47</v>
      </c>
      <c r="L60" s="99">
        <v>-2.816580625569387E-2</v>
      </c>
      <c r="M60" s="99">
        <v>-8.2006976706818779E-3</v>
      </c>
      <c r="N60" s="99">
        <v>-5.6644880174292478E-3</v>
      </c>
      <c r="P60" s="6"/>
      <c r="Q60" s="6"/>
      <c r="R60" s="6"/>
      <c r="S60" s="6"/>
    </row>
    <row r="61" spans="1:19" ht="13.5" thickBot="1" x14ac:dyDescent="0.25">
      <c r="A61" s="38" t="s">
        <v>48</v>
      </c>
      <c r="B61" s="30">
        <v>5463</v>
      </c>
      <c r="C61" s="30">
        <v>4576455.1692576716</v>
      </c>
      <c r="D61" s="31">
        <v>4349</v>
      </c>
      <c r="E61" s="20"/>
      <c r="F61" s="73" t="s">
        <v>48</v>
      </c>
      <c r="G61" s="57">
        <v>5227</v>
      </c>
      <c r="H61" s="57">
        <v>4104545.4181344253</v>
      </c>
      <c r="I61" s="58">
        <v>3902</v>
      </c>
      <c r="K61" s="10" t="s">
        <v>48</v>
      </c>
      <c r="L61" s="102">
        <v>4.5150181748613072E-2</v>
      </c>
      <c r="M61" s="102">
        <v>0.11497247637662533</v>
      </c>
      <c r="N61" s="103">
        <v>0.1145566376217324</v>
      </c>
    </row>
    <row r="62" spans="1:19" ht="13.5" thickBot="1" x14ac:dyDescent="0.25">
      <c r="A62" s="39" t="s">
        <v>49</v>
      </c>
      <c r="B62" s="30">
        <v>3389</v>
      </c>
      <c r="C62" s="30">
        <v>4321022.3096777145</v>
      </c>
      <c r="D62" s="31">
        <v>1877</v>
      </c>
      <c r="E62" s="20"/>
      <c r="F62" s="68" t="s">
        <v>49</v>
      </c>
      <c r="G62" s="79">
        <v>4197</v>
      </c>
      <c r="H62" s="79">
        <v>5410618.5364815537</v>
      </c>
      <c r="I62" s="80">
        <v>2269</v>
      </c>
      <c r="K62" s="11" t="s">
        <v>49</v>
      </c>
      <c r="L62" s="102">
        <v>-0.19251846557064567</v>
      </c>
      <c r="M62" s="102">
        <v>-0.20138108415094214</v>
      </c>
      <c r="N62" s="103">
        <v>-0.17276333186425741</v>
      </c>
    </row>
    <row r="63" spans="1:19" ht="13.5" thickBot="1" x14ac:dyDescent="0.25">
      <c r="A63" s="40" t="s">
        <v>50</v>
      </c>
      <c r="B63" s="34">
        <v>29551</v>
      </c>
      <c r="C63" s="34">
        <v>21703857.733914677</v>
      </c>
      <c r="D63" s="35">
        <v>23440</v>
      </c>
      <c r="E63" s="20"/>
      <c r="F63" s="69" t="s">
        <v>50</v>
      </c>
      <c r="G63" s="74">
        <v>30092</v>
      </c>
      <c r="H63" s="74">
        <v>21339198.557013579</v>
      </c>
      <c r="I63" s="75">
        <v>23664</v>
      </c>
      <c r="K63" s="12" t="s">
        <v>50</v>
      </c>
      <c r="L63" s="104">
        <v>-1.7978200186095972E-2</v>
      </c>
      <c r="M63" s="104">
        <v>1.7088700680431446E-2</v>
      </c>
      <c r="N63" s="105">
        <v>-9.4658553076403251E-3</v>
      </c>
    </row>
    <row r="64" spans="1:19" ht="13.5" thickBot="1" x14ac:dyDescent="0.25">
      <c r="B64" s="111"/>
      <c r="C64" s="111"/>
      <c r="D64" s="111"/>
      <c r="E64" s="20"/>
      <c r="F64" s="63"/>
      <c r="G64" s="122"/>
      <c r="H64" s="122"/>
      <c r="I64" s="122"/>
      <c r="L64" s="100"/>
      <c r="M64" s="100"/>
      <c r="N64" s="100"/>
    </row>
    <row r="65" spans="1:19" ht="13.5" thickBot="1" x14ac:dyDescent="0.25">
      <c r="A65" s="84" t="s">
        <v>51</v>
      </c>
      <c r="B65" s="85">
        <v>2342</v>
      </c>
      <c r="C65" s="85">
        <v>2080711.8463762575</v>
      </c>
      <c r="D65" s="85">
        <v>1503</v>
      </c>
      <c r="E65" s="20"/>
      <c r="F65" s="50" t="s">
        <v>51</v>
      </c>
      <c r="G65" s="51">
        <v>2222</v>
      </c>
      <c r="H65" s="51">
        <v>2183428.3444417808</v>
      </c>
      <c r="I65" s="55">
        <v>1328</v>
      </c>
      <c r="K65" s="98" t="s">
        <v>51</v>
      </c>
      <c r="L65" s="99">
        <v>5.4005400540054094E-2</v>
      </c>
      <c r="M65" s="99">
        <v>-4.7043677126846095E-2</v>
      </c>
      <c r="N65" s="99">
        <v>0.13177710843373491</v>
      </c>
      <c r="P65" s="6"/>
      <c r="Q65" s="6"/>
      <c r="R65" s="6"/>
      <c r="S65" s="6"/>
    </row>
    <row r="66" spans="1:19" ht="13.5" thickBot="1" x14ac:dyDescent="0.25">
      <c r="A66" s="38" t="s">
        <v>52</v>
      </c>
      <c r="B66" s="30">
        <v>1257</v>
      </c>
      <c r="C66" s="30">
        <v>1140055.7552843485</v>
      </c>
      <c r="D66" s="31">
        <v>745</v>
      </c>
      <c r="E66" s="20"/>
      <c r="F66" s="73" t="s">
        <v>52</v>
      </c>
      <c r="G66" s="57">
        <v>1224</v>
      </c>
      <c r="H66" s="57">
        <v>1190617.0238521961</v>
      </c>
      <c r="I66" s="58">
        <v>655</v>
      </c>
      <c r="K66" s="10" t="s">
        <v>52</v>
      </c>
      <c r="L66" s="102">
        <v>2.6960784313725394E-2</v>
      </c>
      <c r="M66" s="102">
        <v>-4.2466441815402933E-2</v>
      </c>
      <c r="N66" s="103">
        <v>0.13740458015267176</v>
      </c>
    </row>
    <row r="67" spans="1:19" ht="13.5" thickBot="1" x14ac:dyDescent="0.25">
      <c r="A67" s="40" t="s">
        <v>53</v>
      </c>
      <c r="B67" s="34">
        <v>1085</v>
      </c>
      <c r="C67" s="34">
        <v>940656.09109190898</v>
      </c>
      <c r="D67" s="35">
        <v>758</v>
      </c>
      <c r="E67" s="20"/>
      <c r="F67" s="69" t="s">
        <v>53</v>
      </c>
      <c r="G67" s="74">
        <v>998</v>
      </c>
      <c r="H67" s="74">
        <v>992811.320589585</v>
      </c>
      <c r="I67" s="75">
        <v>673</v>
      </c>
      <c r="K67" s="12" t="s">
        <v>53</v>
      </c>
      <c r="L67" s="104">
        <v>8.7174348697394821E-2</v>
      </c>
      <c r="M67" s="104">
        <v>-5.2532871469176512E-2</v>
      </c>
      <c r="N67" s="105">
        <v>0.1263001485884101</v>
      </c>
    </row>
    <row r="68" spans="1:19" ht="13.5" thickBot="1" x14ac:dyDescent="0.25">
      <c r="B68" s="111"/>
      <c r="C68" s="111"/>
      <c r="D68" s="111"/>
      <c r="E68" s="20"/>
      <c r="F68" s="63"/>
      <c r="G68" s="122"/>
      <c r="H68" s="122"/>
      <c r="I68" s="122"/>
      <c r="L68" s="100"/>
      <c r="M68" s="100"/>
      <c r="N68" s="100"/>
    </row>
    <row r="69" spans="1:19" ht="13.5" thickBot="1" x14ac:dyDescent="0.25">
      <c r="A69" s="84" t="s">
        <v>54</v>
      </c>
      <c r="B69" s="85">
        <v>17858</v>
      </c>
      <c r="C69" s="85">
        <v>18198980.096891165</v>
      </c>
      <c r="D69" s="85">
        <v>11452</v>
      </c>
      <c r="E69" s="20"/>
      <c r="F69" s="50" t="s">
        <v>54</v>
      </c>
      <c r="G69" s="51">
        <v>18977</v>
      </c>
      <c r="H69" s="51">
        <v>18352619.435604118</v>
      </c>
      <c r="I69" s="55">
        <v>11852</v>
      </c>
      <c r="K69" s="98" t="s">
        <v>54</v>
      </c>
      <c r="L69" s="99">
        <v>-5.8966116878326424E-2</v>
      </c>
      <c r="M69" s="99">
        <v>-8.3715209838053362E-3</v>
      </c>
      <c r="N69" s="99">
        <v>-3.374957813027335E-2</v>
      </c>
      <c r="P69" s="6"/>
      <c r="Q69" s="6"/>
      <c r="R69" s="6"/>
      <c r="S69" s="6"/>
    </row>
    <row r="70" spans="1:19" ht="13.5" thickBot="1" x14ac:dyDescent="0.25">
      <c r="A70" s="38" t="s">
        <v>55</v>
      </c>
      <c r="B70" s="30">
        <v>7722</v>
      </c>
      <c r="C70" s="30">
        <v>6700296.0019216454</v>
      </c>
      <c r="D70" s="31">
        <v>5168</v>
      </c>
      <c r="E70" s="20"/>
      <c r="F70" s="73" t="s">
        <v>55</v>
      </c>
      <c r="G70" s="57">
        <v>7573</v>
      </c>
      <c r="H70" s="57">
        <v>6504803.7167503778</v>
      </c>
      <c r="I70" s="58">
        <v>5058</v>
      </c>
      <c r="K70" s="10" t="s">
        <v>55</v>
      </c>
      <c r="L70" s="102">
        <v>1.9675161758880177E-2</v>
      </c>
      <c r="M70" s="102">
        <v>3.0053525622588673E-2</v>
      </c>
      <c r="N70" s="103">
        <v>2.1747726374060861E-2</v>
      </c>
    </row>
    <row r="71" spans="1:19" ht="13.5" thickBot="1" x14ac:dyDescent="0.25">
      <c r="A71" s="39" t="s">
        <v>56</v>
      </c>
      <c r="B71" s="30">
        <v>1032</v>
      </c>
      <c r="C71" s="30">
        <v>1210578.000565147</v>
      </c>
      <c r="D71" s="31">
        <v>541</v>
      </c>
      <c r="E71" s="20"/>
      <c r="F71" s="68" t="s">
        <v>56</v>
      </c>
      <c r="G71" s="79">
        <v>974</v>
      </c>
      <c r="H71" s="79">
        <v>1130010.6812452411</v>
      </c>
      <c r="I71" s="80">
        <v>559</v>
      </c>
      <c r="K71" s="11" t="s">
        <v>56</v>
      </c>
      <c r="L71" s="102">
        <v>5.9548254620123142E-2</v>
      </c>
      <c r="M71" s="102">
        <v>7.1297838734694974E-2</v>
      </c>
      <c r="N71" s="103">
        <v>-3.2200357781753119E-2</v>
      </c>
    </row>
    <row r="72" spans="1:19" ht="13.5" thickBot="1" x14ac:dyDescent="0.25">
      <c r="A72" s="39" t="s">
        <v>57</v>
      </c>
      <c r="B72" s="30">
        <v>1125</v>
      </c>
      <c r="C72" s="30">
        <v>995349.17947956093</v>
      </c>
      <c r="D72" s="31">
        <v>766</v>
      </c>
      <c r="E72" s="20"/>
      <c r="F72" s="68" t="s">
        <v>57</v>
      </c>
      <c r="G72" s="79">
        <v>987</v>
      </c>
      <c r="H72" s="79">
        <v>1088901.000960083</v>
      </c>
      <c r="I72" s="80">
        <v>580</v>
      </c>
      <c r="K72" s="11" t="s">
        <v>57</v>
      </c>
      <c r="L72" s="102">
        <v>0.13981762917933138</v>
      </c>
      <c r="M72" s="102">
        <v>-8.5913982444719483E-2</v>
      </c>
      <c r="N72" s="103">
        <v>0.32068965517241388</v>
      </c>
    </row>
    <row r="73" spans="1:19" ht="13.5" thickBot="1" x14ac:dyDescent="0.25">
      <c r="A73" s="40" t="s">
        <v>58</v>
      </c>
      <c r="B73" s="34">
        <v>7979</v>
      </c>
      <c r="C73" s="34">
        <v>9292756.9149248097</v>
      </c>
      <c r="D73" s="35">
        <v>4977</v>
      </c>
      <c r="E73" s="20"/>
      <c r="F73" s="69" t="s">
        <v>58</v>
      </c>
      <c r="G73" s="74">
        <v>9443</v>
      </c>
      <c r="H73" s="74">
        <v>9628904.036648415</v>
      </c>
      <c r="I73" s="75">
        <v>5655</v>
      </c>
      <c r="K73" s="12" t="s">
        <v>58</v>
      </c>
      <c r="L73" s="104">
        <v>-0.1550354760139786</v>
      </c>
      <c r="M73" s="104">
        <v>-3.491021620365109E-2</v>
      </c>
      <c r="N73" s="105">
        <v>-0.11989389920424398</v>
      </c>
    </row>
    <row r="74" spans="1:19" ht="13.5" thickBot="1" x14ac:dyDescent="0.25">
      <c r="B74" s="37"/>
      <c r="C74" s="37"/>
      <c r="D74" s="37"/>
      <c r="E74" s="20"/>
      <c r="F74" s="63"/>
      <c r="G74" s="70"/>
      <c r="H74" s="70"/>
      <c r="I74" s="70"/>
      <c r="L74" s="100"/>
      <c r="M74" s="100"/>
      <c r="N74" s="100"/>
    </row>
    <row r="75" spans="1:19" ht="13.5" thickBot="1" x14ac:dyDescent="0.25">
      <c r="A75" s="84" t="s">
        <v>59</v>
      </c>
      <c r="B75" s="85">
        <v>52763</v>
      </c>
      <c r="C75" s="85">
        <v>55077019.524001576</v>
      </c>
      <c r="D75" s="85">
        <v>36782</v>
      </c>
      <c r="E75" s="20"/>
      <c r="F75" s="50" t="s">
        <v>59</v>
      </c>
      <c r="G75" s="51">
        <v>51506</v>
      </c>
      <c r="H75" s="51">
        <v>49440751.281802647</v>
      </c>
      <c r="I75" s="55">
        <v>35399</v>
      </c>
      <c r="K75" s="98" t="s">
        <v>59</v>
      </c>
      <c r="L75" s="99">
        <v>2.4404923698210013E-2</v>
      </c>
      <c r="M75" s="99">
        <v>0.11400045703337502</v>
      </c>
      <c r="N75" s="99">
        <v>3.9068900251419514E-2</v>
      </c>
      <c r="P75" s="6"/>
      <c r="Q75" s="6"/>
      <c r="R75" s="6"/>
      <c r="S75" s="6"/>
    </row>
    <row r="76" spans="1:19" ht="13.5" thickBot="1" x14ac:dyDescent="0.25">
      <c r="A76" s="92" t="s">
        <v>60</v>
      </c>
      <c r="B76" s="34">
        <v>52763</v>
      </c>
      <c r="C76" s="34">
        <v>55077019.524001576</v>
      </c>
      <c r="D76" s="35">
        <v>36782</v>
      </c>
      <c r="E76" s="20"/>
      <c r="F76" s="72" t="s">
        <v>60</v>
      </c>
      <c r="G76" s="61">
        <v>51506</v>
      </c>
      <c r="H76" s="61">
        <v>49440751.281802647</v>
      </c>
      <c r="I76" s="62">
        <v>35399</v>
      </c>
      <c r="K76" s="14" t="s">
        <v>60</v>
      </c>
      <c r="L76" s="104">
        <v>2.4404923698210013E-2</v>
      </c>
      <c r="M76" s="104">
        <v>0.11400045703337502</v>
      </c>
      <c r="N76" s="105">
        <v>3.9068900251419514E-2</v>
      </c>
    </row>
    <row r="77" spans="1:19" ht="13.5" thickBot="1" x14ac:dyDescent="0.25">
      <c r="B77" s="37"/>
      <c r="C77" s="37"/>
      <c r="D77" s="37"/>
      <c r="E77" s="20"/>
      <c r="F77" s="63"/>
      <c r="G77" s="70"/>
      <c r="H77" s="70"/>
      <c r="I77" s="70"/>
      <c r="L77" s="100"/>
      <c r="M77" s="100"/>
      <c r="N77" s="100"/>
    </row>
    <row r="78" spans="1:19" ht="13.5" thickBot="1" x14ac:dyDescent="0.25">
      <c r="A78" s="84" t="s">
        <v>61</v>
      </c>
      <c r="B78" s="85">
        <v>38277</v>
      </c>
      <c r="C78" s="85">
        <v>29195749.722184829</v>
      </c>
      <c r="D78" s="85">
        <v>31441</v>
      </c>
      <c r="E78" s="20"/>
      <c r="F78" s="50" t="s">
        <v>61</v>
      </c>
      <c r="G78" s="51">
        <v>32358</v>
      </c>
      <c r="H78" s="51">
        <v>27750407.407569893</v>
      </c>
      <c r="I78" s="55">
        <v>26825</v>
      </c>
      <c r="K78" s="98" t="s">
        <v>61</v>
      </c>
      <c r="L78" s="99">
        <v>0.18292230669386234</v>
      </c>
      <c r="M78" s="99">
        <v>5.2083643075476749E-2</v>
      </c>
      <c r="N78" s="99">
        <v>0.17207828518173351</v>
      </c>
      <c r="P78" s="6"/>
      <c r="Q78" s="6"/>
      <c r="R78" s="6"/>
      <c r="S78" s="6"/>
    </row>
    <row r="79" spans="1:19" ht="13.5" thickBot="1" x14ac:dyDescent="0.25">
      <c r="A79" s="92" t="s">
        <v>62</v>
      </c>
      <c r="B79" s="34">
        <v>38277</v>
      </c>
      <c r="C79" s="34">
        <v>29195749.722184829</v>
      </c>
      <c r="D79" s="35">
        <v>31441</v>
      </c>
      <c r="E79" s="20"/>
      <c r="F79" s="72" t="s">
        <v>62</v>
      </c>
      <c r="G79" s="61">
        <v>32358</v>
      </c>
      <c r="H79" s="61">
        <v>27750407.407569893</v>
      </c>
      <c r="I79" s="62">
        <v>26825</v>
      </c>
      <c r="K79" s="14" t="s">
        <v>62</v>
      </c>
      <c r="L79" s="104">
        <v>0.18292230669386234</v>
      </c>
      <c r="M79" s="104">
        <v>5.2083643075476749E-2</v>
      </c>
      <c r="N79" s="105">
        <v>0.17207828518173351</v>
      </c>
    </row>
    <row r="80" spans="1:19" ht="13.5" thickBot="1" x14ac:dyDescent="0.25">
      <c r="B80" s="37"/>
      <c r="C80" s="37"/>
      <c r="D80" s="37"/>
      <c r="E80" s="20"/>
      <c r="F80" s="63"/>
      <c r="G80" s="70"/>
      <c r="H80" s="70"/>
      <c r="I80" s="70"/>
      <c r="L80" s="100"/>
      <c r="M80" s="100"/>
      <c r="N80" s="100"/>
    </row>
    <row r="81" spans="1:19" ht="13.5" thickBot="1" x14ac:dyDescent="0.25">
      <c r="A81" s="84" t="s">
        <v>63</v>
      </c>
      <c r="B81" s="85">
        <v>10451</v>
      </c>
      <c r="C81" s="85">
        <v>13328486.07494403</v>
      </c>
      <c r="D81" s="85">
        <v>7156</v>
      </c>
      <c r="E81" s="20"/>
      <c r="F81" s="50" t="s">
        <v>63</v>
      </c>
      <c r="G81" s="51">
        <v>10764</v>
      </c>
      <c r="H81" s="51">
        <v>13232302.182364723</v>
      </c>
      <c r="I81" s="55">
        <v>7502</v>
      </c>
      <c r="K81" s="98" t="s">
        <v>63</v>
      </c>
      <c r="L81" s="99">
        <v>-2.9078409513192072E-2</v>
      </c>
      <c r="M81" s="99">
        <v>7.2688706208279275E-3</v>
      </c>
      <c r="N81" s="99">
        <v>-4.6121034390829152E-2</v>
      </c>
      <c r="P81" s="6"/>
      <c r="Q81" s="6"/>
      <c r="R81" s="6"/>
      <c r="S81" s="6"/>
    </row>
    <row r="82" spans="1:19" ht="13.5" thickBot="1" x14ac:dyDescent="0.25">
      <c r="A82" s="92" t="s">
        <v>64</v>
      </c>
      <c r="B82" s="34">
        <v>10451</v>
      </c>
      <c r="C82" s="34">
        <v>13328486.07494403</v>
      </c>
      <c r="D82" s="35">
        <v>7156</v>
      </c>
      <c r="E82" s="20"/>
      <c r="F82" s="72" t="s">
        <v>64</v>
      </c>
      <c r="G82" s="61">
        <v>10764</v>
      </c>
      <c r="H82" s="61">
        <v>13232302.182364723</v>
      </c>
      <c r="I82" s="62">
        <v>7502</v>
      </c>
      <c r="K82" s="14" t="s">
        <v>64</v>
      </c>
      <c r="L82" s="104">
        <v>-2.9078409513192072E-2</v>
      </c>
      <c r="M82" s="104">
        <v>7.2688706208279275E-3</v>
      </c>
      <c r="N82" s="105">
        <v>-4.6121034390829152E-2</v>
      </c>
    </row>
    <row r="83" spans="1:19" ht="13.5" thickBot="1" x14ac:dyDescent="0.25">
      <c r="B83" s="111"/>
      <c r="C83" s="111"/>
      <c r="D83" s="111"/>
      <c r="E83" s="20"/>
      <c r="F83" s="63"/>
      <c r="G83" s="122"/>
      <c r="H83" s="122"/>
      <c r="I83" s="122"/>
      <c r="L83" s="100"/>
      <c r="M83" s="100"/>
      <c r="N83" s="100"/>
    </row>
    <row r="84" spans="1:19" ht="13.5" thickBot="1" x14ac:dyDescent="0.25">
      <c r="A84" s="84" t="s">
        <v>65</v>
      </c>
      <c r="B84" s="85">
        <v>17797</v>
      </c>
      <c r="C84" s="85">
        <v>17797643.716189168</v>
      </c>
      <c r="D84" s="85">
        <v>13550</v>
      </c>
      <c r="E84" s="20"/>
      <c r="F84" s="50" t="s">
        <v>65</v>
      </c>
      <c r="G84" s="51">
        <v>17855</v>
      </c>
      <c r="H84" s="51">
        <v>17878421.523700051</v>
      </c>
      <c r="I84" s="55">
        <v>13633</v>
      </c>
      <c r="K84" s="98" t="s">
        <v>65</v>
      </c>
      <c r="L84" s="99">
        <v>-3.2483898067767747E-3</v>
      </c>
      <c r="M84" s="99">
        <v>-4.5181733411868708E-3</v>
      </c>
      <c r="N84" s="99">
        <v>-6.0881684148756943E-3</v>
      </c>
      <c r="P84" s="6"/>
      <c r="Q84" s="6"/>
      <c r="R84" s="6"/>
      <c r="S84" s="6"/>
    </row>
    <row r="85" spans="1:19" ht="13.5" thickBot="1" x14ac:dyDescent="0.25">
      <c r="A85" s="38" t="s">
        <v>66</v>
      </c>
      <c r="B85" s="30">
        <v>3861</v>
      </c>
      <c r="C85" s="30">
        <v>4485417.3681211611</v>
      </c>
      <c r="D85" s="31">
        <v>2692</v>
      </c>
      <c r="E85" s="20"/>
      <c r="F85" s="73" t="s">
        <v>66</v>
      </c>
      <c r="G85" s="57">
        <v>3771</v>
      </c>
      <c r="H85" s="57">
        <v>4516654.9868012508</v>
      </c>
      <c r="I85" s="58">
        <v>2548</v>
      </c>
      <c r="K85" s="10" t="s">
        <v>66</v>
      </c>
      <c r="L85" s="102">
        <v>2.3866348448687402E-2</v>
      </c>
      <c r="M85" s="102">
        <v>-6.916095821215773E-3</v>
      </c>
      <c r="N85" s="103">
        <v>5.6514913657770727E-2</v>
      </c>
    </row>
    <row r="86" spans="1:19" ht="13.5" thickBot="1" x14ac:dyDescent="0.25">
      <c r="A86" s="39" t="s">
        <v>67</v>
      </c>
      <c r="B86" s="30">
        <v>2805</v>
      </c>
      <c r="C86" s="30">
        <v>2972331.9486215641</v>
      </c>
      <c r="D86" s="31">
        <v>2073</v>
      </c>
      <c r="E86" s="20"/>
      <c r="F86" s="68" t="s">
        <v>67</v>
      </c>
      <c r="G86" s="79">
        <v>3121</v>
      </c>
      <c r="H86" s="79">
        <v>3164671.7882395941</v>
      </c>
      <c r="I86" s="80">
        <v>2417</v>
      </c>
      <c r="K86" s="11" t="s">
        <v>67</v>
      </c>
      <c r="L86" s="102">
        <v>-0.1012495994873438</v>
      </c>
      <c r="M86" s="102">
        <v>-6.0777184014087715E-2</v>
      </c>
      <c r="N86" s="103">
        <v>-0.14232519652461728</v>
      </c>
    </row>
    <row r="87" spans="1:19" ht="13.5" thickBot="1" x14ac:dyDescent="0.25">
      <c r="A87" s="40" t="s">
        <v>68</v>
      </c>
      <c r="B87" s="34">
        <v>11131</v>
      </c>
      <c r="C87" s="34">
        <v>10339894.399446445</v>
      </c>
      <c r="D87" s="35">
        <v>8785</v>
      </c>
      <c r="E87" s="20"/>
      <c r="F87" s="69" t="s">
        <v>68</v>
      </c>
      <c r="G87" s="74">
        <v>10963</v>
      </c>
      <c r="H87" s="74">
        <v>10197094.748659205</v>
      </c>
      <c r="I87" s="75">
        <v>8668</v>
      </c>
      <c r="K87" s="12" t="s">
        <v>68</v>
      </c>
      <c r="L87" s="104">
        <v>1.5324272553133289E-2</v>
      </c>
      <c r="M87" s="104">
        <v>1.4003954489685944E-2</v>
      </c>
      <c r="N87" s="105">
        <v>1.3497923396400546E-2</v>
      </c>
    </row>
    <row r="88" spans="1:19" ht="13.5" thickBot="1" x14ac:dyDescent="0.25">
      <c r="B88" s="37"/>
      <c r="C88" s="37"/>
      <c r="D88" s="37"/>
      <c r="E88" s="20"/>
      <c r="F88" s="63"/>
      <c r="G88" s="70"/>
      <c r="H88" s="70"/>
      <c r="I88" s="70"/>
      <c r="L88" s="100"/>
      <c r="M88" s="100"/>
      <c r="N88" s="100"/>
    </row>
    <row r="89" spans="1:19" ht="13.5" thickBot="1" x14ac:dyDescent="0.25">
      <c r="A89" s="90" t="s">
        <v>69</v>
      </c>
      <c r="B89" s="85">
        <v>3286</v>
      </c>
      <c r="C89" s="85">
        <v>3688146.3990878602</v>
      </c>
      <c r="D89" s="85">
        <v>2139</v>
      </c>
      <c r="E89" s="20"/>
      <c r="F89" s="54" t="s">
        <v>69</v>
      </c>
      <c r="G89" s="51">
        <v>2645</v>
      </c>
      <c r="H89" s="51">
        <v>2810397.9592145998</v>
      </c>
      <c r="I89" s="55">
        <v>1999</v>
      </c>
      <c r="K89" s="101" t="s">
        <v>69</v>
      </c>
      <c r="L89" s="99">
        <v>0.24234404536862009</v>
      </c>
      <c r="M89" s="99">
        <v>0.31232176105001086</v>
      </c>
      <c r="N89" s="99">
        <v>7.0035017508754294E-2</v>
      </c>
      <c r="P89" s="6"/>
      <c r="Q89" s="6"/>
      <c r="R89" s="6"/>
      <c r="S89" s="6"/>
    </row>
    <row r="90" spans="1:19" ht="13.5" thickBot="1" x14ac:dyDescent="0.25">
      <c r="A90" s="91" t="s">
        <v>70</v>
      </c>
      <c r="B90" s="34">
        <v>3286</v>
      </c>
      <c r="C90" s="34">
        <v>3688146.3990878602</v>
      </c>
      <c r="D90" s="35">
        <v>2139</v>
      </c>
      <c r="E90" s="20"/>
      <c r="F90" s="71" t="s">
        <v>70</v>
      </c>
      <c r="G90" s="61">
        <v>2645</v>
      </c>
      <c r="H90" s="61">
        <v>2810397.9592145998</v>
      </c>
      <c r="I90" s="62">
        <v>1999</v>
      </c>
      <c r="K90" s="13" t="s">
        <v>70</v>
      </c>
      <c r="L90" s="104">
        <v>0.24234404536862009</v>
      </c>
      <c r="M90" s="104">
        <v>0.31232176105001086</v>
      </c>
      <c r="N90" s="105">
        <v>7.0035017508754294E-2</v>
      </c>
    </row>
    <row r="91" spans="1:19" ht="13.5" thickBot="1" x14ac:dyDescent="0.25">
      <c r="B91" s="37"/>
      <c r="C91" s="37"/>
      <c r="D91" s="37"/>
      <c r="E91" s="20"/>
      <c r="F91" s="63"/>
      <c r="G91" s="70"/>
      <c r="H91" s="70"/>
      <c r="I91" s="70"/>
      <c r="L91" s="100"/>
      <c r="M91" s="100"/>
      <c r="N91" s="100"/>
    </row>
    <row r="92" spans="1:19" ht="13.5" thickBot="1" x14ac:dyDescent="0.25">
      <c r="A92" s="92" t="s">
        <v>71</v>
      </c>
      <c r="B92" s="125"/>
      <c r="C92" s="125"/>
      <c r="D92" s="126"/>
      <c r="E92" s="20"/>
      <c r="F92" s="72" t="s">
        <v>71</v>
      </c>
      <c r="G92" s="125"/>
      <c r="H92" s="125"/>
      <c r="I92" s="126"/>
      <c r="K92" s="14" t="s">
        <v>71</v>
      </c>
      <c r="L92" s="125"/>
      <c r="M92" s="125"/>
      <c r="N92" s="126"/>
    </row>
  </sheetData>
  <mergeCells count="1">
    <mergeCell ref="K1:L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tabColor theme="3"/>
  </sheetPr>
  <dimension ref="A1:S92"/>
  <sheetViews>
    <sheetView workbookViewId="0">
      <selection activeCell="G19" sqref="G19"/>
    </sheetView>
  </sheetViews>
  <sheetFormatPr baseColWidth="10" defaultColWidth="9.140625" defaultRowHeight="12.75" x14ac:dyDescent="0.2"/>
  <cols>
    <col min="1" max="1" width="26.28515625" style="24" bestFit="1" customWidth="1"/>
    <col min="2" max="2" width="12.42578125" style="24" bestFit="1" customWidth="1"/>
    <col min="3" max="3" width="13.28515625" style="24" bestFit="1" customWidth="1"/>
    <col min="4" max="4" width="9.140625" style="24"/>
    <col min="5" max="5" width="9.140625" style="2"/>
    <col min="6" max="6" width="26.28515625" style="43" bestFit="1" customWidth="1"/>
    <col min="7" max="7" width="12.42578125" style="43" bestFit="1" customWidth="1"/>
    <col min="8" max="8" width="13.140625" style="43" bestFit="1" customWidth="1"/>
    <col min="9" max="9" width="11.5703125" style="43" customWidth="1"/>
    <col min="10" max="10" width="9.140625" style="2"/>
    <col min="11" max="11" width="26.28515625" style="2" bestFit="1" customWidth="1"/>
    <col min="12" max="12" width="12.140625" style="2" bestFit="1" customWidth="1"/>
    <col min="13" max="13" width="16.42578125" style="2" customWidth="1"/>
    <col min="14" max="14" width="14.140625" style="2" customWidth="1"/>
    <col min="15" max="247" width="9.140625" style="2"/>
    <col min="248" max="248" width="22.7109375" style="2" bestFit="1" customWidth="1"/>
    <col min="249" max="249" width="12.140625" style="2" customWidth="1"/>
    <col min="250" max="250" width="16.7109375" style="2" customWidth="1"/>
    <col min="251" max="251" width="13.28515625" style="2" bestFit="1" customWidth="1"/>
    <col min="252" max="503" width="9.140625" style="2"/>
    <col min="504" max="504" width="22.7109375" style="2" bestFit="1" customWidth="1"/>
    <col min="505" max="505" width="12.140625" style="2" customWidth="1"/>
    <col min="506" max="506" width="16.7109375" style="2" customWidth="1"/>
    <col min="507" max="507" width="13.28515625" style="2" bestFit="1" customWidth="1"/>
    <col min="508" max="759" width="9.140625" style="2"/>
    <col min="760" max="760" width="22.7109375" style="2" bestFit="1" customWidth="1"/>
    <col min="761" max="761" width="12.140625" style="2" customWidth="1"/>
    <col min="762" max="762" width="16.7109375" style="2" customWidth="1"/>
    <col min="763" max="763" width="13.28515625" style="2" bestFit="1" customWidth="1"/>
    <col min="764" max="1015" width="9.140625" style="2"/>
    <col min="1016" max="1016" width="22.7109375" style="2" bestFit="1" customWidth="1"/>
    <col min="1017" max="1017" width="12.140625" style="2" customWidth="1"/>
    <col min="1018" max="1018" width="16.7109375" style="2" customWidth="1"/>
    <col min="1019" max="1019" width="13.28515625" style="2" bestFit="1" customWidth="1"/>
    <col min="1020" max="1271" width="9.140625" style="2"/>
    <col min="1272" max="1272" width="22.7109375" style="2" bestFit="1" customWidth="1"/>
    <col min="1273" max="1273" width="12.140625" style="2" customWidth="1"/>
    <col min="1274" max="1274" width="16.7109375" style="2" customWidth="1"/>
    <col min="1275" max="1275" width="13.28515625" style="2" bestFit="1" customWidth="1"/>
    <col min="1276" max="1527" width="9.140625" style="2"/>
    <col min="1528" max="1528" width="22.7109375" style="2" bestFit="1" customWidth="1"/>
    <col min="1529" max="1529" width="12.140625" style="2" customWidth="1"/>
    <col min="1530" max="1530" width="16.7109375" style="2" customWidth="1"/>
    <col min="1531" max="1531" width="13.28515625" style="2" bestFit="1" customWidth="1"/>
    <col min="1532" max="1783" width="9.140625" style="2"/>
    <col min="1784" max="1784" width="22.7109375" style="2" bestFit="1" customWidth="1"/>
    <col min="1785" max="1785" width="12.140625" style="2" customWidth="1"/>
    <col min="1786" max="1786" width="16.7109375" style="2" customWidth="1"/>
    <col min="1787" max="1787" width="13.28515625" style="2" bestFit="1" customWidth="1"/>
    <col min="1788" max="2039" width="9.140625" style="2"/>
    <col min="2040" max="2040" width="22.7109375" style="2" bestFit="1" customWidth="1"/>
    <col min="2041" max="2041" width="12.140625" style="2" customWidth="1"/>
    <col min="2042" max="2042" width="16.7109375" style="2" customWidth="1"/>
    <col min="2043" max="2043" width="13.28515625" style="2" bestFit="1" customWidth="1"/>
    <col min="2044" max="2295" width="9.140625" style="2"/>
    <col min="2296" max="2296" width="22.7109375" style="2" bestFit="1" customWidth="1"/>
    <col min="2297" max="2297" width="12.140625" style="2" customWidth="1"/>
    <col min="2298" max="2298" width="16.7109375" style="2" customWidth="1"/>
    <col min="2299" max="2299" width="13.28515625" style="2" bestFit="1" customWidth="1"/>
    <col min="2300" max="2551" width="9.140625" style="2"/>
    <col min="2552" max="2552" width="22.7109375" style="2" bestFit="1" customWidth="1"/>
    <col min="2553" max="2553" width="12.140625" style="2" customWidth="1"/>
    <col min="2554" max="2554" width="16.7109375" style="2" customWidth="1"/>
    <col min="2555" max="2555" width="13.28515625" style="2" bestFit="1" customWidth="1"/>
    <col min="2556" max="2807" width="9.140625" style="2"/>
    <col min="2808" max="2808" width="22.7109375" style="2" bestFit="1" customWidth="1"/>
    <col min="2809" max="2809" width="12.140625" style="2" customWidth="1"/>
    <col min="2810" max="2810" width="16.7109375" style="2" customWidth="1"/>
    <col min="2811" max="2811" width="13.28515625" style="2" bestFit="1" customWidth="1"/>
    <col min="2812" max="3063" width="9.140625" style="2"/>
    <col min="3064" max="3064" width="22.7109375" style="2" bestFit="1" customWidth="1"/>
    <col min="3065" max="3065" width="12.140625" style="2" customWidth="1"/>
    <col min="3066" max="3066" width="16.7109375" style="2" customWidth="1"/>
    <col min="3067" max="3067" width="13.28515625" style="2" bestFit="1" customWidth="1"/>
    <col min="3068" max="3319" width="9.140625" style="2"/>
    <col min="3320" max="3320" width="22.7109375" style="2" bestFit="1" customWidth="1"/>
    <col min="3321" max="3321" width="12.140625" style="2" customWidth="1"/>
    <col min="3322" max="3322" width="16.7109375" style="2" customWidth="1"/>
    <col min="3323" max="3323" width="13.28515625" style="2" bestFit="1" customWidth="1"/>
    <col min="3324" max="3575" width="9.140625" style="2"/>
    <col min="3576" max="3576" width="22.7109375" style="2" bestFit="1" customWidth="1"/>
    <col min="3577" max="3577" width="12.140625" style="2" customWidth="1"/>
    <col min="3578" max="3578" width="16.7109375" style="2" customWidth="1"/>
    <col min="3579" max="3579" width="13.28515625" style="2" bestFit="1" customWidth="1"/>
    <col min="3580" max="3831" width="9.140625" style="2"/>
    <col min="3832" max="3832" width="22.7109375" style="2" bestFit="1" customWidth="1"/>
    <col min="3833" max="3833" width="12.140625" style="2" customWidth="1"/>
    <col min="3834" max="3834" width="16.7109375" style="2" customWidth="1"/>
    <col min="3835" max="3835" width="13.28515625" style="2" bestFit="1" customWidth="1"/>
    <col min="3836" max="4087" width="9.140625" style="2"/>
    <col min="4088" max="4088" width="22.7109375" style="2" bestFit="1" customWidth="1"/>
    <col min="4089" max="4089" width="12.140625" style="2" customWidth="1"/>
    <col min="4090" max="4090" width="16.7109375" style="2" customWidth="1"/>
    <col min="4091" max="4091" width="13.28515625" style="2" bestFit="1" customWidth="1"/>
    <col min="4092" max="4343" width="9.140625" style="2"/>
    <col min="4344" max="4344" width="22.7109375" style="2" bestFit="1" customWidth="1"/>
    <col min="4345" max="4345" width="12.140625" style="2" customWidth="1"/>
    <col min="4346" max="4346" width="16.7109375" style="2" customWidth="1"/>
    <col min="4347" max="4347" width="13.28515625" style="2" bestFit="1" customWidth="1"/>
    <col min="4348" max="4599" width="9.140625" style="2"/>
    <col min="4600" max="4600" width="22.7109375" style="2" bestFit="1" customWidth="1"/>
    <col min="4601" max="4601" width="12.140625" style="2" customWidth="1"/>
    <col min="4602" max="4602" width="16.7109375" style="2" customWidth="1"/>
    <col min="4603" max="4603" width="13.28515625" style="2" bestFit="1" customWidth="1"/>
    <col min="4604" max="4855" width="9.140625" style="2"/>
    <col min="4856" max="4856" width="22.7109375" style="2" bestFit="1" customWidth="1"/>
    <col min="4857" max="4857" width="12.140625" style="2" customWidth="1"/>
    <col min="4858" max="4858" width="16.7109375" style="2" customWidth="1"/>
    <col min="4859" max="4859" width="13.28515625" style="2" bestFit="1" customWidth="1"/>
    <col min="4860" max="5111" width="9.140625" style="2"/>
    <col min="5112" max="5112" width="22.7109375" style="2" bestFit="1" customWidth="1"/>
    <col min="5113" max="5113" width="12.140625" style="2" customWidth="1"/>
    <col min="5114" max="5114" width="16.7109375" style="2" customWidth="1"/>
    <col min="5115" max="5115" width="13.28515625" style="2" bestFit="1" customWidth="1"/>
    <col min="5116" max="5367" width="9.140625" style="2"/>
    <col min="5368" max="5368" width="22.7109375" style="2" bestFit="1" customWidth="1"/>
    <col min="5369" max="5369" width="12.140625" style="2" customWidth="1"/>
    <col min="5370" max="5370" width="16.7109375" style="2" customWidth="1"/>
    <col min="5371" max="5371" width="13.28515625" style="2" bestFit="1" customWidth="1"/>
    <col min="5372" max="5623" width="9.140625" style="2"/>
    <col min="5624" max="5624" width="22.7109375" style="2" bestFit="1" customWidth="1"/>
    <col min="5625" max="5625" width="12.140625" style="2" customWidth="1"/>
    <col min="5626" max="5626" width="16.7109375" style="2" customWidth="1"/>
    <col min="5627" max="5627" width="13.28515625" style="2" bestFit="1" customWidth="1"/>
    <col min="5628" max="5879" width="9.140625" style="2"/>
    <col min="5880" max="5880" width="22.7109375" style="2" bestFit="1" customWidth="1"/>
    <col min="5881" max="5881" width="12.140625" style="2" customWidth="1"/>
    <col min="5882" max="5882" width="16.7109375" style="2" customWidth="1"/>
    <col min="5883" max="5883" width="13.28515625" style="2" bestFit="1" customWidth="1"/>
    <col min="5884" max="6135" width="9.140625" style="2"/>
    <col min="6136" max="6136" width="22.7109375" style="2" bestFit="1" customWidth="1"/>
    <col min="6137" max="6137" width="12.140625" style="2" customWidth="1"/>
    <col min="6138" max="6138" width="16.7109375" style="2" customWidth="1"/>
    <col min="6139" max="6139" width="13.28515625" style="2" bestFit="1" customWidth="1"/>
    <col min="6140" max="6391" width="9.140625" style="2"/>
    <col min="6392" max="6392" width="22.7109375" style="2" bestFit="1" customWidth="1"/>
    <col min="6393" max="6393" width="12.140625" style="2" customWidth="1"/>
    <col min="6394" max="6394" width="16.7109375" style="2" customWidth="1"/>
    <col min="6395" max="6395" width="13.28515625" style="2" bestFit="1" customWidth="1"/>
    <col min="6396" max="6647" width="9.140625" style="2"/>
    <col min="6648" max="6648" width="22.7109375" style="2" bestFit="1" customWidth="1"/>
    <col min="6649" max="6649" width="12.140625" style="2" customWidth="1"/>
    <col min="6650" max="6650" width="16.7109375" style="2" customWidth="1"/>
    <col min="6651" max="6651" width="13.28515625" style="2" bestFit="1" customWidth="1"/>
    <col min="6652" max="6903" width="9.140625" style="2"/>
    <col min="6904" max="6904" width="22.7109375" style="2" bestFit="1" customWidth="1"/>
    <col min="6905" max="6905" width="12.140625" style="2" customWidth="1"/>
    <col min="6906" max="6906" width="16.7109375" style="2" customWidth="1"/>
    <col min="6907" max="6907" width="13.28515625" style="2" bestFit="1" customWidth="1"/>
    <col min="6908" max="7159" width="9.140625" style="2"/>
    <col min="7160" max="7160" width="22.7109375" style="2" bestFit="1" customWidth="1"/>
    <col min="7161" max="7161" width="12.140625" style="2" customWidth="1"/>
    <col min="7162" max="7162" width="16.7109375" style="2" customWidth="1"/>
    <col min="7163" max="7163" width="13.28515625" style="2" bestFit="1" customWidth="1"/>
    <col min="7164" max="7415" width="9.140625" style="2"/>
    <col min="7416" max="7416" width="22.7109375" style="2" bestFit="1" customWidth="1"/>
    <col min="7417" max="7417" width="12.140625" style="2" customWidth="1"/>
    <col min="7418" max="7418" width="16.7109375" style="2" customWidth="1"/>
    <col min="7419" max="7419" width="13.28515625" style="2" bestFit="1" customWidth="1"/>
    <col min="7420" max="7671" width="9.140625" style="2"/>
    <col min="7672" max="7672" width="22.7109375" style="2" bestFit="1" customWidth="1"/>
    <col min="7673" max="7673" width="12.140625" style="2" customWidth="1"/>
    <col min="7674" max="7674" width="16.7109375" style="2" customWidth="1"/>
    <col min="7675" max="7675" width="13.28515625" style="2" bestFit="1" customWidth="1"/>
    <col min="7676" max="7927" width="9.140625" style="2"/>
    <col min="7928" max="7928" width="22.7109375" style="2" bestFit="1" customWidth="1"/>
    <col min="7929" max="7929" width="12.140625" style="2" customWidth="1"/>
    <col min="7930" max="7930" width="16.7109375" style="2" customWidth="1"/>
    <col min="7931" max="7931" width="13.28515625" style="2" bestFit="1" customWidth="1"/>
    <col min="7932" max="8183" width="9.140625" style="2"/>
    <col min="8184" max="8184" width="22.7109375" style="2" bestFit="1" customWidth="1"/>
    <col min="8185" max="8185" width="12.140625" style="2" customWidth="1"/>
    <col min="8186" max="8186" width="16.7109375" style="2" customWidth="1"/>
    <col min="8187" max="8187" width="13.28515625" style="2" bestFit="1" customWidth="1"/>
    <col min="8188" max="8439" width="9.140625" style="2"/>
    <col min="8440" max="8440" width="22.7109375" style="2" bestFit="1" customWidth="1"/>
    <col min="8441" max="8441" width="12.140625" style="2" customWidth="1"/>
    <col min="8442" max="8442" width="16.7109375" style="2" customWidth="1"/>
    <col min="8443" max="8443" width="13.28515625" style="2" bestFit="1" customWidth="1"/>
    <col min="8444" max="8695" width="9.140625" style="2"/>
    <col min="8696" max="8696" width="22.7109375" style="2" bestFit="1" customWidth="1"/>
    <col min="8697" max="8697" width="12.140625" style="2" customWidth="1"/>
    <col min="8698" max="8698" width="16.7109375" style="2" customWidth="1"/>
    <col min="8699" max="8699" width="13.28515625" style="2" bestFit="1" customWidth="1"/>
    <col min="8700" max="8951" width="9.140625" style="2"/>
    <col min="8952" max="8952" width="22.7109375" style="2" bestFit="1" customWidth="1"/>
    <col min="8953" max="8953" width="12.140625" style="2" customWidth="1"/>
    <col min="8954" max="8954" width="16.7109375" style="2" customWidth="1"/>
    <col min="8955" max="8955" width="13.28515625" style="2" bestFit="1" customWidth="1"/>
    <col min="8956" max="9207" width="9.140625" style="2"/>
    <col min="9208" max="9208" width="22.7109375" style="2" bestFit="1" customWidth="1"/>
    <col min="9209" max="9209" width="12.140625" style="2" customWidth="1"/>
    <col min="9210" max="9210" width="16.7109375" style="2" customWidth="1"/>
    <col min="9211" max="9211" width="13.28515625" style="2" bestFit="1" customWidth="1"/>
    <col min="9212" max="9463" width="9.140625" style="2"/>
    <col min="9464" max="9464" width="22.7109375" style="2" bestFit="1" customWidth="1"/>
    <col min="9465" max="9465" width="12.140625" style="2" customWidth="1"/>
    <col min="9466" max="9466" width="16.7109375" style="2" customWidth="1"/>
    <col min="9467" max="9467" width="13.28515625" style="2" bestFit="1" customWidth="1"/>
    <col min="9468" max="9719" width="9.140625" style="2"/>
    <col min="9720" max="9720" width="22.7109375" style="2" bestFit="1" customWidth="1"/>
    <col min="9721" max="9721" width="12.140625" style="2" customWidth="1"/>
    <col min="9722" max="9722" width="16.7109375" style="2" customWidth="1"/>
    <col min="9723" max="9723" width="13.28515625" style="2" bestFit="1" customWidth="1"/>
    <col min="9724" max="9975" width="9.140625" style="2"/>
    <col min="9976" max="9976" width="22.7109375" style="2" bestFit="1" customWidth="1"/>
    <col min="9977" max="9977" width="12.140625" style="2" customWidth="1"/>
    <col min="9978" max="9978" width="16.7109375" style="2" customWidth="1"/>
    <col min="9979" max="9979" width="13.28515625" style="2" bestFit="1" customWidth="1"/>
    <col min="9980" max="10231" width="9.140625" style="2"/>
    <col min="10232" max="10232" width="22.7109375" style="2" bestFit="1" customWidth="1"/>
    <col min="10233" max="10233" width="12.140625" style="2" customWidth="1"/>
    <col min="10234" max="10234" width="16.7109375" style="2" customWidth="1"/>
    <col min="10235" max="10235" width="13.28515625" style="2" bestFit="1" customWidth="1"/>
    <col min="10236" max="10487" width="9.140625" style="2"/>
    <col min="10488" max="10488" width="22.7109375" style="2" bestFit="1" customWidth="1"/>
    <col min="10489" max="10489" width="12.140625" style="2" customWidth="1"/>
    <col min="10490" max="10490" width="16.7109375" style="2" customWidth="1"/>
    <col min="10491" max="10491" width="13.28515625" style="2" bestFit="1" customWidth="1"/>
    <col min="10492" max="10743" width="9.140625" style="2"/>
    <col min="10744" max="10744" width="22.7109375" style="2" bestFit="1" customWidth="1"/>
    <col min="10745" max="10745" width="12.140625" style="2" customWidth="1"/>
    <col min="10746" max="10746" width="16.7109375" style="2" customWidth="1"/>
    <col min="10747" max="10747" width="13.28515625" style="2" bestFit="1" customWidth="1"/>
    <col min="10748" max="10999" width="9.140625" style="2"/>
    <col min="11000" max="11000" width="22.7109375" style="2" bestFit="1" customWidth="1"/>
    <col min="11001" max="11001" width="12.140625" style="2" customWidth="1"/>
    <col min="11002" max="11002" width="16.7109375" style="2" customWidth="1"/>
    <col min="11003" max="11003" width="13.28515625" style="2" bestFit="1" customWidth="1"/>
    <col min="11004" max="11255" width="9.140625" style="2"/>
    <col min="11256" max="11256" width="22.7109375" style="2" bestFit="1" customWidth="1"/>
    <col min="11257" max="11257" width="12.140625" style="2" customWidth="1"/>
    <col min="11258" max="11258" width="16.7109375" style="2" customWidth="1"/>
    <col min="11259" max="11259" width="13.28515625" style="2" bestFit="1" customWidth="1"/>
    <col min="11260" max="11511" width="9.140625" style="2"/>
    <col min="11512" max="11512" width="22.7109375" style="2" bestFit="1" customWidth="1"/>
    <col min="11513" max="11513" width="12.140625" style="2" customWidth="1"/>
    <col min="11514" max="11514" width="16.7109375" style="2" customWidth="1"/>
    <col min="11515" max="11515" width="13.28515625" style="2" bestFit="1" customWidth="1"/>
    <col min="11516" max="11767" width="9.140625" style="2"/>
    <col min="11768" max="11768" width="22.7109375" style="2" bestFit="1" customWidth="1"/>
    <col min="11769" max="11769" width="12.140625" style="2" customWidth="1"/>
    <col min="11770" max="11770" width="16.7109375" style="2" customWidth="1"/>
    <col min="11771" max="11771" width="13.28515625" style="2" bestFit="1" customWidth="1"/>
    <col min="11772" max="12023" width="9.140625" style="2"/>
    <col min="12024" max="12024" width="22.7109375" style="2" bestFit="1" customWidth="1"/>
    <col min="12025" max="12025" width="12.140625" style="2" customWidth="1"/>
    <col min="12026" max="12026" width="16.7109375" style="2" customWidth="1"/>
    <col min="12027" max="12027" width="13.28515625" style="2" bestFit="1" customWidth="1"/>
    <col min="12028" max="12279" width="9.140625" style="2"/>
    <col min="12280" max="12280" width="22.7109375" style="2" bestFit="1" customWidth="1"/>
    <col min="12281" max="12281" width="12.140625" style="2" customWidth="1"/>
    <col min="12282" max="12282" width="16.7109375" style="2" customWidth="1"/>
    <col min="12283" max="12283" width="13.28515625" style="2" bestFit="1" customWidth="1"/>
    <col min="12284" max="12535" width="9.140625" style="2"/>
    <col min="12536" max="12536" width="22.7109375" style="2" bestFit="1" customWidth="1"/>
    <col min="12537" max="12537" width="12.140625" style="2" customWidth="1"/>
    <col min="12538" max="12538" width="16.7109375" style="2" customWidth="1"/>
    <col min="12539" max="12539" width="13.28515625" style="2" bestFit="1" customWidth="1"/>
    <col min="12540" max="12791" width="9.140625" style="2"/>
    <col min="12792" max="12792" width="22.7109375" style="2" bestFit="1" customWidth="1"/>
    <col min="12793" max="12793" width="12.140625" style="2" customWidth="1"/>
    <col min="12794" max="12794" width="16.7109375" style="2" customWidth="1"/>
    <col min="12795" max="12795" width="13.28515625" style="2" bestFit="1" customWidth="1"/>
    <col min="12796" max="13047" width="9.140625" style="2"/>
    <col min="13048" max="13048" width="22.7109375" style="2" bestFit="1" customWidth="1"/>
    <col min="13049" max="13049" width="12.140625" style="2" customWidth="1"/>
    <col min="13050" max="13050" width="16.7109375" style="2" customWidth="1"/>
    <col min="13051" max="13051" width="13.28515625" style="2" bestFit="1" customWidth="1"/>
    <col min="13052" max="13303" width="9.140625" style="2"/>
    <col min="13304" max="13304" width="22.7109375" style="2" bestFit="1" customWidth="1"/>
    <col min="13305" max="13305" width="12.140625" style="2" customWidth="1"/>
    <col min="13306" max="13306" width="16.7109375" style="2" customWidth="1"/>
    <col min="13307" max="13307" width="13.28515625" style="2" bestFit="1" customWidth="1"/>
    <col min="13308" max="13559" width="9.140625" style="2"/>
    <col min="13560" max="13560" width="22.7109375" style="2" bestFit="1" customWidth="1"/>
    <col min="13561" max="13561" width="12.140625" style="2" customWidth="1"/>
    <col min="13562" max="13562" width="16.7109375" style="2" customWidth="1"/>
    <col min="13563" max="13563" width="13.28515625" style="2" bestFit="1" customWidth="1"/>
    <col min="13564" max="13815" width="9.140625" style="2"/>
    <col min="13816" max="13816" width="22.7109375" style="2" bestFit="1" customWidth="1"/>
    <col min="13817" max="13817" width="12.140625" style="2" customWidth="1"/>
    <col min="13818" max="13818" width="16.7109375" style="2" customWidth="1"/>
    <col min="13819" max="13819" width="13.28515625" style="2" bestFit="1" customWidth="1"/>
    <col min="13820" max="14071" width="9.140625" style="2"/>
    <col min="14072" max="14072" width="22.7109375" style="2" bestFit="1" customWidth="1"/>
    <col min="14073" max="14073" width="12.140625" style="2" customWidth="1"/>
    <col min="14074" max="14074" width="16.7109375" style="2" customWidth="1"/>
    <col min="14075" max="14075" width="13.28515625" style="2" bestFit="1" customWidth="1"/>
    <col min="14076" max="14327" width="9.140625" style="2"/>
    <col min="14328" max="14328" width="22.7109375" style="2" bestFit="1" customWidth="1"/>
    <col min="14329" max="14329" width="12.140625" style="2" customWidth="1"/>
    <col min="14330" max="14330" width="16.7109375" style="2" customWidth="1"/>
    <col min="14331" max="14331" width="13.28515625" style="2" bestFit="1" customWidth="1"/>
    <col min="14332" max="14583" width="9.140625" style="2"/>
    <col min="14584" max="14584" width="22.7109375" style="2" bestFit="1" customWidth="1"/>
    <col min="14585" max="14585" width="12.140625" style="2" customWidth="1"/>
    <col min="14586" max="14586" width="16.7109375" style="2" customWidth="1"/>
    <col min="14587" max="14587" width="13.28515625" style="2" bestFit="1" customWidth="1"/>
    <col min="14588" max="14839" width="9.140625" style="2"/>
    <col min="14840" max="14840" width="22.7109375" style="2" bestFit="1" customWidth="1"/>
    <col min="14841" max="14841" width="12.140625" style="2" customWidth="1"/>
    <col min="14842" max="14842" width="16.7109375" style="2" customWidth="1"/>
    <col min="14843" max="14843" width="13.28515625" style="2" bestFit="1" customWidth="1"/>
    <col min="14844" max="15095" width="9.140625" style="2"/>
    <col min="15096" max="15096" width="22.7109375" style="2" bestFit="1" customWidth="1"/>
    <col min="15097" max="15097" width="12.140625" style="2" customWidth="1"/>
    <col min="15098" max="15098" width="16.7109375" style="2" customWidth="1"/>
    <col min="15099" max="15099" width="13.28515625" style="2" bestFit="1" customWidth="1"/>
    <col min="15100" max="15351" width="9.140625" style="2"/>
    <col min="15352" max="15352" width="22.7109375" style="2" bestFit="1" customWidth="1"/>
    <col min="15353" max="15353" width="12.140625" style="2" customWidth="1"/>
    <col min="15354" max="15354" width="16.7109375" style="2" customWidth="1"/>
    <col min="15355" max="15355" width="13.28515625" style="2" bestFit="1" customWidth="1"/>
    <col min="15356" max="15607" width="9.140625" style="2"/>
    <col min="15608" max="15608" width="22.7109375" style="2" bestFit="1" customWidth="1"/>
    <col min="15609" max="15609" width="12.140625" style="2" customWidth="1"/>
    <col min="15610" max="15610" width="16.7109375" style="2" customWidth="1"/>
    <col min="15611" max="15611" width="13.28515625" style="2" bestFit="1" customWidth="1"/>
    <col min="15612" max="15863" width="9.140625" style="2"/>
    <col min="15864" max="15864" width="22.7109375" style="2" bestFit="1" customWidth="1"/>
    <col min="15865" max="15865" width="12.140625" style="2" customWidth="1"/>
    <col min="15866" max="15866" width="16.7109375" style="2" customWidth="1"/>
    <col min="15867" max="15867" width="13.28515625" style="2" bestFit="1" customWidth="1"/>
    <col min="15868" max="16119" width="9.140625" style="2"/>
    <col min="16120" max="16120" width="22.7109375" style="2" bestFit="1" customWidth="1"/>
    <col min="16121" max="16121" width="12.140625" style="2" customWidth="1"/>
    <col min="16122" max="16122" width="16.7109375" style="2" customWidth="1"/>
    <col min="16123" max="16123" width="13.28515625" style="2" bestFit="1" customWidth="1"/>
    <col min="16124" max="16384" width="9.140625" style="2"/>
  </cols>
  <sheetData>
    <row r="1" spans="1:19" x14ac:dyDescent="0.2">
      <c r="A1" s="22" t="s">
        <v>73</v>
      </c>
      <c r="B1" s="23" t="s">
        <v>75</v>
      </c>
      <c r="C1" s="25"/>
      <c r="D1" s="25"/>
      <c r="F1" s="41" t="s">
        <v>73</v>
      </c>
      <c r="G1" s="42" t="s">
        <v>75</v>
      </c>
      <c r="K1" s="164" t="s">
        <v>76</v>
      </c>
      <c r="L1" s="164"/>
      <c r="M1" s="44" t="s">
        <v>74</v>
      </c>
      <c r="N1" s="1"/>
    </row>
    <row r="2" spans="1:19" x14ac:dyDescent="0.2">
      <c r="A2" s="25" t="s">
        <v>83</v>
      </c>
      <c r="B2" s="26">
        <v>2019</v>
      </c>
      <c r="C2" s="25"/>
      <c r="D2" s="25"/>
      <c r="F2" s="44" t="s">
        <v>83</v>
      </c>
      <c r="G2" s="45">
        <v>2018</v>
      </c>
      <c r="K2" s="1" t="s">
        <v>83</v>
      </c>
      <c r="L2" s="3"/>
      <c r="M2" s="1" t="s">
        <v>95</v>
      </c>
      <c r="N2" s="1"/>
    </row>
    <row r="3" spans="1:19" ht="15.75" thickBot="1" x14ac:dyDescent="0.35">
      <c r="A3" s="81"/>
      <c r="K3" s="17"/>
    </row>
    <row r="4" spans="1:19" ht="13.5" thickBot="1" x14ac:dyDescent="0.25">
      <c r="A4" s="27"/>
      <c r="B4" s="95" t="s">
        <v>72</v>
      </c>
      <c r="C4" s="82" t="s">
        <v>0</v>
      </c>
      <c r="D4" s="83" t="s">
        <v>3</v>
      </c>
      <c r="F4" s="46"/>
      <c r="G4" s="96" t="s">
        <v>72</v>
      </c>
      <c r="H4" s="47" t="s">
        <v>0</v>
      </c>
      <c r="I4" s="48" t="s">
        <v>3</v>
      </c>
      <c r="K4" s="4"/>
      <c r="L4" s="97" t="s">
        <v>2</v>
      </c>
      <c r="M4" s="18" t="s">
        <v>0</v>
      </c>
      <c r="N4" s="19" t="s">
        <v>3</v>
      </c>
    </row>
    <row r="5" spans="1:19" ht="13.5" thickBot="1" x14ac:dyDescent="0.25">
      <c r="A5" s="27"/>
      <c r="B5" s="27"/>
      <c r="C5" s="28"/>
      <c r="D5" s="27"/>
      <c r="F5" s="46"/>
      <c r="G5" s="46"/>
      <c r="H5" s="49"/>
      <c r="I5" s="46"/>
      <c r="K5" s="4"/>
      <c r="L5" s="5"/>
      <c r="M5" s="5"/>
      <c r="N5" s="4"/>
    </row>
    <row r="6" spans="1:19" ht="13.5" thickBot="1" x14ac:dyDescent="0.25">
      <c r="A6" s="84" t="s">
        <v>1</v>
      </c>
      <c r="B6" s="85">
        <v>386687</v>
      </c>
      <c r="C6" s="85">
        <v>359918540.23199099</v>
      </c>
      <c r="D6" s="85">
        <v>274286</v>
      </c>
      <c r="E6" s="20"/>
      <c r="F6" s="50" t="s">
        <v>1</v>
      </c>
      <c r="G6" s="51">
        <v>383932</v>
      </c>
      <c r="H6" s="51">
        <v>363364629.59905064</v>
      </c>
      <c r="I6" s="51">
        <v>268829</v>
      </c>
      <c r="K6" s="98" t="s">
        <v>1</v>
      </c>
      <c r="L6" s="99">
        <v>7.1757498723732382E-3</v>
      </c>
      <c r="M6" s="99">
        <v>-9.4838327298454317E-3</v>
      </c>
      <c r="N6" s="99">
        <v>2.0299149273329986E-2</v>
      </c>
      <c r="P6" s="6"/>
      <c r="Q6" s="6"/>
      <c r="R6" s="6"/>
      <c r="S6" s="6"/>
    </row>
    <row r="7" spans="1:19" ht="12" customHeight="1" thickBot="1" x14ac:dyDescent="0.25">
      <c r="B7" s="111"/>
      <c r="C7" s="111"/>
      <c r="D7" s="111"/>
      <c r="E7" s="20"/>
      <c r="F7" s="52"/>
      <c r="G7" s="121"/>
      <c r="H7" s="121"/>
      <c r="I7" s="121"/>
      <c r="L7" s="100"/>
      <c r="M7" s="100"/>
      <c r="N7" s="100"/>
    </row>
    <row r="8" spans="1:19" ht="13.5" thickBot="1" x14ac:dyDescent="0.25">
      <c r="A8" s="86" t="s">
        <v>4</v>
      </c>
      <c r="B8" s="87">
        <v>39940</v>
      </c>
      <c r="C8" s="87">
        <v>30637999.87793199</v>
      </c>
      <c r="D8" s="87">
        <v>29144</v>
      </c>
      <c r="E8" s="20"/>
      <c r="F8" s="54" t="s">
        <v>4</v>
      </c>
      <c r="G8" s="51">
        <v>36483</v>
      </c>
      <c r="H8" s="51">
        <v>29129619.266715132</v>
      </c>
      <c r="I8" s="55">
        <v>26163</v>
      </c>
      <c r="K8" s="101" t="s">
        <v>4</v>
      </c>
      <c r="L8" s="99">
        <v>9.4756461913767964E-2</v>
      </c>
      <c r="M8" s="99">
        <v>5.1781679582074247E-2</v>
      </c>
      <c r="N8" s="99">
        <v>0.11393953292818093</v>
      </c>
      <c r="P8" s="6"/>
      <c r="Q8" s="6"/>
      <c r="R8" s="6"/>
      <c r="S8" s="6"/>
    </row>
    <row r="9" spans="1:19" ht="13.5" thickBot="1" x14ac:dyDescent="0.25">
      <c r="A9" s="29" t="s">
        <v>5</v>
      </c>
      <c r="B9" s="30">
        <v>2611</v>
      </c>
      <c r="C9" s="30">
        <v>2030903.2395742487</v>
      </c>
      <c r="D9" s="31">
        <v>1744</v>
      </c>
      <c r="E9" s="21"/>
      <c r="F9" s="56" t="s">
        <v>5</v>
      </c>
      <c r="G9" s="57">
        <v>2975</v>
      </c>
      <c r="H9" s="57">
        <v>2036431.9424958229</v>
      </c>
      <c r="I9" s="58">
        <v>1983</v>
      </c>
      <c r="K9" s="7" t="s">
        <v>5</v>
      </c>
      <c r="L9" s="102">
        <v>-0.12235294117647055</v>
      </c>
      <c r="M9" s="102">
        <v>-2.7148969755396157E-3</v>
      </c>
      <c r="N9" s="102">
        <v>-0.12052445789208266</v>
      </c>
    </row>
    <row r="10" spans="1:19" ht="13.5" thickBot="1" x14ac:dyDescent="0.25">
      <c r="A10" s="32" t="s">
        <v>6</v>
      </c>
      <c r="B10" s="30">
        <v>7685</v>
      </c>
      <c r="C10" s="30">
        <v>5017839.6978834765</v>
      </c>
      <c r="D10" s="31">
        <v>6693</v>
      </c>
      <c r="E10" s="20"/>
      <c r="F10" s="59" t="s">
        <v>6</v>
      </c>
      <c r="G10" s="79">
        <v>6185</v>
      </c>
      <c r="H10" s="79">
        <v>4784682.2808352271</v>
      </c>
      <c r="I10" s="80">
        <v>5091</v>
      </c>
      <c r="K10" s="8" t="s">
        <v>6</v>
      </c>
      <c r="L10" s="113">
        <v>0.24252223120452698</v>
      </c>
      <c r="M10" s="113">
        <v>4.8729968546114E-2</v>
      </c>
      <c r="N10" s="115">
        <v>0.3146729522687095</v>
      </c>
    </row>
    <row r="11" spans="1:19" ht="13.5" thickBot="1" x14ac:dyDescent="0.25">
      <c r="A11" s="32" t="s">
        <v>7</v>
      </c>
      <c r="B11" s="30">
        <v>2337</v>
      </c>
      <c r="C11" s="30">
        <v>2338204.7817076109</v>
      </c>
      <c r="D11" s="31">
        <v>1433</v>
      </c>
      <c r="E11" s="20"/>
      <c r="F11" s="59" t="s">
        <v>7</v>
      </c>
      <c r="G11" s="79">
        <v>2735</v>
      </c>
      <c r="H11" s="79">
        <v>2157926.9012661004</v>
      </c>
      <c r="I11" s="80">
        <v>1397</v>
      </c>
      <c r="K11" s="8" t="s">
        <v>7</v>
      </c>
      <c r="L11" s="113">
        <v>-0.14552102376599629</v>
      </c>
      <c r="M11" s="113">
        <v>8.3542162774715711E-2</v>
      </c>
      <c r="N11" s="115">
        <v>2.5769506084466709E-2</v>
      </c>
    </row>
    <row r="12" spans="1:19" ht="13.5" thickBot="1" x14ac:dyDescent="0.25">
      <c r="A12" s="32" t="s">
        <v>8</v>
      </c>
      <c r="B12" s="30">
        <v>3810</v>
      </c>
      <c r="C12" s="30">
        <v>2586866.1149283787</v>
      </c>
      <c r="D12" s="31">
        <v>2827</v>
      </c>
      <c r="E12" s="20"/>
      <c r="F12" s="59" t="s">
        <v>8</v>
      </c>
      <c r="G12" s="79">
        <v>3534</v>
      </c>
      <c r="H12" s="79">
        <v>2582856.8846803284</v>
      </c>
      <c r="I12" s="80">
        <v>2832</v>
      </c>
      <c r="K12" s="8" t="s">
        <v>8</v>
      </c>
      <c r="L12" s="113">
        <v>7.8098471986417728E-2</v>
      </c>
      <c r="M12" s="113">
        <v>1.5522463795150099E-3</v>
      </c>
      <c r="N12" s="115">
        <v>-1.7655367231638186E-3</v>
      </c>
    </row>
    <row r="13" spans="1:19" ht="13.5" thickBot="1" x14ac:dyDescent="0.25">
      <c r="A13" s="32" t="s">
        <v>9</v>
      </c>
      <c r="B13" s="30">
        <v>3395</v>
      </c>
      <c r="C13" s="30">
        <v>2253656.5504783439</v>
      </c>
      <c r="D13" s="31">
        <v>2340</v>
      </c>
      <c r="E13" s="20"/>
      <c r="F13" s="59" t="s">
        <v>9</v>
      </c>
      <c r="G13" s="79">
        <v>2647</v>
      </c>
      <c r="H13" s="79">
        <v>1609016.1902485657</v>
      </c>
      <c r="I13" s="80">
        <v>1951</v>
      </c>
      <c r="K13" s="8" t="s">
        <v>9</v>
      </c>
      <c r="L13" s="113">
        <v>0.28258405742349835</v>
      </c>
      <c r="M13" s="113">
        <v>0.40064255669807292</v>
      </c>
      <c r="N13" s="115">
        <v>0.19938493080471553</v>
      </c>
    </row>
    <row r="14" spans="1:19" ht="13.5" thickBot="1" x14ac:dyDescent="0.25">
      <c r="A14" s="32" t="s">
        <v>10</v>
      </c>
      <c r="B14" s="30">
        <v>1310</v>
      </c>
      <c r="C14" s="30">
        <v>1525118.807149424</v>
      </c>
      <c r="D14" s="31">
        <v>813</v>
      </c>
      <c r="E14" s="20"/>
      <c r="F14" s="59" t="s">
        <v>10</v>
      </c>
      <c r="G14" s="79">
        <v>1396</v>
      </c>
      <c r="H14" s="79">
        <v>1633092.8081520069</v>
      </c>
      <c r="I14" s="80">
        <v>781</v>
      </c>
      <c r="K14" s="8" t="s">
        <v>10</v>
      </c>
      <c r="L14" s="113">
        <v>-6.1604584527220618E-2</v>
      </c>
      <c r="M14" s="113">
        <v>-6.6116267528460559E-2</v>
      </c>
      <c r="N14" s="115">
        <v>4.0973111395646633E-2</v>
      </c>
    </row>
    <row r="15" spans="1:19" ht="13.5" thickBot="1" x14ac:dyDescent="0.25">
      <c r="A15" s="32" t="s">
        <v>11</v>
      </c>
      <c r="B15" s="30">
        <v>7177</v>
      </c>
      <c r="C15" s="30">
        <v>5087064.0621800665</v>
      </c>
      <c r="D15" s="31">
        <v>5365</v>
      </c>
      <c r="E15" s="20"/>
      <c r="F15" s="59" t="s">
        <v>11</v>
      </c>
      <c r="G15" s="79">
        <v>6330</v>
      </c>
      <c r="H15" s="79">
        <v>5053924.3002978722</v>
      </c>
      <c r="I15" s="80">
        <v>4528</v>
      </c>
      <c r="K15" s="8" t="s">
        <v>11</v>
      </c>
      <c r="L15" s="113">
        <v>0.13380726698262246</v>
      </c>
      <c r="M15" s="113">
        <v>6.5572335304351359E-3</v>
      </c>
      <c r="N15" s="115">
        <v>0.18484982332155475</v>
      </c>
    </row>
    <row r="16" spans="1:19" ht="13.5" thickBot="1" x14ac:dyDescent="0.25">
      <c r="A16" s="33" t="s">
        <v>12</v>
      </c>
      <c r="B16" s="34">
        <v>11615</v>
      </c>
      <c r="C16" s="34">
        <v>9798346.6240304429</v>
      </c>
      <c r="D16" s="35">
        <v>7929</v>
      </c>
      <c r="E16" s="20"/>
      <c r="F16" s="60" t="s">
        <v>12</v>
      </c>
      <c r="G16" s="109">
        <v>10681</v>
      </c>
      <c r="H16" s="109">
        <v>9271687.9587392081</v>
      </c>
      <c r="I16" s="110">
        <v>7600</v>
      </c>
      <c r="K16" s="9" t="s">
        <v>12</v>
      </c>
      <c r="L16" s="116">
        <v>8.7444995786911228E-2</v>
      </c>
      <c r="M16" s="116">
        <v>5.6802889358978259E-2</v>
      </c>
      <c r="N16" s="117">
        <v>4.3289473684210433E-2</v>
      </c>
    </row>
    <row r="17" spans="1:19" ht="13.5" thickBot="1" x14ac:dyDescent="0.25">
      <c r="B17" s="36"/>
      <c r="C17" s="36"/>
      <c r="D17" s="36"/>
      <c r="E17" s="20"/>
      <c r="F17" s="63"/>
      <c r="G17" s="64"/>
      <c r="H17" s="64"/>
      <c r="I17" s="64"/>
      <c r="L17" s="106"/>
      <c r="M17" s="106"/>
      <c r="N17" s="106"/>
    </row>
    <row r="18" spans="1:19" ht="13.5" thickBot="1" x14ac:dyDescent="0.25">
      <c r="A18" s="88" t="s">
        <v>13</v>
      </c>
      <c r="B18" s="89">
        <v>15642</v>
      </c>
      <c r="C18" s="89">
        <v>17803600.576931912</v>
      </c>
      <c r="D18" s="89">
        <v>9836</v>
      </c>
      <c r="E18" s="20"/>
      <c r="F18" s="65" t="s">
        <v>13</v>
      </c>
      <c r="G18" s="66">
        <v>16915</v>
      </c>
      <c r="H18" s="66">
        <v>17356652.231532745</v>
      </c>
      <c r="I18" s="67">
        <v>11031</v>
      </c>
      <c r="K18" s="107" t="s">
        <v>13</v>
      </c>
      <c r="L18" s="108">
        <v>-7.5258646172036703E-2</v>
      </c>
      <c r="M18" s="108">
        <v>2.5750838320489855E-2</v>
      </c>
      <c r="N18" s="120">
        <v>-0.10833106699301964</v>
      </c>
    </row>
    <row r="19" spans="1:19" ht="13.5" thickBot="1" x14ac:dyDescent="0.25">
      <c r="A19" s="38" t="s">
        <v>14</v>
      </c>
      <c r="B19" s="30">
        <v>1257</v>
      </c>
      <c r="C19" s="30">
        <v>1846660.7800024415</v>
      </c>
      <c r="D19" s="31">
        <v>599</v>
      </c>
      <c r="E19" s="20"/>
      <c r="F19" s="68" t="s">
        <v>14</v>
      </c>
      <c r="G19" s="79">
        <v>1249</v>
      </c>
      <c r="H19" s="79">
        <v>1480034.6699468996</v>
      </c>
      <c r="I19" s="80">
        <v>570</v>
      </c>
      <c r="K19" s="10" t="s">
        <v>14</v>
      </c>
      <c r="L19" s="154">
        <v>6.4051240992795133E-3</v>
      </c>
      <c r="M19" s="154">
        <v>0.24771454176049512</v>
      </c>
      <c r="N19" s="155">
        <v>5.0877192982456076E-2</v>
      </c>
    </row>
    <row r="20" spans="1:19" ht="13.5" thickBot="1" x14ac:dyDescent="0.25">
      <c r="A20" s="39" t="s">
        <v>15</v>
      </c>
      <c r="B20" s="30">
        <v>1305</v>
      </c>
      <c r="C20" s="30">
        <v>1141468.7600000002</v>
      </c>
      <c r="D20" s="31">
        <v>962</v>
      </c>
      <c r="E20" s="20"/>
      <c r="F20" s="68" t="s">
        <v>15</v>
      </c>
      <c r="G20" s="79">
        <v>1108</v>
      </c>
      <c r="H20" s="79">
        <v>951091.96</v>
      </c>
      <c r="I20" s="80">
        <v>833</v>
      </c>
      <c r="K20" s="11" t="s">
        <v>15</v>
      </c>
      <c r="L20" s="154">
        <v>0.17779783393501813</v>
      </c>
      <c r="M20" s="154">
        <v>0.20016655382093673</v>
      </c>
      <c r="N20" s="155">
        <v>0.15486194477791115</v>
      </c>
    </row>
    <row r="21" spans="1:19" ht="13.5" thickBot="1" x14ac:dyDescent="0.25">
      <c r="A21" s="40" t="s">
        <v>16</v>
      </c>
      <c r="B21" s="34">
        <v>13080</v>
      </c>
      <c r="C21" s="34">
        <v>14815471.03692947</v>
      </c>
      <c r="D21" s="35">
        <v>8275</v>
      </c>
      <c r="E21" s="20"/>
      <c r="F21" s="69" t="s">
        <v>16</v>
      </c>
      <c r="G21" s="79">
        <v>14558</v>
      </c>
      <c r="H21" s="79">
        <v>14925525.601585846</v>
      </c>
      <c r="I21" s="80">
        <v>9628</v>
      </c>
      <c r="K21" s="12" t="s">
        <v>16</v>
      </c>
      <c r="L21" s="156">
        <v>-0.10152493474378343</v>
      </c>
      <c r="M21" s="156">
        <v>-7.3735805085941575E-3</v>
      </c>
      <c r="N21" s="157">
        <v>-0.14052762775238892</v>
      </c>
    </row>
    <row r="22" spans="1:19" ht="13.5" thickBot="1" x14ac:dyDescent="0.25">
      <c r="B22" s="37"/>
      <c r="C22" s="37"/>
      <c r="D22" s="37"/>
      <c r="E22" s="20"/>
      <c r="F22" s="63"/>
      <c r="G22" s="70"/>
      <c r="H22" s="70"/>
      <c r="I22" s="70"/>
      <c r="L22" s="100"/>
      <c r="M22" s="100"/>
      <c r="N22" s="100"/>
    </row>
    <row r="23" spans="1:19" ht="13.5" thickBot="1" x14ac:dyDescent="0.25">
      <c r="A23" s="90" t="s">
        <v>17</v>
      </c>
      <c r="B23" s="85">
        <v>4937</v>
      </c>
      <c r="C23" s="85">
        <v>5833127.2946626972</v>
      </c>
      <c r="D23" s="85">
        <v>3016</v>
      </c>
      <c r="E23" s="20"/>
      <c r="F23" s="54" t="s">
        <v>17</v>
      </c>
      <c r="G23" s="51">
        <v>5336</v>
      </c>
      <c r="H23" s="51">
        <v>6541950.4248060063</v>
      </c>
      <c r="I23" s="55">
        <v>3373</v>
      </c>
      <c r="K23" s="101" t="s">
        <v>17</v>
      </c>
      <c r="L23" s="99">
        <v>-7.4775112443778102E-2</v>
      </c>
      <c r="M23" s="99">
        <v>-0.10835042825386865</v>
      </c>
      <c r="N23" s="99">
        <v>-0.10584049807293205</v>
      </c>
      <c r="P23" s="6"/>
      <c r="Q23" s="6"/>
      <c r="R23" s="6"/>
      <c r="S23" s="6"/>
    </row>
    <row r="24" spans="1:19" ht="13.5" thickBot="1" x14ac:dyDescent="0.25">
      <c r="A24" s="91" t="s">
        <v>18</v>
      </c>
      <c r="B24" s="34">
        <v>4937</v>
      </c>
      <c r="C24" s="34">
        <v>5833127.2946626972</v>
      </c>
      <c r="D24" s="35">
        <v>3016</v>
      </c>
      <c r="E24" s="20"/>
      <c r="F24" s="71" t="s">
        <v>18</v>
      </c>
      <c r="G24" s="61">
        <v>5336</v>
      </c>
      <c r="H24" s="61">
        <v>6541950.4248060063</v>
      </c>
      <c r="I24" s="62">
        <v>3373</v>
      </c>
      <c r="K24" s="13" t="s">
        <v>18</v>
      </c>
      <c r="L24" s="104">
        <v>-7.4775112443778102E-2</v>
      </c>
      <c r="M24" s="104">
        <v>-0.10835042825386865</v>
      </c>
      <c r="N24" s="105">
        <v>-0.10584049807293205</v>
      </c>
    </row>
    <row r="25" spans="1:19" ht="13.5" thickBot="1" x14ac:dyDescent="0.25">
      <c r="B25" s="37"/>
      <c r="C25" s="37"/>
      <c r="D25" s="37"/>
      <c r="E25" s="20"/>
      <c r="F25" s="63"/>
      <c r="G25" s="70"/>
      <c r="H25" s="70"/>
      <c r="I25" s="70"/>
      <c r="L25" s="100"/>
      <c r="M25" s="100"/>
      <c r="N25" s="100"/>
    </row>
    <row r="26" spans="1:19" ht="13.5" thickBot="1" x14ac:dyDescent="0.25">
      <c r="A26" s="84" t="s">
        <v>19</v>
      </c>
      <c r="B26" s="85">
        <v>4917</v>
      </c>
      <c r="C26" s="85">
        <v>2127860.6048217011</v>
      </c>
      <c r="D26" s="85">
        <v>4463</v>
      </c>
      <c r="E26" s="20"/>
      <c r="F26" s="50" t="s">
        <v>19</v>
      </c>
      <c r="G26" s="51">
        <v>4829</v>
      </c>
      <c r="H26" s="51">
        <v>1938907.4758756654</v>
      </c>
      <c r="I26" s="55">
        <v>4304</v>
      </c>
      <c r="K26" s="98" t="s">
        <v>19</v>
      </c>
      <c r="L26" s="99">
        <v>1.8223234624145768E-2</v>
      </c>
      <c r="M26" s="99">
        <v>9.7453401617681124E-2</v>
      </c>
      <c r="N26" s="99">
        <v>3.6942379182156149E-2</v>
      </c>
      <c r="P26" s="6"/>
      <c r="Q26" s="6"/>
      <c r="R26" s="6"/>
      <c r="S26" s="6"/>
    </row>
    <row r="27" spans="1:19" ht="13.5" thickBot="1" x14ac:dyDescent="0.25">
      <c r="A27" s="92" t="s">
        <v>20</v>
      </c>
      <c r="B27" s="34">
        <v>4917</v>
      </c>
      <c r="C27" s="34">
        <v>2127860.6048217011</v>
      </c>
      <c r="D27" s="35">
        <v>4463</v>
      </c>
      <c r="E27" s="20"/>
      <c r="F27" s="72" t="s">
        <v>20</v>
      </c>
      <c r="G27" s="61">
        <v>4829</v>
      </c>
      <c r="H27" s="61">
        <v>1938907.4758756654</v>
      </c>
      <c r="I27" s="62">
        <v>4304</v>
      </c>
      <c r="K27" s="14" t="s">
        <v>20</v>
      </c>
      <c r="L27" s="104">
        <v>1.8223234624145768E-2</v>
      </c>
      <c r="M27" s="104">
        <v>9.7453401617681124E-2</v>
      </c>
      <c r="N27" s="105">
        <v>3.6942379182156149E-2</v>
      </c>
    </row>
    <row r="28" spans="1:19" ht="13.5" thickBot="1" x14ac:dyDescent="0.25">
      <c r="B28" s="111"/>
      <c r="C28" s="111"/>
      <c r="D28" s="111"/>
      <c r="E28" s="20"/>
      <c r="F28" s="63"/>
      <c r="G28" s="122"/>
      <c r="H28" s="122"/>
      <c r="I28" s="122"/>
      <c r="L28" s="100"/>
      <c r="M28" s="100"/>
      <c r="N28" s="100"/>
    </row>
    <row r="29" spans="1:19" ht="13.5" thickBot="1" x14ac:dyDescent="0.25">
      <c r="A29" s="84" t="s">
        <v>21</v>
      </c>
      <c r="B29" s="85">
        <v>15969</v>
      </c>
      <c r="C29" s="85">
        <v>8355430.5338107478</v>
      </c>
      <c r="D29" s="85">
        <v>12637</v>
      </c>
      <c r="E29" s="20"/>
      <c r="F29" s="50" t="s">
        <v>21</v>
      </c>
      <c r="G29" s="51">
        <v>14469</v>
      </c>
      <c r="H29" s="51">
        <v>7948870.8100355947</v>
      </c>
      <c r="I29" s="55">
        <v>11177</v>
      </c>
      <c r="K29" s="98" t="s">
        <v>21</v>
      </c>
      <c r="L29" s="99">
        <v>0.10366991499066969</v>
      </c>
      <c r="M29" s="99">
        <v>5.1146852614822214E-2</v>
      </c>
      <c r="N29" s="99">
        <v>0.13062539142882712</v>
      </c>
      <c r="P29" s="6"/>
      <c r="Q29" s="6"/>
      <c r="R29" s="6"/>
      <c r="S29" s="6"/>
    </row>
    <row r="30" spans="1:19" ht="13.5" thickBot="1" x14ac:dyDescent="0.25">
      <c r="A30" s="93" t="s">
        <v>22</v>
      </c>
      <c r="B30" s="30">
        <v>6860</v>
      </c>
      <c r="C30" s="30">
        <v>3796374.364713917</v>
      </c>
      <c r="D30" s="31">
        <v>5357</v>
      </c>
      <c r="E30" s="20"/>
      <c r="F30" s="73" t="s">
        <v>22</v>
      </c>
      <c r="G30" s="57">
        <v>6214</v>
      </c>
      <c r="H30" s="57">
        <v>3847449.1627098299</v>
      </c>
      <c r="I30" s="58">
        <v>4609</v>
      </c>
      <c r="K30" s="15" t="s">
        <v>22</v>
      </c>
      <c r="L30" s="102">
        <v>0.10395880270357249</v>
      </c>
      <c r="M30" s="102">
        <v>-1.3274976701690866E-2</v>
      </c>
      <c r="N30" s="103">
        <v>0.16229116945107402</v>
      </c>
    </row>
    <row r="31" spans="1:19" ht="13.5" thickBot="1" x14ac:dyDescent="0.25">
      <c r="A31" s="94" t="s">
        <v>23</v>
      </c>
      <c r="B31" s="34">
        <v>9109</v>
      </c>
      <c r="C31" s="34">
        <v>4559056.1690968312</v>
      </c>
      <c r="D31" s="35">
        <v>7280</v>
      </c>
      <c r="E31" s="20"/>
      <c r="F31" s="73" t="s">
        <v>23</v>
      </c>
      <c r="G31" s="74">
        <v>8255</v>
      </c>
      <c r="H31" s="74">
        <v>4101421.6473257649</v>
      </c>
      <c r="I31" s="75">
        <v>6568</v>
      </c>
      <c r="K31" s="16" t="s">
        <v>23</v>
      </c>
      <c r="L31" s="104">
        <v>0.10345245305875217</v>
      </c>
      <c r="M31" s="104">
        <v>0.11157948660788297</v>
      </c>
      <c r="N31" s="105">
        <v>0.10840438489646775</v>
      </c>
    </row>
    <row r="32" spans="1:19" ht="13.5" thickBot="1" x14ac:dyDescent="0.25">
      <c r="B32" s="37"/>
      <c r="C32" s="37"/>
      <c r="D32" s="37"/>
      <c r="E32" s="20"/>
      <c r="F32" s="63"/>
      <c r="G32" s="70"/>
      <c r="H32" s="70"/>
      <c r="I32" s="70"/>
      <c r="L32" s="100"/>
      <c r="M32" s="100"/>
      <c r="N32" s="100"/>
    </row>
    <row r="33" spans="1:19" ht="13.5" thickBot="1" x14ac:dyDescent="0.25">
      <c r="A33" s="90" t="s">
        <v>24</v>
      </c>
      <c r="B33" s="85">
        <v>9246</v>
      </c>
      <c r="C33" s="85">
        <v>8496967.8619653136</v>
      </c>
      <c r="D33" s="85">
        <v>6241</v>
      </c>
      <c r="E33" s="20"/>
      <c r="F33" s="54" t="s">
        <v>24</v>
      </c>
      <c r="G33" s="51">
        <v>9345</v>
      </c>
      <c r="H33" s="51">
        <v>8441375.5738491975</v>
      </c>
      <c r="I33" s="55">
        <v>6109</v>
      </c>
      <c r="K33" s="101" t="s">
        <v>24</v>
      </c>
      <c r="L33" s="99">
        <v>-1.0593900481540963E-2</v>
      </c>
      <c r="M33" s="99">
        <v>6.5856906412666838E-3</v>
      </c>
      <c r="N33" s="99">
        <v>2.160746439679162E-2</v>
      </c>
      <c r="P33" s="6"/>
      <c r="Q33" s="6"/>
      <c r="R33" s="6"/>
      <c r="S33" s="6"/>
    </row>
    <row r="34" spans="1:19" ht="13.5" thickBot="1" x14ac:dyDescent="0.25">
      <c r="A34" s="91" t="s">
        <v>25</v>
      </c>
      <c r="B34" s="34">
        <v>9246</v>
      </c>
      <c r="C34" s="34">
        <v>8496967.8619653136</v>
      </c>
      <c r="D34" s="35">
        <v>6241</v>
      </c>
      <c r="E34" s="20"/>
      <c r="F34" s="71" t="s">
        <v>25</v>
      </c>
      <c r="G34" s="61">
        <v>9345</v>
      </c>
      <c r="H34" s="61">
        <v>8441375.5738491975</v>
      </c>
      <c r="I34" s="62">
        <v>6109</v>
      </c>
      <c r="K34" s="13" t="s">
        <v>25</v>
      </c>
      <c r="L34" s="104">
        <v>-1.0593900481540963E-2</v>
      </c>
      <c r="M34" s="104">
        <v>6.5856906412666838E-3</v>
      </c>
      <c r="N34" s="105">
        <v>2.160746439679162E-2</v>
      </c>
    </row>
    <row r="35" spans="1:19" ht="13.5" thickBot="1" x14ac:dyDescent="0.25">
      <c r="B35" s="111"/>
      <c r="C35" s="111"/>
      <c r="D35" s="111"/>
      <c r="E35" s="20"/>
      <c r="F35" s="63"/>
      <c r="G35" s="122"/>
      <c r="H35" s="122"/>
      <c r="I35" s="122"/>
      <c r="L35" s="100"/>
      <c r="M35" s="100"/>
      <c r="N35" s="100"/>
    </row>
    <row r="36" spans="1:19" ht="13.5" thickBot="1" x14ac:dyDescent="0.25">
      <c r="A36" s="84" t="s">
        <v>26</v>
      </c>
      <c r="B36" s="85">
        <v>15613</v>
      </c>
      <c r="C36" s="85">
        <v>15774547.223888539</v>
      </c>
      <c r="D36" s="85">
        <v>10962</v>
      </c>
      <c r="E36" s="20"/>
      <c r="F36" s="50" t="s">
        <v>26</v>
      </c>
      <c r="G36" s="51">
        <v>14904</v>
      </c>
      <c r="H36" s="51">
        <v>15453714.267673753</v>
      </c>
      <c r="I36" s="55">
        <v>10607</v>
      </c>
      <c r="K36" s="98" t="s">
        <v>26</v>
      </c>
      <c r="L36" s="99">
        <v>4.7571121846484266E-2</v>
      </c>
      <c r="M36" s="99">
        <v>2.0760896096410075E-2</v>
      </c>
      <c r="N36" s="114">
        <v>3.3468464221740435E-2</v>
      </c>
    </row>
    <row r="37" spans="1:19" ht="13.5" thickBot="1" x14ac:dyDescent="0.25">
      <c r="A37" s="38" t="s">
        <v>27</v>
      </c>
      <c r="B37" s="30">
        <v>1621</v>
      </c>
      <c r="C37" s="30">
        <v>1169633.0053546361</v>
      </c>
      <c r="D37" s="30">
        <v>1249</v>
      </c>
      <c r="E37" s="20"/>
      <c r="F37" s="73" t="s">
        <v>27</v>
      </c>
      <c r="G37" s="79">
        <v>1303</v>
      </c>
      <c r="H37" s="79">
        <v>1520140.2885922347</v>
      </c>
      <c r="I37" s="80">
        <v>669</v>
      </c>
      <c r="K37" s="10" t="s">
        <v>27</v>
      </c>
      <c r="L37" s="102">
        <v>0.24405218726016886</v>
      </c>
      <c r="M37" s="102">
        <v>-0.23057561586121433</v>
      </c>
      <c r="N37" s="103">
        <v>0.86696562032884894</v>
      </c>
    </row>
    <row r="38" spans="1:19" ht="13.5" thickBot="1" x14ac:dyDescent="0.25">
      <c r="A38" s="39" t="s">
        <v>28</v>
      </c>
      <c r="B38" s="30">
        <v>1513</v>
      </c>
      <c r="C38" s="30">
        <v>2174769.38369013</v>
      </c>
      <c r="D38" s="30">
        <v>750</v>
      </c>
      <c r="E38" s="20"/>
      <c r="F38" s="68" t="s">
        <v>28</v>
      </c>
      <c r="G38" s="79">
        <v>1255</v>
      </c>
      <c r="H38" s="79">
        <v>2114935.3504408002</v>
      </c>
      <c r="I38" s="80">
        <v>529</v>
      </c>
      <c r="K38" s="11" t="s">
        <v>28</v>
      </c>
      <c r="L38" s="113">
        <v>0.20557768924302788</v>
      </c>
      <c r="M38" s="113">
        <v>2.8291187830804754E-2</v>
      </c>
      <c r="N38" s="115">
        <v>0.41776937618147447</v>
      </c>
    </row>
    <row r="39" spans="1:19" ht="13.5" thickBot="1" x14ac:dyDescent="0.25">
      <c r="A39" s="39" t="s">
        <v>29</v>
      </c>
      <c r="B39" s="30">
        <v>1152</v>
      </c>
      <c r="C39" s="30">
        <v>1085167.3768863629</v>
      </c>
      <c r="D39" s="30">
        <v>900</v>
      </c>
      <c r="E39" s="20"/>
      <c r="F39" s="68" t="s">
        <v>29</v>
      </c>
      <c r="G39" s="79">
        <v>986</v>
      </c>
      <c r="H39" s="79">
        <v>1145816.368702183</v>
      </c>
      <c r="I39" s="80">
        <v>660</v>
      </c>
      <c r="K39" s="11" t="s">
        <v>29</v>
      </c>
      <c r="L39" s="113">
        <v>0.16835699797160242</v>
      </c>
      <c r="M39" s="113">
        <v>-5.2930812888032475E-2</v>
      </c>
      <c r="N39" s="115">
        <v>0.36363636363636354</v>
      </c>
    </row>
    <row r="40" spans="1:19" ht="13.5" thickBot="1" x14ac:dyDescent="0.25">
      <c r="A40" s="39" t="s">
        <v>30</v>
      </c>
      <c r="B40" s="30">
        <v>7424</v>
      </c>
      <c r="C40" s="30">
        <v>7259099.0242473232</v>
      </c>
      <c r="D40" s="30">
        <v>5518</v>
      </c>
      <c r="E40" s="20"/>
      <c r="F40" s="68" t="s">
        <v>30</v>
      </c>
      <c r="G40" s="79">
        <v>7873</v>
      </c>
      <c r="H40" s="79">
        <v>7322909.7934191339</v>
      </c>
      <c r="I40" s="80">
        <v>6302</v>
      </c>
      <c r="K40" s="11" t="s">
        <v>30</v>
      </c>
      <c r="L40" s="113">
        <v>-5.7030356916042191E-2</v>
      </c>
      <c r="M40" s="113">
        <v>-8.7138543245685041E-3</v>
      </c>
      <c r="N40" s="115">
        <v>-0.12440495080926695</v>
      </c>
    </row>
    <row r="41" spans="1:19" ht="13.5" thickBot="1" x14ac:dyDescent="0.25">
      <c r="A41" s="40" t="s">
        <v>31</v>
      </c>
      <c r="B41" s="34">
        <v>3903</v>
      </c>
      <c r="C41" s="34">
        <v>4085878.4337100871</v>
      </c>
      <c r="D41" s="35">
        <v>2545</v>
      </c>
      <c r="E41" s="20"/>
      <c r="F41" s="69" t="s">
        <v>31</v>
      </c>
      <c r="G41" s="79">
        <v>3487</v>
      </c>
      <c r="H41" s="79">
        <v>3349912.4665194014</v>
      </c>
      <c r="I41" s="80">
        <v>2447</v>
      </c>
      <c r="K41" s="12" t="s">
        <v>31</v>
      </c>
      <c r="L41" s="118">
        <v>0.1193002581015199</v>
      </c>
      <c r="M41" s="118">
        <v>0.21969707404186689</v>
      </c>
      <c r="N41" s="119">
        <v>4.0049039640375872E-2</v>
      </c>
    </row>
    <row r="42" spans="1:19" ht="13.5" thickBot="1" x14ac:dyDescent="0.25">
      <c r="B42" s="37"/>
      <c r="C42" s="37"/>
      <c r="D42" s="37"/>
      <c r="E42" s="20"/>
      <c r="F42" s="63"/>
      <c r="G42" s="70"/>
      <c r="H42" s="70"/>
      <c r="I42" s="70"/>
      <c r="L42" s="100"/>
      <c r="M42" s="100"/>
      <c r="N42" s="100"/>
    </row>
    <row r="43" spans="1:19" ht="13.5" thickBot="1" x14ac:dyDescent="0.25">
      <c r="A43" s="84" t="s">
        <v>32</v>
      </c>
      <c r="B43" s="85">
        <v>24126</v>
      </c>
      <c r="C43" s="85">
        <v>22076116.026269101</v>
      </c>
      <c r="D43" s="85">
        <v>17733</v>
      </c>
      <c r="E43" s="20"/>
      <c r="F43" s="50" t="s">
        <v>32</v>
      </c>
      <c r="G43" s="51">
        <v>23500</v>
      </c>
      <c r="H43" s="51">
        <v>22802422.353936762</v>
      </c>
      <c r="I43" s="55">
        <v>16045</v>
      </c>
      <c r="K43" s="98" t="s">
        <v>32</v>
      </c>
      <c r="L43" s="99">
        <v>2.6638297872340511E-2</v>
      </c>
      <c r="M43" s="99">
        <v>-3.1852156599593284E-2</v>
      </c>
      <c r="N43" s="99">
        <v>0.10520411343097535</v>
      </c>
    </row>
    <row r="44" spans="1:19" ht="13.5" thickBot="1" x14ac:dyDescent="0.25">
      <c r="A44" s="38" t="s">
        <v>33</v>
      </c>
      <c r="B44" s="30">
        <v>1193</v>
      </c>
      <c r="C44" s="30">
        <v>991019.91200000001</v>
      </c>
      <c r="D44" s="31">
        <v>974</v>
      </c>
      <c r="E44" s="20"/>
      <c r="F44" s="10" t="s">
        <v>33</v>
      </c>
      <c r="G44" s="112">
        <v>1155</v>
      </c>
      <c r="H44" s="112">
        <v>757762.92940000002</v>
      </c>
      <c r="I44" s="158">
        <v>842</v>
      </c>
      <c r="K44" s="10" t="s">
        <v>33</v>
      </c>
      <c r="L44" s="102">
        <v>3.2900432900432985E-2</v>
      </c>
      <c r="M44" s="102">
        <v>0.30782316414540611</v>
      </c>
      <c r="N44" s="103">
        <v>0.15676959619952502</v>
      </c>
    </row>
    <row r="45" spans="1:19" ht="13.5" thickBot="1" x14ac:dyDescent="0.25">
      <c r="A45" s="39" t="s">
        <v>34</v>
      </c>
      <c r="B45" s="30">
        <v>3428</v>
      </c>
      <c r="C45" s="30">
        <v>4728124.1850085007</v>
      </c>
      <c r="D45" s="31">
        <v>2279</v>
      </c>
      <c r="E45" s="20"/>
      <c r="F45" s="11" t="s">
        <v>34</v>
      </c>
      <c r="G45" s="112">
        <v>3680</v>
      </c>
      <c r="H45" s="112">
        <v>4806288.8081052499</v>
      </c>
      <c r="I45" s="158">
        <v>2280</v>
      </c>
      <c r="K45" s="11" t="s">
        <v>34</v>
      </c>
      <c r="L45" s="113">
        <v>-6.8478260869565211E-2</v>
      </c>
      <c r="M45" s="113">
        <v>-1.6262989224645308E-2</v>
      </c>
      <c r="N45" s="115">
        <v>-4.3859649122801603E-4</v>
      </c>
    </row>
    <row r="46" spans="1:19" ht="13.5" thickBot="1" x14ac:dyDescent="0.25">
      <c r="A46" s="39" t="s">
        <v>35</v>
      </c>
      <c r="B46" s="30">
        <v>1347</v>
      </c>
      <c r="C46" s="30">
        <v>882555.54012800311</v>
      </c>
      <c r="D46" s="31">
        <v>1035</v>
      </c>
      <c r="E46" s="20"/>
      <c r="F46" s="11" t="s">
        <v>35</v>
      </c>
      <c r="G46" s="112">
        <v>1113</v>
      </c>
      <c r="H46" s="112">
        <v>897555.86131541303</v>
      </c>
      <c r="I46" s="158">
        <v>778</v>
      </c>
      <c r="K46" s="11" t="s">
        <v>35</v>
      </c>
      <c r="L46" s="113">
        <v>0.21024258760107806</v>
      </c>
      <c r="M46" s="113">
        <v>-1.6712409593566901E-2</v>
      </c>
      <c r="N46" s="115">
        <v>0.33033419023136257</v>
      </c>
    </row>
    <row r="47" spans="1:19" ht="13.5" thickBot="1" x14ac:dyDescent="0.25">
      <c r="A47" s="39" t="s">
        <v>36</v>
      </c>
      <c r="B47" s="30">
        <v>5772</v>
      </c>
      <c r="C47" s="30">
        <v>5154951.62743151</v>
      </c>
      <c r="D47" s="31">
        <v>4315</v>
      </c>
      <c r="E47" s="20"/>
      <c r="F47" s="11" t="s">
        <v>36</v>
      </c>
      <c r="G47" s="112">
        <v>5059</v>
      </c>
      <c r="H47" s="112">
        <v>5255258.3708297806</v>
      </c>
      <c r="I47" s="158">
        <v>3415</v>
      </c>
      <c r="K47" s="11" t="s">
        <v>36</v>
      </c>
      <c r="L47" s="113">
        <v>0.14093694406009094</v>
      </c>
      <c r="M47" s="113">
        <v>-1.9086928999540786E-2</v>
      </c>
      <c r="N47" s="115">
        <v>0.26354319180087837</v>
      </c>
    </row>
    <row r="48" spans="1:19" ht="13.5" thickBot="1" x14ac:dyDescent="0.25">
      <c r="A48" s="39" t="s">
        <v>37</v>
      </c>
      <c r="B48" s="30">
        <v>1538</v>
      </c>
      <c r="C48" s="30">
        <v>1401384.8746610261</v>
      </c>
      <c r="D48" s="31">
        <v>1031</v>
      </c>
      <c r="E48" s="20"/>
      <c r="F48" s="11" t="s">
        <v>37</v>
      </c>
      <c r="G48" s="112">
        <v>1705</v>
      </c>
      <c r="H48" s="112">
        <v>1601139.5993371771</v>
      </c>
      <c r="I48" s="158">
        <v>1034</v>
      </c>
      <c r="K48" s="11" t="s">
        <v>37</v>
      </c>
      <c r="L48" s="113">
        <v>-9.7947214076246292E-2</v>
      </c>
      <c r="M48" s="113">
        <v>-0.12475784419974589</v>
      </c>
      <c r="N48" s="115">
        <v>-2.9013539651837617E-3</v>
      </c>
    </row>
    <row r="49" spans="1:19" ht="13.5" thickBot="1" x14ac:dyDescent="0.25">
      <c r="A49" s="39" t="s">
        <v>38</v>
      </c>
      <c r="B49" s="30">
        <v>2851</v>
      </c>
      <c r="C49" s="30">
        <v>1786475.884118194</v>
      </c>
      <c r="D49" s="31">
        <v>2418</v>
      </c>
      <c r="E49" s="20"/>
      <c r="F49" s="11" t="s">
        <v>38</v>
      </c>
      <c r="G49" s="112">
        <v>2523</v>
      </c>
      <c r="H49" s="112">
        <v>1931077.5603906999</v>
      </c>
      <c r="I49" s="158">
        <v>1843</v>
      </c>
      <c r="K49" s="11" t="s">
        <v>38</v>
      </c>
      <c r="L49" s="113">
        <v>0.13000396353547372</v>
      </c>
      <c r="M49" s="113">
        <v>-7.4881340469437063E-2</v>
      </c>
      <c r="N49" s="115">
        <v>0.31199131850244166</v>
      </c>
    </row>
    <row r="50" spans="1:19" ht="13.5" thickBot="1" x14ac:dyDescent="0.25">
      <c r="A50" s="39" t="s">
        <v>39</v>
      </c>
      <c r="B50" s="30">
        <v>619</v>
      </c>
      <c r="C50" s="30">
        <v>992957.03932153713</v>
      </c>
      <c r="D50" s="31">
        <v>332</v>
      </c>
      <c r="E50" s="20"/>
      <c r="F50" s="11" t="s">
        <v>39</v>
      </c>
      <c r="G50" s="112">
        <v>625</v>
      </c>
      <c r="H50" s="112">
        <v>955923.49994992604</v>
      </c>
      <c r="I50" s="158">
        <v>320</v>
      </c>
      <c r="K50" s="11" t="s">
        <v>39</v>
      </c>
      <c r="L50" s="113">
        <v>-9.6000000000000529E-3</v>
      </c>
      <c r="M50" s="113">
        <v>3.8741111996463129E-2</v>
      </c>
      <c r="N50" s="115">
        <v>3.7500000000000089E-2</v>
      </c>
    </row>
    <row r="51" spans="1:19" ht="13.5" thickBot="1" x14ac:dyDescent="0.25">
      <c r="A51" s="39" t="s">
        <v>40</v>
      </c>
      <c r="B51" s="30">
        <v>6373</v>
      </c>
      <c r="C51" s="30">
        <v>5208689.1136003295</v>
      </c>
      <c r="D51" s="31">
        <v>4602</v>
      </c>
      <c r="E51" s="20"/>
      <c r="F51" s="11" t="s">
        <v>40</v>
      </c>
      <c r="G51" s="112">
        <v>6441</v>
      </c>
      <c r="H51" s="112">
        <v>5675308.334608512</v>
      </c>
      <c r="I51" s="158">
        <v>4620</v>
      </c>
      <c r="K51" s="11" t="s">
        <v>40</v>
      </c>
      <c r="L51" s="113">
        <v>-1.055736686849873E-2</v>
      </c>
      <c r="M51" s="113">
        <v>-8.2219184138894952E-2</v>
      </c>
      <c r="N51" s="115">
        <v>-3.8961038961038419E-3</v>
      </c>
    </row>
    <row r="52" spans="1:19" ht="13.5" thickBot="1" x14ac:dyDescent="0.25">
      <c r="A52" s="40" t="s">
        <v>41</v>
      </c>
      <c r="B52" s="34">
        <v>1005</v>
      </c>
      <c r="C52" s="34">
        <v>929957.85</v>
      </c>
      <c r="D52" s="35">
        <v>747</v>
      </c>
      <c r="E52" s="20"/>
      <c r="F52" s="12" t="s">
        <v>41</v>
      </c>
      <c r="G52" s="161">
        <v>1199</v>
      </c>
      <c r="H52" s="161">
        <v>922107.39</v>
      </c>
      <c r="I52" s="162">
        <v>913</v>
      </c>
      <c r="K52" s="12" t="s">
        <v>41</v>
      </c>
      <c r="L52" s="118">
        <v>-0.16180150125104253</v>
      </c>
      <c r="M52" s="118">
        <v>8.513607075635754E-3</v>
      </c>
      <c r="N52" s="119">
        <v>-0.18181818181818177</v>
      </c>
    </row>
    <row r="53" spans="1:19" ht="13.5" thickBot="1" x14ac:dyDescent="0.25">
      <c r="B53" s="111"/>
      <c r="C53" s="111"/>
      <c r="D53" s="111"/>
      <c r="E53" s="20"/>
      <c r="F53" s="63"/>
      <c r="G53" s="122"/>
      <c r="H53" s="122"/>
      <c r="I53" s="122"/>
      <c r="L53" s="100"/>
      <c r="M53" s="100"/>
      <c r="N53" s="100"/>
    </row>
    <row r="54" spans="1:19" ht="13.5" thickBot="1" x14ac:dyDescent="0.25">
      <c r="A54" s="84" t="s">
        <v>42</v>
      </c>
      <c r="B54" s="85">
        <v>77178</v>
      </c>
      <c r="C54" s="85">
        <v>81557926.500601172</v>
      </c>
      <c r="D54" s="85">
        <v>51786</v>
      </c>
      <c r="E54" s="20"/>
      <c r="F54" s="50" t="s">
        <v>42</v>
      </c>
      <c r="G54" s="51">
        <v>78409</v>
      </c>
      <c r="H54" s="51">
        <v>89224961.800530255</v>
      </c>
      <c r="I54" s="55">
        <v>51199</v>
      </c>
      <c r="K54" s="98" t="s">
        <v>42</v>
      </c>
      <c r="L54" s="99">
        <v>-1.5699728347511099E-2</v>
      </c>
      <c r="M54" s="99">
        <v>-8.5929264022206797E-2</v>
      </c>
      <c r="N54" s="99">
        <v>1.1465067677103091E-2</v>
      </c>
      <c r="P54" s="6"/>
      <c r="Q54" s="6"/>
      <c r="R54" s="6"/>
      <c r="S54" s="6"/>
    </row>
    <row r="55" spans="1:19" ht="13.5" thickBot="1" x14ac:dyDescent="0.25">
      <c r="A55" s="38" t="s">
        <v>43</v>
      </c>
      <c r="B55" s="30">
        <v>61784</v>
      </c>
      <c r="C55" s="30">
        <v>65741902.188960448</v>
      </c>
      <c r="D55" s="31">
        <v>41788</v>
      </c>
      <c r="E55" s="20"/>
      <c r="F55" s="73" t="s">
        <v>43</v>
      </c>
      <c r="G55" s="57">
        <v>63020</v>
      </c>
      <c r="H55" s="57">
        <v>72939791.039194107</v>
      </c>
      <c r="I55" s="58">
        <v>41146</v>
      </c>
      <c r="K55" s="10" t="s">
        <v>43</v>
      </c>
      <c r="L55" s="102">
        <v>-1.9612821326562946E-2</v>
      </c>
      <c r="M55" s="102">
        <v>-9.868260859653244E-2</v>
      </c>
      <c r="N55" s="103">
        <v>1.5602974772760403E-2</v>
      </c>
    </row>
    <row r="56" spans="1:19" ht="13.5" thickBot="1" x14ac:dyDescent="0.25">
      <c r="A56" s="39" t="s">
        <v>44</v>
      </c>
      <c r="B56" s="30">
        <v>3893</v>
      </c>
      <c r="C56" s="30">
        <v>3768631.3885193579</v>
      </c>
      <c r="D56" s="31">
        <v>2739</v>
      </c>
      <c r="E56" s="20"/>
      <c r="F56" s="68" t="s">
        <v>44</v>
      </c>
      <c r="G56" s="79">
        <v>3896</v>
      </c>
      <c r="H56" s="79">
        <v>3806201.2420074823</v>
      </c>
      <c r="I56" s="80">
        <v>2712</v>
      </c>
      <c r="K56" s="11" t="s">
        <v>44</v>
      </c>
      <c r="L56" s="102">
        <v>-7.7002053388086633E-4</v>
      </c>
      <c r="M56" s="102">
        <v>-9.8706955043472711E-3</v>
      </c>
      <c r="N56" s="103">
        <v>9.9557522123894238E-3</v>
      </c>
    </row>
    <row r="57" spans="1:19" ht="13.5" thickBot="1" x14ac:dyDescent="0.25">
      <c r="A57" s="39" t="s">
        <v>45</v>
      </c>
      <c r="B57" s="30">
        <v>3301</v>
      </c>
      <c r="C57" s="30">
        <v>3255956.2487428472</v>
      </c>
      <c r="D57" s="31">
        <v>1922</v>
      </c>
      <c r="E57" s="20"/>
      <c r="F57" s="68" t="s">
        <v>45</v>
      </c>
      <c r="G57" s="79">
        <v>3544</v>
      </c>
      <c r="H57" s="79">
        <v>3475459.0004786118</v>
      </c>
      <c r="I57" s="80">
        <v>2302</v>
      </c>
      <c r="K57" s="11" t="s">
        <v>45</v>
      </c>
      <c r="L57" s="102">
        <v>-6.8566591422121848E-2</v>
      </c>
      <c r="M57" s="102">
        <v>-6.3157917186057011E-2</v>
      </c>
      <c r="N57" s="103">
        <v>-0.16507384882710685</v>
      </c>
    </row>
    <row r="58" spans="1:19" ht="13.5" thickBot="1" x14ac:dyDescent="0.25">
      <c r="A58" s="40" t="s">
        <v>46</v>
      </c>
      <c r="B58" s="34">
        <v>8200</v>
      </c>
      <c r="C58" s="34">
        <v>8791436.6743785217</v>
      </c>
      <c r="D58" s="35">
        <v>5337</v>
      </c>
      <c r="E58" s="20"/>
      <c r="F58" s="69" t="s">
        <v>46</v>
      </c>
      <c r="G58" s="74">
        <v>7949</v>
      </c>
      <c r="H58" s="74">
        <v>9003510.5188500509</v>
      </c>
      <c r="I58" s="75">
        <v>5039</v>
      </c>
      <c r="K58" s="12" t="s">
        <v>46</v>
      </c>
      <c r="L58" s="104">
        <v>3.1576298905522604E-2</v>
      </c>
      <c r="M58" s="104">
        <v>-2.3554572855501665E-2</v>
      </c>
      <c r="N58" s="105">
        <v>5.9138717999603019E-2</v>
      </c>
    </row>
    <row r="59" spans="1:19" ht="13.5" thickBot="1" x14ac:dyDescent="0.25">
      <c r="B59" s="111"/>
      <c r="C59" s="111"/>
      <c r="D59" s="111"/>
      <c r="E59" s="20"/>
      <c r="F59" s="63"/>
      <c r="G59" s="122"/>
      <c r="H59" s="122"/>
      <c r="I59" s="122"/>
      <c r="L59" s="100"/>
      <c r="M59" s="100"/>
      <c r="N59" s="100"/>
    </row>
    <row r="60" spans="1:19" ht="13.5" thickBot="1" x14ac:dyDescent="0.25">
      <c r="A60" s="84" t="s">
        <v>47</v>
      </c>
      <c r="B60" s="85">
        <v>35735</v>
      </c>
      <c r="C60" s="85">
        <v>28289344.165344726</v>
      </c>
      <c r="D60" s="85">
        <v>26258</v>
      </c>
      <c r="E60" s="20"/>
      <c r="F60" s="50" t="s">
        <v>47</v>
      </c>
      <c r="G60" s="51">
        <v>38144</v>
      </c>
      <c r="H60" s="51">
        <v>29548099.370295718</v>
      </c>
      <c r="I60" s="55">
        <v>29691</v>
      </c>
      <c r="K60" s="98" t="s">
        <v>47</v>
      </c>
      <c r="L60" s="99">
        <v>-6.3155411073825496E-2</v>
      </c>
      <c r="M60" s="99">
        <v>-4.2600208872195733E-2</v>
      </c>
      <c r="N60" s="99">
        <v>-0.11562426324475428</v>
      </c>
      <c r="P60" s="6"/>
      <c r="Q60" s="6"/>
      <c r="R60" s="6"/>
      <c r="S60" s="6"/>
    </row>
    <row r="61" spans="1:19" ht="13.5" thickBot="1" x14ac:dyDescent="0.25">
      <c r="A61" s="38" t="s">
        <v>48</v>
      </c>
      <c r="B61" s="30">
        <v>5974</v>
      </c>
      <c r="C61" s="30">
        <v>4213719.8493009508</v>
      </c>
      <c r="D61" s="31">
        <v>4776</v>
      </c>
      <c r="E61" s="20"/>
      <c r="F61" s="73" t="s">
        <v>48</v>
      </c>
      <c r="G61" s="57">
        <v>5480</v>
      </c>
      <c r="H61" s="57">
        <v>4221569.8466015207</v>
      </c>
      <c r="I61" s="58">
        <v>4328</v>
      </c>
      <c r="K61" s="10" t="s">
        <v>48</v>
      </c>
      <c r="L61" s="102">
        <v>9.0145985401459905E-2</v>
      </c>
      <c r="M61" s="102">
        <v>-1.859497197917781E-3</v>
      </c>
      <c r="N61" s="103">
        <v>0.10351201478743066</v>
      </c>
    </row>
    <row r="62" spans="1:19" ht="13.5" thickBot="1" x14ac:dyDescent="0.25">
      <c r="A62" s="39" t="s">
        <v>49</v>
      </c>
      <c r="B62" s="30">
        <v>2847</v>
      </c>
      <c r="C62" s="30">
        <v>3723099.9591848413</v>
      </c>
      <c r="D62" s="31">
        <v>1339</v>
      </c>
      <c r="E62" s="20"/>
      <c r="F62" s="68" t="s">
        <v>49</v>
      </c>
      <c r="G62" s="79">
        <v>3571</v>
      </c>
      <c r="H62" s="79">
        <v>4839003.0665009813</v>
      </c>
      <c r="I62" s="80">
        <v>2027</v>
      </c>
      <c r="K62" s="11" t="s">
        <v>49</v>
      </c>
      <c r="L62" s="102">
        <v>-0.20274432931951836</v>
      </c>
      <c r="M62" s="102">
        <v>-0.2306059930073644</v>
      </c>
      <c r="N62" s="103">
        <v>-0.33941785890478537</v>
      </c>
    </row>
    <row r="63" spans="1:19" ht="13.5" thickBot="1" x14ac:dyDescent="0.25">
      <c r="A63" s="40" t="s">
        <v>50</v>
      </c>
      <c r="B63" s="34">
        <v>26914</v>
      </c>
      <c r="C63" s="34">
        <v>20352524.356858935</v>
      </c>
      <c r="D63" s="35">
        <v>20143</v>
      </c>
      <c r="E63" s="20"/>
      <c r="F63" s="69" t="s">
        <v>50</v>
      </c>
      <c r="G63" s="74">
        <v>29093</v>
      </c>
      <c r="H63" s="74">
        <v>20487526.457193218</v>
      </c>
      <c r="I63" s="75">
        <v>23336</v>
      </c>
      <c r="K63" s="12" t="s">
        <v>50</v>
      </c>
      <c r="L63" s="104">
        <v>-7.489774172481356E-2</v>
      </c>
      <c r="M63" s="104">
        <v>-6.5894777788991776E-3</v>
      </c>
      <c r="N63" s="105">
        <v>-0.13682721974631473</v>
      </c>
    </row>
    <row r="64" spans="1:19" ht="13.5" thickBot="1" x14ac:dyDescent="0.25">
      <c r="B64" s="111"/>
      <c r="C64" s="111"/>
      <c r="D64" s="111"/>
      <c r="E64" s="20"/>
      <c r="F64" s="63"/>
      <c r="G64" s="122"/>
      <c r="H64" s="122"/>
      <c r="I64" s="122"/>
      <c r="L64" s="100"/>
      <c r="M64" s="100"/>
      <c r="N64" s="100"/>
    </row>
    <row r="65" spans="1:19" ht="13.5" thickBot="1" x14ac:dyDescent="0.25">
      <c r="A65" s="84" t="s">
        <v>51</v>
      </c>
      <c r="B65" s="85">
        <v>2266</v>
      </c>
      <c r="C65" s="85">
        <v>2203921.2678535408</v>
      </c>
      <c r="D65" s="85">
        <v>1265</v>
      </c>
      <c r="E65" s="20"/>
      <c r="F65" s="50" t="s">
        <v>51</v>
      </c>
      <c r="G65" s="51">
        <v>2143</v>
      </c>
      <c r="H65" s="51">
        <v>2089283.2884195489</v>
      </c>
      <c r="I65" s="55">
        <v>1218</v>
      </c>
      <c r="K65" s="98" t="s">
        <v>51</v>
      </c>
      <c r="L65" s="99">
        <v>5.7396173588427413E-2</v>
      </c>
      <c r="M65" s="99">
        <v>5.4869523950823673E-2</v>
      </c>
      <c r="N65" s="99">
        <v>3.8587848932676527E-2</v>
      </c>
      <c r="P65" s="6"/>
      <c r="Q65" s="6"/>
      <c r="R65" s="6"/>
      <c r="S65" s="6"/>
    </row>
    <row r="66" spans="1:19" ht="13.5" thickBot="1" x14ac:dyDescent="0.25">
      <c r="A66" s="38" t="s">
        <v>52</v>
      </c>
      <c r="B66" s="30">
        <v>1266</v>
      </c>
      <c r="C66" s="30">
        <v>1186830.486962738</v>
      </c>
      <c r="D66" s="31">
        <v>641</v>
      </c>
      <c r="E66" s="20"/>
      <c r="F66" s="73" t="s">
        <v>52</v>
      </c>
      <c r="G66" s="57">
        <v>1176</v>
      </c>
      <c r="H66" s="57">
        <v>1202010.509681015</v>
      </c>
      <c r="I66" s="58">
        <v>630</v>
      </c>
      <c r="K66" s="10" t="s">
        <v>52</v>
      </c>
      <c r="L66" s="102">
        <v>7.6530612244897878E-2</v>
      </c>
      <c r="M66" s="102">
        <v>-1.2628860227108518E-2</v>
      </c>
      <c r="N66" s="103">
        <v>1.7460317460317398E-2</v>
      </c>
    </row>
    <row r="67" spans="1:19" ht="13.5" thickBot="1" x14ac:dyDescent="0.25">
      <c r="A67" s="40" t="s">
        <v>53</v>
      </c>
      <c r="B67" s="34">
        <v>1000</v>
      </c>
      <c r="C67" s="34">
        <v>1017090.780890803</v>
      </c>
      <c r="D67" s="35">
        <v>624</v>
      </c>
      <c r="E67" s="20"/>
      <c r="F67" s="69" t="s">
        <v>53</v>
      </c>
      <c r="G67" s="74">
        <v>967</v>
      </c>
      <c r="H67" s="74">
        <v>887272.77873853396</v>
      </c>
      <c r="I67" s="75">
        <v>588</v>
      </c>
      <c r="K67" s="12" t="s">
        <v>53</v>
      </c>
      <c r="L67" s="104">
        <v>3.4126163391933861E-2</v>
      </c>
      <c r="M67" s="104">
        <v>0.14631126443080533</v>
      </c>
      <c r="N67" s="105">
        <v>6.1224489795918435E-2</v>
      </c>
    </row>
    <row r="68" spans="1:19" ht="13.5" thickBot="1" x14ac:dyDescent="0.25">
      <c r="B68" s="111"/>
      <c r="C68" s="111"/>
      <c r="D68" s="111"/>
      <c r="E68" s="20"/>
      <c r="F68" s="63"/>
      <c r="G68" s="122"/>
      <c r="H68" s="122"/>
      <c r="I68" s="122"/>
      <c r="L68" s="100"/>
      <c r="M68" s="100"/>
      <c r="N68" s="100"/>
    </row>
    <row r="69" spans="1:19" ht="13.5" thickBot="1" x14ac:dyDescent="0.25">
      <c r="A69" s="84" t="s">
        <v>54</v>
      </c>
      <c r="B69" s="85">
        <v>19032</v>
      </c>
      <c r="C69" s="85">
        <v>17769644.45912556</v>
      </c>
      <c r="D69" s="85">
        <v>12583</v>
      </c>
      <c r="E69" s="20"/>
      <c r="F69" s="50" t="s">
        <v>54</v>
      </c>
      <c r="G69" s="51">
        <v>21107</v>
      </c>
      <c r="H69" s="51">
        <v>19914232.188225709</v>
      </c>
      <c r="I69" s="55">
        <v>14454</v>
      </c>
      <c r="K69" s="98" t="s">
        <v>54</v>
      </c>
      <c r="L69" s="99">
        <v>-9.8308617994030456E-2</v>
      </c>
      <c r="M69" s="99">
        <v>-0.10769120841968172</v>
      </c>
      <c r="N69" s="99">
        <v>-0.12944513629445131</v>
      </c>
      <c r="P69" s="6"/>
      <c r="Q69" s="6"/>
      <c r="R69" s="6"/>
      <c r="S69" s="6"/>
    </row>
    <row r="70" spans="1:19" ht="13.5" thickBot="1" x14ac:dyDescent="0.25">
      <c r="A70" s="38" t="s">
        <v>55</v>
      </c>
      <c r="B70" s="30">
        <v>8252</v>
      </c>
      <c r="C70" s="30">
        <v>6458500.4347658474</v>
      </c>
      <c r="D70" s="31">
        <v>5788</v>
      </c>
      <c r="E70" s="20"/>
      <c r="F70" s="73" t="s">
        <v>55</v>
      </c>
      <c r="G70" s="57">
        <v>8468</v>
      </c>
      <c r="H70" s="57">
        <v>6652483.192697458</v>
      </c>
      <c r="I70" s="58">
        <v>6393</v>
      </c>
      <c r="K70" s="10" t="s">
        <v>55</v>
      </c>
      <c r="L70" s="102">
        <v>-2.5507794048181376E-2</v>
      </c>
      <c r="M70" s="102">
        <v>-2.9159451036952388E-2</v>
      </c>
      <c r="N70" s="103">
        <v>-9.4634756765211936E-2</v>
      </c>
    </row>
    <row r="71" spans="1:19" ht="13.5" thickBot="1" x14ac:dyDescent="0.25">
      <c r="A71" s="39" t="s">
        <v>56</v>
      </c>
      <c r="B71" s="30">
        <v>1193</v>
      </c>
      <c r="C71" s="30">
        <v>1208395.750864702</v>
      </c>
      <c r="D71" s="31">
        <v>673</v>
      </c>
      <c r="E71" s="20"/>
      <c r="F71" s="68" t="s">
        <v>56</v>
      </c>
      <c r="G71" s="79">
        <v>1175</v>
      </c>
      <c r="H71" s="79">
        <v>1344167.2234179501</v>
      </c>
      <c r="I71" s="80">
        <v>685</v>
      </c>
      <c r="K71" s="11" t="s">
        <v>56</v>
      </c>
      <c r="L71" s="102">
        <v>1.5319148936170146E-2</v>
      </c>
      <c r="M71" s="102">
        <v>-0.10100787326744076</v>
      </c>
      <c r="N71" s="103">
        <v>-1.7518248175182438E-2</v>
      </c>
    </row>
    <row r="72" spans="1:19" ht="13.5" thickBot="1" x14ac:dyDescent="0.25">
      <c r="A72" s="39" t="s">
        <v>57</v>
      </c>
      <c r="B72" s="30">
        <v>1274</v>
      </c>
      <c r="C72" s="30">
        <v>972220.45807086909</v>
      </c>
      <c r="D72" s="31">
        <v>914</v>
      </c>
      <c r="E72" s="20"/>
      <c r="F72" s="68" t="s">
        <v>57</v>
      </c>
      <c r="G72" s="79">
        <v>1206</v>
      </c>
      <c r="H72" s="79">
        <v>1190824.0113576129</v>
      </c>
      <c r="I72" s="80">
        <v>739</v>
      </c>
      <c r="K72" s="11" t="s">
        <v>57</v>
      </c>
      <c r="L72" s="102">
        <v>5.6384742951907096E-2</v>
      </c>
      <c r="M72" s="102">
        <v>-0.18357335021950238</v>
      </c>
      <c r="N72" s="103">
        <v>0.23680649526386999</v>
      </c>
    </row>
    <row r="73" spans="1:19" ht="13.5" thickBot="1" x14ac:dyDescent="0.25">
      <c r="A73" s="40" t="s">
        <v>58</v>
      </c>
      <c r="B73" s="34">
        <v>8313</v>
      </c>
      <c r="C73" s="34">
        <v>9130527.8154241405</v>
      </c>
      <c r="D73" s="35">
        <v>5208</v>
      </c>
      <c r="E73" s="20"/>
      <c r="F73" s="69" t="s">
        <v>58</v>
      </c>
      <c r="G73" s="74">
        <v>10258</v>
      </c>
      <c r="H73" s="74">
        <v>10726757.760752691</v>
      </c>
      <c r="I73" s="75">
        <v>6637</v>
      </c>
      <c r="K73" s="12" t="s">
        <v>58</v>
      </c>
      <c r="L73" s="104">
        <v>-0.1896081107428349</v>
      </c>
      <c r="M73" s="104">
        <v>-0.14880824019060757</v>
      </c>
      <c r="N73" s="105">
        <v>-0.21530812113906883</v>
      </c>
    </row>
    <row r="74" spans="1:19" ht="13.5" thickBot="1" x14ac:dyDescent="0.25">
      <c r="B74" s="37"/>
      <c r="C74" s="37"/>
      <c r="D74" s="37"/>
      <c r="E74" s="20"/>
      <c r="F74" s="63"/>
      <c r="G74" s="70"/>
      <c r="H74" s="70"/>
      <c r="I74" s="70"/>
      <c r="L74" s="100"/>
      <c r="M74" s="100"/>
      <c r="N74" s="100"/>
    </row>
    <row r="75" spans="1:19" ht="13.5" thickBot="1" x14ac:dyDescent="0.25">
      <c r="A75" s="84" t="s">
        <v>59</v>
      </c>
      <c r="B75" s="85">
        <v>56369</v>
      </c>
      <c r="C75" s="85">
        <v>57406462.738496214</v>
      </c>
      <c r="D75" s="85">
        <v>39633</v>
      </c>
      <c r="E75" s="20"/>
      <c r="F75" s="50" t="s">
        <v>59</v>
      </c>
      <c r="G75" s="51">
        <v>54149</v>
      </c>
      <c r="H75" s="51">
        <v>52581787.358472228</v>
      </c>
      <c r="I75" s="55">
        <v>37155</v>
      </c>
      <c r="K75" s="98" t="s">
        <v>59</v>
      </c>
      <c r="L75" s="99">
        <v>4.0997987035771732E-2</v>
      </c>
      <c r="M75" s="99">
        <v>9.1755636740382007E-2</v>
      </c>
      <c r="N75" s="99">
        <v>6.6693580944691133E-2</v>
      </c>
      <c r="P75" s="6"/>
      <c r="Q75" s="6"/>
      <c r="R75" s="6"/>
      <c r="S75" s="6"/>
    </row>
    <row r="76" spans="1:19" ht="13.5" thickBot="1" x14ac:dyDescent="0.25">
      <c r="A76" s="92" t="s">
        <v>60</v>
      </c>
      <c r="B76" s="34">
        <v>56369</v>
      </c>
      <c r="C76" s="34">
        <v>57406462.738496214</v>
      </c>
      <c r="D76" s="35">
        <v>39633</v>
      </c>
      <c r="E76" s="20"/>
      <c r="F76" s="72" t="s">
        <v>60</v>
      </c>
      <c r="G76" s="61">
        <v>54149</v>
      </c>
      <c r="H76" s="61">
        <v>52581787.358472228</v>
      </c>
      <c r="I76" s="62">
        <v>37155</v>
      </c>
      <c r="K76" s="14" t="s">
        <v>60</v>
      </c>
      <c r="L76" s="104">
        <v>4.0997987035771732E-2</v>
      </c>
      <c r="M76" s="104">
        <v>9.1755636740382007E-2</v>
      </c>
      <c r="N76" s="105">
        <v>6.6693580944691133E-2</v>
      </c>
    </row>
    <row r="77" spans="1:19" ht="13.5" thickBot="1" x14ac:dyDescent="0.25">
      <c r="B77" s="37"/>
      <c r="C77" s="37"/>
      <c r="D77" s="37"/>
      <c r="E77" s="20"/>
      <c r="F77" s="63"/>
      <c r="G77" s="70"/>
      <c r="H77" s="70"/>
      <c r="I77" s="70"/>
      <c r="L77" s="100"/>
      <c r="M77" s="100"/>
      <c r="N77" s="100"/>
    </row>
    <row r="78" spans="1:19" ht="13.5" thickBot="1" x14ac:dyDescent="0.25">
      <c r="A78" s="84" t="s">
        <v>61</v>
      </c>
      <c r="B78" s="85">
        <v>33889</v>
      </c>
      <c r="C78" s="85">
        <v>28086031.37192421</v>
      </c>
      <c r="D78" s="85">
        <v>25673</v>
      </c>
      <c r="E78" s="20"/>
      <c r="F78" s="50" t="s">
        <v>61</v>
      </c>
      <c r="G78" s="51">
        <v>31729</v>
      </c>
      <c r="H78" s="51">
        <v>25908587.847452488</v>
      </c>
      <c r="I78" s="55">
        <v>23090</v>
      </c>
      <c r="K78" s="98" t="s">
        <v>61</v>
      </c>
      <c r="L78" s="99">
        <v>6.8076523054618754E-2</v>
      </c>
      <c r="M78" s="99">
        <v>8.4043311711634816E-2</v>
      </c>
      <c r="N78" s="99">
        <v>0.11186660892161115</v>
      </c>
      <c r="P78" s="6"/>
      <c r="Q78" s="6"/>
      <c r="R78" s="6"/>
      <c r="S78" s="6"/>
    </row>
    <row r="79" spans="1:19" ht="13.5" thickBot="1" x14ac:dyDescent="0.25">
      <c r="A79" s="92" t="s">
        <v>62</v>
      </c>
      <c r="B79" s="34">
        <v>33889</v>
      </c>
      <c r="C79" s="34">
        <v>28086031.37192421</v>
      </c>
      <c r="D79" s="35">
        <v>25673</v>
      </c>
      <c r="E79" s="20"/>
      <c r="F79" s="72" t="s">
        <v>62</v>
      </c>
      <c r="G79" s="61">
        <v>31729</v>
      </c>
      <c r="H79" s="61">
        <v>25908587.847452488</v>
      </c>
      <c r="I79" s="62">
        <v>23090</v>
      </c>
      <c r="K79" s="14" t="s">
        <v>62</v>
      </c>
      <c r="L79" s="104">
        <v>6.8076523054618754E-2</v>
      </c>
      <c r="M79" s="104">
        <v>8.4043311711634816E-2</v>
      </c>
      <c r="N79" s="105">
        <v>0.11186660892161115</v>
      </c>
    </row>
    <row r="80" spans="1:19" ht="13.5" thickBot="1" x14ac:dyDescent="0.25">
      <c r="B80" s="37"/>
      <c r="C80" s="37"/>
      <c r="D80" s="37"/>
      <c r="E80" s="20"/>
      <c r="F80" s="63"/>
      <c r="G80" s="70"/>
      <c r="H80" s="70"/>
      <c r="I80" s="70"/>
      <c r="L80" s="100"/>
      <c r="M80" s="100"/>
      <c r="N80" s="100"/>
    </row>
    <row r="81" spans="1:19" ht="13.5" thickBot="1" x14ac:dyDescent="0.25">
      <c r="A81" s="84" t="s">
        <v>63</v>
      </c>
      <c r="B81" s="85">
        <v>10436</v>
      </c>
      <c r="C81" s="85">
        <v>13192593.2768312</v>
      </c>
      <c r="D81" s="85">
        <v>6973</v>
      </c>
      <c r="E81" s="20"/>
      <c r="F81" s="50" t="s">
        <v>63</v>
      </c>
      <c r="G81" s="51">
        <v>10752</v>
      </c>
      <c r="H81" s="51">
        <v>13441431.393646382</v>
      </c>
      <c r="I81" s="55">
        <v>7176</v>
      </c>
      <c r="K81" s="98" t="s">
        <v>63</v>
      </c>
      <c r="L81" s="99">
        <v>-2.9389880952380931E-2</v>
      </c>
      <c r="M81" s="99">
        <v>-1.8512769178199662E-2</v>
      </c>
      <c r="N81" s="99">
        <v>-2.8288740245261956E-2</v>
      </c>
      <c r="P81" s="6"/>
      <c r="Q81" s="6"/>
      <c r="R81" s="6"/>
      <c r="S81" s="6"/>
    </row>
    <row r="82" spans="1:19" ht="13.5" thickBot="1" x14ac:dyDescent="0.25">
      <c r="A82" s="92" t="s">
        <v>64</v>
      </c>
      <c r="B82" s="34">
        <v>10436</v>
      </c>
      <c r="C82" s="34">
        <v>13192593.2768312</v>
      </c>
      <c r="D82" s="35">
        <v>6973</v>
      </c>
      <c r="E82" s="20"/>
      <c r="F82" s="72" t="s">
        <v>64</v>
      </c>
      <c r="G82" s="61">
        <v>10752</v>
      </c>
      <c r="H82" s="61">
        <v>13441431.393646382</v>
      </c>
      <c r="I82" s="62">
        <v>7176</v>
      </c>
      <c r="K82" s="14" t="s">
        <v>64</v>
      </c>
      <c r="L82" s="104">
        <v>-2.9389880952380931E-2</v>
      </c>
      <c r="M82" s="104">
        <v>-1.8512769178199662E-2</v>
      </c>
      <c r="N82" s="105">
        <v>-2.8288740245261956E-2</v>
      </c>
    </row>
    <row r="83" spans="1:19" ht="13.5" thickBot="1" x14ac:dyDescent="0.25">
      <c r="B83" s="111"/>
      <c r="C83" s="111"/>
      <c r="D83" s="111"/>
      <c r="E83" s="20"/>
      <c r="F83" s="63"/>
      <c r="G83" s="122"/>
      <c r="H83" s="122"/>
      <c r="I83" s="122"/>
      <c r="L83" s="100"/>
      <c r="M83" s="100"/>
      <c r="N83" s="100"/>
    </row>
    <row r="84" spans="1:19" ht="13.5" thickBot="1" x14ac:dyDescent="0.25">
      <c r="A84" s="84" t="s">
        <v>65</v>
      </c>
      <c r="B84" s="85">
        <v>18126</v>
      </c>
      <c r="C84" s="85">
        <v>17094416.498852693</v>
      </c>
      <c r="D84" s="85">
        <v>13775</v>
      </c>
      <c r="E84" s="20"/>
      <c r="F84" s="50" t="s">
        <v>65</v>
      </c>
      <c r="G84" s="51">
        <v>18540</v>
      </c>
      <c r="H84" s="51">
        <v>18200981.904111892</v>
      </c>
      <c r="I84" s="55">
        <v>13698</v>
      </c>
      <c r="K84" s="98" t="s">
        <v>65</v>
      </c>
      <c r="L84" s="99">
        <v>-2.2330097087378653E-2</v>
      </c>
      <c r="M84" s="99">
        <v>-6.0797016946058768E-2</v>
      </c>
      <c r="N84" s="99">
        <v>5.6212585778945279E-3</v>
      </c>
      <c r="P84" s="6"/>
      <c r="Q84" s="6"/>
      <c r="R84" s="6"/>
      <c r="S84" s="6"/>
    </row>
    <row r="85" spans="1:19" ht="13.5" thickBot="1" x14ac:dyDescent="0.25">
      <c r="A85" s="38" t="s">
        <v>66</v>
      </c>
      <c r="B85" s="30">
        <v>3676</v>
      </c>
      <c r="C85" s="30">
        <v>4335683.7187371869</v>
      </c>
      <c r="D85" s="31">
        <v>2537</v>
      </c>
      <c r="E85" s="20"/>
      <c r="F85" s="73" t="s">
        <v>66</v>
      </c>
      <c r="G85" s="57">
        <v>3827</v>
      </c>
      <c r="H85" s="57">
        <v>4558574.1281093499</v>
      </c>
      <c r="I85" s="58">
        <v>2463</v>
      </c>
      <c r="K85" s="10" t="s">
        <v>66</v>
      </c>
      <c r="L85" s="102">
        <v>-3.9456493336817333E-2</v>
      </c>
      <c r="M85" s="102">
        <v>-4.8894764702357874E-2</v>
      </c>
      <c r="N85" s="103">
        <v>3.0044660982541549E-2</v>
      </c>
    </row>
    <row r="86" spans="1:19" ht="13.5" thickBot="1" x14ac:dyDescent="0.25">
      <c r="A86" s="39" t="s">
        <v>67</v>
      </c>
      <c r="B86" s="30">
        <v>2923</v>
      </c>
      <c r="C86" s="30">
        <v>2809961.5491832262</v>
      </c>
      <c r="D86" s="31">
        <v>2237</v>
      </c>
      <c r="E86" s="20"/>
      <c r="F86" s="68" t="s">
        <v>67</v>
      </c>
      <c r="G86" s="79">
        <v>3520</v>
      </c>
      <c r="H86" s="79">
        <v>3275088.320154896</v>
      </c>
      <c r="I86" s="80">
        <v>2708</v>
      </c>
      <c r="K86" s="11" t="s">
        <v>67</v>
      </c>
      <c r="L86" s="102">
        <v>-0.16960227272727268</v>
      </c>
      <c r="M86" s="102">
        <v>-0.1420196115351392</v>
      </c>
      <c r="N86" s="103">
        <v>-0.1739290989660266</v>
      </c>
    </row>
    <row r="87" spans="1:19" ht="13.5" thickBot="1" x14ac:dyDescent="0.25">
      <c r="A87" s="40" t="s">
        <v>68</v>
      </c>
      <c r="B87" s="34">
        <v>11527</v>
      </c>
      <c r="C87" s="34">
        <v>9948771.2309322804</v>
      </c>
      <c r="D87" s="35">
        <v>9001</v>
      </c>
      <c r="E87" s="20"/>
      <c r="F87" s="69" t="s">
        <v>68</v>
      </c>
      <c r="G87" s="74">
        <v>11193</v>
      </c>
      <c r="H87" s="74">
        <v>10367319.455847645</v>
      </c>
      <c r="I87" s="75">
        <v>8527</v>
      </c>
      <c r="K87" s="12" t="s">
        <v>68</v>
      </c>
      <c r="L87" s="104">
        <v>2.9840078620566368E-2</v>
      </c>
      <c r="M87" s="104">
        <v>-4.0371884622430909E-2</v>
      </c>
      <c r="N87" s="105">
        <v>5.5588131816582509E-2</v>
      </c>
    </row>
    <row r="88" spans="1:19" ht="13.5" thickBot="1" x14ac:dyDescent="0.25">
      <c r="B88" s="37"/>
      <c r="C88" s="37"/>
      <c r="D88" s="37"/>
      <c r="E88" s="20"/>
      <c r="F88" s="63"/>
      <c r="G88" s="70"/>
      <c r="H88" s="70"/>
      <c r="I88" s="70"/>
      <c r="L88" s="100"/>
      <c r="M88" s="100"/>
      <c r="N88" s="100"/>
    </row>
    <row r="89" spans="1:19" ht="13.5" thickBot="1" x14ac:dyDescent="0.25">
      <c r="A89" s="90" t="s">
        <v>69</v>
      </c>
      <c r="B89" s="85">
        <v>3266</v>
      </c>
      <c r="C89" s="85">
        <v>3212549.9526796695</v>
      </c>
      <c r="D89" s="85">
        <v>2308</v>
      </c>
      <c r="E89" s="20"/>
      <c r="F89" s="54" t="s">
        <v>69</v>
      </c>
      <c r="G89" s="51">
        <v>3178</v>
      </c>
      <c r="H89" s="51">
        <v>2841752.0434715902</v>
      </c>
      <c r="I89" s="55">
        <v>2339</v>
      </c>
      <c r="K89" s="101" t="s">
        <v>69</v>
      </c>
      <c r="L89" s="99">
        <v>2.7690371302706129E-2</v>
      </c>
      <c r="M89" s="99">
        <v>0.13048214746952325</v>
      </c>
      <c r="N89" s="99">
        <v>-1.3253527148354038E-2</v>
      </c>
      <c r="P89" s="6"/>
      <c r="Q89" s="6"/>
      <c r="R89" s="6"/>
      <c r="S89" s="6"/>
    </row>
    <row r="90" spans="1:19" ht="13.5" thickBot="1" x14ac:dyDescent="0.25">
      <c r="A90" s="91" t="s">
        <v>70</v>
      </c>
      <c r="B90" s="34">
        <v>3266</v>
      </c>
      <c r="C90" s="34">
        <v>3212549.9526796695</v>
      </c>
      <c r="D90" s="35">
        <v>2308</v>
      </c>
      <c r="E90" s="20"/>
      <c r="F90" s="71" t="s">
        <v>70</v>
      </c>
      <c r="G90" s="61">
        <v>3178</v>
      </c>
      <c r="H90" s="61">
        <v>2841752.0434715902</v>
      </c>
      <c r="I90" s="62">
        <v>2339</v>
      </c>
      <c r="K90" s="13" t="s">
        <v>70</v>
      </c>
      <c r="L90" s="104">
        <v>2.7690371302706129E-2</v>
      </c>
      <c r="M90" s="104">
        <v>0.13048214746952325</v>
      </c>
      <c r="N90" s="105">
        <v>-1.3253527148354038E-2</v>
      </c>
    </row>
    <row r="91" spans="1:19" ht="13.5" thickBot="1" x14ac:dyDescent="0.25">
      <c r="B91" s="37"/>
      <c r="C91" s="37"/>
      <c r="D91" s="37"/>
      <c r="E91" s="20"/>
      <c r="F91" s="63"/>
      <c r="G91" s="70"/>
      <c r="H91" s="70"/>
      <c r="I91" s="70"/>
      <c r="L91" s="100"/>
      <c r="M91" s="100"/>
      <c r="N91" s="100"/>
    </row>
    <row r="92" spans="1:19" ht="13.5" thickBot="1" x14ac:dyDescent="0.25">
      <c r="A92" s="92" t="s">
        <v>71</v>
      </c>
      <c r="B92" s="125"/>
      <c r="C92" s="125"/>
      <c r="D92" s="126"/>
      <c r="E92" s="20"/>
      <c r="F92" s="72" t="s">
        <v>71</v>
      </c>
      <c r="G92" s="125"/>
      <c r="H92" s="125"/>
      <c r="I92" s="126"/>
      <c r="K92" s="14" t="s">
        <v>71</v>
      </c>
      <c r="L92" s="125"/>
      <c r="M92" s="125"/>
      <c r="N92" s="126"/>
    </row>
  </sheetData>
  <mergeCells count="1">
    <mergeCell ref="K1:L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tabColor theme="6"/>
  </sheetPr>
  <dimension ref="A1:S92"/>
  <sheetViews>
    <sheetView zoomScale="70" zoomScaleNormal="70" workbookViewId="0">
      <selection activeCell="B6" sqref="B6:N92"/>
    </sheetView>
  </sheetViews>
  <sheetFormatPr baseColWidth="10" defaultColWidth="9.140625" defaultRowHeight="12.75" x14ac:dyDescent="0.2"/>
  <cols>
    <col min="1" max="1" width="26.28515625" style="24" bestFit="1" customWidth="1"/>
    <col min="2" max="2" width="12.42578125" style="24" bestFit="1" customWidth="1"/>
    <col min="3" max="3" width="13.28515625" style="24" bestFit="1" customWidth="1"/>
    <col min="4" max="4" width="9.140625" style="24"/>
    <col min="5" max="5" width="9.140625" style="2"/>
    <col min="6" max="6" width="26.28515625" style="43" bestFit="1" customWidth="1"/>
    <col min="7" max="7" width="12.42578125" style="43" bestFit="1" customWidth="1"/>
    <col min="8" max="8" width="13.140625" style="43" bestFit="1" customWidth="1"/>
    <col min="9" max="9" width="11.5703125" style="43" customWidth="1"/>
    <col min="10" max="10" width="9.140625" style="2"/>
    <col min="11" max="11" width="26.28515625" style="2" bestFit="1" customWidth="1"/>
    <col min="12" max="12" width="12.140625" style="2" bestFit="1" customWidth="1"/>
    <col min="13" max="13" width="16.42578125" style="2" customWidth="1"/>
    <col min="14" max="14" width="14.140625" style="2" customWidth="1"/>
    <col min="15" max="247" width="9.140625" style="2"/>
    <col min="248" max="248" width="22.7109375" style="2" bestFit="1" customWidth="1"/>
    <col min="249" max="249" width="12.140625" style="2" customWidth="1"/>
    <col min="250" max="250" width="16.7109375" style="2" customWidth="1"/>
    <col min="251" max="251" width="13.28515625" style="2" bestFit="1" customWidth="1"/>
    <col min="252" max="503" width="9.140625" style="2"/>
    <col min="504" max="504" width="22.7109375" style="2" bestFit="1" customWidth="1"/>
    <col min="505" max="505" width="12.140625" style="2" customWidth="1"/>
    <col min="506" max="506" width="16.7109375" style="2" customWidth="1"/>
    <col min="507" max="507" width="13.28515625" style="2" bestFit="1" customWidth="1"/>
    <col min="508" max="759" width="9.140625" style="2"/>
    <col min="760" max="760" width="22.7109375" style="2" bestFit="1" customWidth="1"/>
    <col min="761" max="761" width="12.140625" style="2" customWidth="1"/>
    <col min="762" max="762" width="16.7109375" style="2" customWidth="1"/>
    <col min="763" max="763" width="13.28515625" style="2" bestFit="1" customWidth="1"/>
    <col min="764" max="1015" width="9.140625" style="2"/>
    <col min="1016" max="1016" width="22.7109375" style="2" bestFit="1" customWidth="1"/>
    <col min="1017" max="1017" width="12.140625" style="2" customWidth="1"/>
    <col min="1018" max="1018" width="16.7109375" style="2" customWidth="1"/>
    <col min="1019" max="1019" width="13.28515625" style="2" bestFit="1" customWidth="1"/>
    <col min="1020" max="1271" width="9.140625" style="2"/>
    <col min="1272" max="1272" width="22.7109375" style="2" bestFit="1" customWidth="1"/>
    <col min="1273" max="1273" width="12.140625" style="2" customWidth="1"/>
    <col min="1274" max="1274" width="16.7109375" style="2" customWidth="1"/>
    <col min="1275" max="1275" width="13.28515625" style="2" bestFit="1" customWidth="1"/>
    <col min="1276" max="1527" width="9.140625" style="2"/>
    <col min="1528" max="1528" width="22.7109375" style="2" bestFit="1" customWidth="1"/>
    <col min="1529" max="1529" width="12.140625" style="2" customWidth="1"/>
    <col min="1530" max="1530" width="16.7109375" style="2" customWidth="1"/>
    <col min="1531" max="1531" width="13.28515625" style="2" bestFit="1" customWidth="1"/>
    <col min="1532" max="1783" width="9.140625" style="2"/>
    <col min="1784" max="1784" width="22.7109375" style="2" bestFit="1" customWidth="1"/>
    <col min="1785" max="1785" width="12.140625" style="2" customWidth="1"/>
    <col min="1786" max="1786" width="16.7109375" style="2" customWidth="1"/>
    <col min="1787" max="1787" width="13.28515625" style="2" bestFit="1" customWidth="1"/>
    <col min="1788" max="2039" width="9.140625" style="2"/>
    <col min="2040" max="2040" width="22.7109375" style="2" bestFit="1" customWidth="1"/>
    <col min="2041" max="2041" width="12.140625" style="2" customWidth="1"/>
    <col min="2042" max="2042" width="16.7109375" style="2" customWidth="1"/>
    <col min="2043" max="2043" width="13.28515625" style="2" bestFit="1" customWidth="1"/>
    <col min="2044" max="2295" width="9.140625" style="2"/>
    <col min="2296" max="2296" width="22.7109375" style="2" bestFit="1" customWidth="1"/>
    <col min="2297" max="2297" width="12.140625" style="2" customWidth="1"/>
    <col min="2298" max="2298" width="16.7109375" style="2" customWidth="1"/>
    <col min="2299" max="2299" width="13.28515625" style="2" bestFit="1" customWidth="1"/>
    <col min="2300" max="2551" width="9.140625" style="2"/>
    <col min="2552" max="2552" width="22.7109375" style="2" bestFit="1" customWidth="1"/>
    <col min="2553" max="2553" width="12.140625" style="2" customWidth="1"/>
    <col min="2554" max="2554" width="16.7109375" style="2" customWidth="1"/>
    <col min="2555" max="2555" width="13.28515625" style="2" bestFit="1" customWidth="1"/>
    <col min="2556" max="2807" width="9.140625" style="2"/>
    <col min="2808" max="2808" width="22.7109375" style="2" bestFit="1" customWidth="1"/>
    <col min="2809" max="2809" width="12.140625" style="2" customWidth="1"/>
    <col min="2810" max="2810" width="16.7109375" style="2" customWidth="1"/>
    <col min="2811" max="2811" width="13.28515625" style="2" bestFit="1" customWidth="1"/>
    <col min="2812" max="3063" width="9.140625" style="2"/>
    <col min="3064" max="3064" width="22.7109375" style="2" bestFit="1" customWidth="1"/>
    <col min="3065" max="3065" width="12.140625" style="2" customWidth="1"/>
    <col min="3066" max="3066" width="16.7109375" style="2" customWidth="1"/>
    <col min="3067" max="3067" width="13.28515625" style="2" bestFit="1" customWidth="1"/>
    <col min="3068" max="3319" width="9.140625" style="2"/>
    <col min="3320" max="3320" width="22.7109375" style="2" bestFit="1" customWidth="1"/>
    <col min="3321" max="3321" width="12.140625" style="2" customWidth="1"/>
    <col min="3322" max="3322" width="16.7109375" style="2" customWidth="1"/>
    <col min="3323" max="3323" width="13.28515625" style="2" bestFit="1" customWidth="1"/>
    <col min="3324" max="3575" width="9.140625" style="2"/>
    <col min="3576" max="3576" width="22.7109375" style="2" bestFit="1" customWidth="1"/>
    <col min="3577" max="3577" width="12.140625" style="2" customWidth="1"/>
    <col min="3578" max="3578" width="16.7109375" style="2" customWidth="1"/>
    <col min="3579" max="3579" width="13.28515625" style="2" bestFit="1" customWidth="1"/>
    <col min="3580" max="3831" width="9.140625" style="2"/>
    <col min="3832" max="3832" width="22.7109375" style="2" bestFit="1" customWidth="1"/>
    <col min="3833" max="3833" width="12.140625" style="2" customWidth="1"/>
    <col min="3834" max="3834" width="16.7109375" style="2" customWidth="1"/>
    <col min="3835" max="3835" width="13.28515625" style="2" bestFit="1" customWidth="1"/>
    <col min="3836" max="4087" width="9.140625" style="2"/>
    <col min="4088" max="4088" width="22.7109375" style="2" bestFit="1" customWidth="1"/>
    <col min="4089" max="4089" width="12.140625" style="2" customWidth="1"/>
    <col min="4090" max="4090" width="16.7109375" style="2" customWidth="1"/>
    <col min="4091" max="4091" width="13.28515625" style="2" bestFit="1" customWidth="1"/>
    <col min="4092" max="4343" width="9.140625" style="2"/>
    <col min="4344" max="4344" width="22.7109375" style="2" bestFit="1" customWidth="1"/>
    <col min="4345" max="4345" width="12.140625" style="2" customWidth="1"/>
    <col min="4346" max="4346" width="16.7109375" style="2" customWidth="1"/>
    <col min="4347" max="4347" width="13.28515625" style="2" bestFit="1" customWidth="1"/>
    <col min="4348" max="4599" width="9.140625" style="2"/>
    <col min="4600" max="4600" width="22.7109375" style="2" bestFit="1" customWidth="1"/>
    <col min="4601" max="4601" width="12.140625" style="2" customWidth="1"/>
    <col min="4602" max="4602" width="16.7109375" style="2" customWidth="1"/>
    <col min="4603" max="4603" width="13.28515625" style="2" bestFit="1" customWidth="1"/>
    <col min="4604" max="4855" width="9.140625" style="2"/>
    <col min="4856" max="4856" width="22.7109375" style="2" bestFit="1" customWidth="1"/>
    <col min="4857" max="4857" width="12.140625" style="2" customWidth="1"/>
    <col min="4858" max="4858" width="16.7109375" style="2" customWidth="1"/>
    <col min="4859" max="4859" width="13.28515625" style="2" bestFit="1" customWidth="1"/>
    <col min="4860" max="5111" width="9.140625" style="2"/>
    <col min="5112" max="5112" width="22.7109375" style="2" bestFit="1" customWidth="1"/>
    <col min="5113" max="5113" width="12.140625" style="2" customWidth="1"/>
    <col min="5114" max="5114" width="16.7109375" style="2" customWidth="1"/>
    <col min="5115" max="5115" width="13.28515625" style="2" bestFit="1" customWidth="1"/>
    <col min="5116" max="5367" width="9.140625" style="2"/>
    <col min="5368" max="5368" width="22.7109375" style="2" bestFit="1" customWidth="1"/>
    <col min="5369" max="5369" width="12.140625" style="2" customWidth="1"/>
    <col min="5370" max="5370" width="16.7109375" style="2" customWidth="1"/>
    <col min="5371" max="5371" width="13.28515625" style="2" bestFit="1" customWidth="1"/>
    <col min="5372" max="5623" width="9.140625" style="2"/>
    <col min="5624" max="5624" width="22.7109375" style="2" bestFit="1" customWidth="1"/>
    <col min="5625" max="5625" width="12.140625" style="2" customWidth="1"/>
    <col min="5626" max="5626" width="16.7109375" style="2" customWidth="1"/>
    <col min="5627" max="5627" width="13.28515625" style="2" bestFit="1" customWidth="1"/>
    <col min="5628" max="5879" width="9.140625" style="2"/>
    <col min="5880" max="5880" width="22.7109375" style="2" bestFit="1" customWidth="1"/>
    <col min="5881" max="5881" width="12.140625" style="2" customWidth="1"/>
    <col min="5882" max="5882" width="16.7109375" style="2" customWidth="1"/>
    <col min="5883" max="5883" width="13.28515625" style="2" bestFit="1" customWidth="1"/>
    <col min="5884" max="6135" width="9.140625" style="2"/>
    <col min="6136" max="6136" width="22.7109375" style="2" bestFit="1" customWidth="1"/>
    <col min="6137" max="6137" width="12.140625" style="2" customWidth="1"/>
    <col min="6138" max="6138" width="16.7109375" style="2" customWidth="1"/>
    <col min="6139" max="6139" width="13.28515625" style="2" bestFit="1" customWidth="1"/>
    <col min="6140" max="6391" width="9.140625" style="2"/>
    <col min="6392" max="6392" width="22.7109375" style="2" bestFit="1" customWidth="1"/>
    <col min="6393" max="6393" width="12.140625" style="2" customWidth="1"/>
    <col min="6394" max="6394" width="16.7109375" style="2" customWidth="1"/>
    <col min="6395" max="6395" width="13.28515625" style="2" bestFit="1" customWidth="1"/>
    <col min="6396" max="6647" width="9.140625" style="2"/>
    <col min="6648" max="6648" width="22.7109375" style="2" bestFit="1" customWidth="1"/>
    <col min="6649" max="6649" width="12.140625" style="2" customWidth="1"/>
    <col min="6650" max="6650" width="16.7109375" style="2" customWidth="1"/>
    <col min="6651" max="6651" width="13.28515625" style="2" bestFit="1" customWidth="1"/>
    <col min="6652" max="6903" width="9.140625" style="2"/>
    <col min="6904" max="6904" width="22.7109375" style="2" bestFit="1" customWidth="1"/>
    <col min="6905" max="6905" width="12.140625" style="2" customWidth="1"/>
    <col min="6906" max="6906" width="16.7109375" style="2" customWidth="1"/>
    <col min="6907" max="6907" width="13.28515625" style="2" bestFit="1" customWidth="1"/>
    <col min="6908" max="7159" width="9.140625" style="2"/>
    <col min="7160" max="7160" width="22.7109375" style="2" bestFit="1" customWidth="1"/>
    <col min="7161" max="7161" width="12.140625" style="2" customWidth="1"/>
    <col min="7162" max="7162" width="16.7109375" style="2" customWidth="1"/>
    <col min="7163" max="7163" width="13.28515625" style="2" bestFit="1" customWidth="1"/>
    <col min="7164" max="7415" width="9.140625" style="2"/>
    <col min="7416" max="7416" width="22.7109375" style="2" bestFit="1" customWidth="1"/>
    <col min="7417" max="7417" width="12.140625" style="2" customWidth="1"/>
    <col min="7418" max="7418" width="16.7109375" style="2" customWidth="1"/>
    <col min="7419" max="7419" width="13.28515625" style="2" bestFit="1" customWidth="1"/>
    <col min="7420" max="7671" width="9.140625" style="2"/>
    <col min="7672" max="7672" width="22.7109375" style="2" bestFit="1" customWidth="1"/>
    <col min="7673" max="7673" width="12.140625" style="2" customWidth="1"/>
    <col min="7674" max="7674" width="16.7109375" style="2" customWidth="1"/>
    <col min="7675" max="7675" width="13.28515625" style="2" bestFit="1" customWidth="1"/>
    <col min="7676" max="7927" width="9.140625" style="2"/>
    <col min="7928" max="7928" width="22.7109375" style="2" bestFit="1" customWidth="1"/>
    <col min="7929" max="7929" width="12.140625" style="2" customWidth="1"/>
    <col min="7930" max="7930" width="16.7109375" style="2" customWidth="1"/>
    <col min="7931" max="7931" width="13.28515625" style="2" bestFit="1" customWidth="1"/>
    <col min="7932" max="8183" width="9.140625" style="2"/>
    <col min="8184" max="8184" width="22.7109375" style="2" bestFit="1" customWidth="1"/>
    <col min="8185" max="8185" width="12.140625" style="2" customWidth="1"/>
    <col min="8186" max="8186" width="16.7109375" style="2" customWidth="1"/>
    <col min="8187" max="8187" width="13.28515625" style="2" bestFit="1" customWidth="1"/>
    <col min="8188" max="8439" width="9.140625" style="2"/>
    <col min="8440" max="8440" width="22.7109375" style="2" bestFit="1" customWidth="1"/>
    <col min="8441" max="8441" width="12.140625" style="2" customWidth="1"/>
    <col min="8442" max="8442" width="16.7109375" style="2" customWidth="1"/>
    <col min="8443" max="8443" width="13.28515625" style="2" bestFit="1" customWidth="1"/>
    <col min="8444" max="8695" width="9.140625" style="2"/>
    <col min="8696" max="8696" width="22.7109375" style="2" bestFit="1" customWidth="1"/>
    <col min="8697" max="8697" width="12.140625" style="2" customWidth="1"/>
    <col min="8698" max="8698" width="16.7109375" style="2" customWidth="1"/>
    <col min="8699" max="8699" width="13.28515625" style="2" bestFit="1" customWidth="1"/>
    <col min="8700" max="8951" width="9.140625" style="2"/>
    <col min="8952" max="8952" width="22.7109375" style="2" bestFit="1" customWidth="1"/>
    <col min="8953" max="8953" width="12.140625" style="2" customWidth="1"/>
    <col min="8954" max="8954" width="16.7109375" style="2" customWidth="1"/>
    <col min="8955" max="8955" width="13.28515625" style="2" bestFit="1" customWidth="1"/>
    <col min="8956" max="9207" width="9.140625" style="2"/>
    <col min="9208" max="9208" width="22.7109375" style="2" bestFit="1" customWidth="1"/>
    <col min="9209" max="9209" width="12.140625" style="2" customWidth="1"/>
    <col min="9210" max="9210" width="16.7109375" style="2" customWidth="1"/>
    <col min="9211" max="9211" width="13.28515625" style="2" bestFit="1" customWidth="1"/>
    <col min="9212" max="9463" width="9.140625" style="2"/>
    <col min="9464" max="9464" width="22.7109375" style="2" bestFit="1" customWidth="1"/>
    <col min="9465" max="9465" width="12.140625" style="2" customWidth="1"/>
    <col min="9466" max="9466" width="16.7109375" style="2" customWidth="1"/>
    <col min="9467" max="9467" width="13.28515625" style="2" bestFit="1" customWidth="1"/>
    <col min="9468" max="9719" width="9.140625" style="2"/>
    <col min="9720" max="9720" width="22.7109375" style="2" bestFit="1" customWidth="1"/>
    <col min="9721" max="9721" width="12.140625" style="2" customWidth="1"/>
    <col min="9722" max="9722" width="16.7109375" style="2" customWidth="1"/>
    <col min="9723" max="9723" width="13.28515625" style="2" bestFit="1" customWidth="1"/>
    <col min="9724" max="9975" width="9.140625" style="2"/>
    <col min="9976" max="9976" width="22.7109375" style="2" bestFit="1" customWidth="1"/>
    <col min="9977" max="9977" width="12.140625" style="2" customWidth="1"/>
    <col min="9978" max="9978" width="16.7109375" style="2" customWidth="1"/>
    <col min="9979" max="9979" width="13.28515625" style="2" bestFit="1" customWidth="1"/>
    <col min="9980" max="10231" width="9.140625" style="2"/>
    <col min="10232" max="10232" width="22.7109375" style="2" bestFit="1" customWidth="1"/>
    <col min="10233" max="10233" width="12.140625" style="2" customWidth="1"/>
    <col min="10234" max="10234" width="16.7109375" style="2" customWidth="1"/>
    <col min="10235" max="10235" width="13.28515625" style="2" bestFit="1" customWidth="1"/>
    <col min="10236" max="10487" width="9.140625" style="2"/>
    <col min="10488" max="10488" width="22.7109375" style="2" bestFit="1" customWidth="1"/>
    <col min="10489" max="10489" width="12.140625" style="2" customWidth="1"/>
    <col min="10490" max="10490" width="16.7109375" style="2" customWidth="1"/>
    <col min="10491" max="10491" width="13.28515625" style="2" bestFit="1" customWidth="1"/>
    <col min="10492" max="10743" width="9.140625" style="2"/>
    <col min="10744" max="10744" width="22.7109375" style="2" bestFit="1" customWidth="1"/>
    <col min="10745" max="10745" width="12.140625" style="2" customWidth="1"/>
    <col min="10746" max="10746" width="16.7109375" style="2" customWidth="1"/>
    <col min="10747" max="10747" width="13.28515625" style="2" bestFit="1" customWidth="1"/>
    <col min="10748" max="10999" width="9.140625" style="2"/>
    <col min="11000" max="11000" width="22.7109375" style="2" bestFit="1" customWidth="1"/>
    <col min="11001" max="11001" width="12.140625" style="2" customWidth="1"/>
    <col min="11002" max="11002" width="16.7109375" style="2" customWidth="1"/>
    <col min="11003" max="11003" width="13.28515625" style="2" bestFit="1" customWidth="1"/>
    <col min="11004" max="11255" width="9.140625" style="2"/>
    <col min="11256" max="11256" width="22.7109375" style="2" bestFit="1" customWidth="1"/>
    <col min="11257" max="11257" width="12.140625" style="2" customWidth="1"/>
    <col min="11258" max="11258" width="16.7109375" style="2" customWidth="1"/>
    <col min="11259" max="11259" width="13.28515625" style="2" bestFit="1" customWidth="1"/>
    <col min="11260" max="11511" width="9.140625" style="2"/>
    <col min="11512" max="11512" width="22.7109375" style="2" bestFit="1" customWidth="1"/>
    <col min="11513" max="11513" width="12.140625" style="2" customWidth="1"/>
    <col min="11514" max="11514" width="16.7109375" style="2" customWidth="1"/>
    <col min="11515" max="11515" width="13.28515625" style="2" bestFit="1" customWidth="1"/>
    <col min="11516" max="11767" width="9.140625" style="2"/>
    <col min="11768" max="11768" width="22.7109375" style="2" bestFit="1" customWidth="1"/>
    <col min="11769" max="11769" width="12.140625" style="2" customWidth="1"/>
    <col min="11770" max="11770" width="16.7109375" style="2" customWidth="1"/>
    <col min="11771" max="11771" width="13.28515625" style="2" bestFit="1" customWidth="1"/>
    <col min="11772" max="12023" width="9.140625" style="2"/>
    <col min="12024" max="12024" width="22.7109375" style="2" bestFit="1" customWidth="1"/>
    <col min="12025" max="12025" width="12.140625" style="2" customWidth="1"/>
    <col min="12026" max="12026" width="16.7109375" style="2" customWidth="1"/>
    <col min="12027" max="12027" width="13.28515625" style="2" bestFit="1" customWidth="1"/>
    <col min="12028" max="12279" width="9.140625" style="2"/>
    <col min="12280" max="12280" width="22.7109375" style="2" bestFit="1" customWidth="1"/>
    <col min="12281" max="12281" width="12.140625" style="2" customWidth="1"/>
    <col min="12282" max="12282" width="16.7109375" style="2" customWidth="1"/>
    <col min="12283" max="12283" width="13.28515625" style="2" bestFit="1" customWidth="1"/>
    <col min="12284" max="12535" width="9.140625" style="2"/>
    <col min="12536" max="12536" width="22.7109375" style="2" bestFit="1" customWidth="1"/>
    <col min="12537" max="12537" width="12.140625" style="2" customWidth="1"/>
    <col min="12538" max="12538" width="16.7109375" style="2" customWidth="1"/>
    <col min="12539" max="12539" width="13.28515625" style="2" bestFit="1" customWidth="1"/>
    <col min="12540" max="12791" width="9.140625" style="2"/>
    <col min="12792" max="12792" width="22.7109375" style="2" bestFit="1" customWidth="1"/>
    <col min="12793" max="12793" width="12.140625" style="2" customWidth="1"/>
    <col min="12794" max="12794" width="16.7109375" style="2" customWidth="1"/>
    <col min="12795" max="12795" width="13.28515625" style="2" bestFit="1" customWidth="1"/>
    <col min="12796" max="13047" width="9.140625" style="2"/>
    <col min="13048" max="13048" width="22.7109375" style="2" bestFit="1" customWidth="1"/>
    <col min="13049" max="13049" width="12.140625" style="2" customWidth="1"/>
    <col min="13050" max="13050" width="16.7109375" style="2" customWidth="1"/>
    <col min="13051" max="13051" width="13.28515625" style="2" bestFit="1" customWidth="1"/>
    <col min="13052" max="13303" width="9.140625" style="2"/>
    <col min="13304" max="13304" width="22.7109375" style="2" bestFit="1" customWidth="1"/>
    <col min="13305" max="13305" width="12.140625" style="2" customWidth="1"/>
    <col min="13306" max="13306" width="16.7109375" style="2" customWidth="1"/>
    <col min="13307" max="13307" width="13.28515625" style="2" bestFit="1" customWidth="1"/>
    <col min="13308" max="13559" width="9.140625" style="2"/>
    <col min="13560" max="13560" width="22.7109375" style="2" bestFit="1" customWidth="1"/>
    <col min="13561" max="13561" width="12.140625" style="2" customWidth="1"/>
    <col min="13562" max="13562" width="16.7109375" style="2" customWidth="1"/>
    <col min="13563" max="13563" width="13.28515625" style="2" bestFit="1" customWidth="1"/>
    <col min="13564" max="13815" width="9.140625" style="2"/>
    <col min="13816" max="13816" width="22.7109375" style="2" bestFit="1" customWidth="1"/>
    <col min="13817" max="13817" width="12.140625" style="2" customWidth="1"/>
    <col min="13818" max="13818" width="16.7109375" style="2" customWidth="1"/>
    <col min="13819" max="13819" width="13.28515625" style="2" bestFit="1" customWidth="1"/>
    <col min="13820" max="14071" width="9.140625" style="2"/>
    <col min="14072" max="14072" width="22.7109375" style="2" bestFit="1" customWidth="1"/>
    <col min="14073" max="14073" width="12.140625" style="2" customWidth="1"/>
    <col min="14074" max="14074" width="16.7109375" style="2" customWidth="1"/>
    <col min="14075" max="14075" width="13.28515625" style="2" bestFit="1" customWidth="1"/>
    <col min="14076" max="14327" width="9.140625" style="2"/>
    <col min="14328" max="14328" width="22.7109375" style="2" bestFit="1" customWidth="1"/>
    <col min="14329" max="14329" width="12.140625" style="2" customWidth="1"/>
    <col min="14330" max="14330" width="16.7109375" style="2" customWidth="1"/>
    <col min="14331" max="14331" width="13.28515625" style="2" bestFit="1" customWidth="1"/>
    <col min="14332" max="14583" width="9.140625" style="2"/>
    <col min="14584" max="14584" width="22.7109375" style="2" bestFit="1" customWidth="1"/>
    <col min="14585" max="14585" width="12.140625" style="2" customWidth="1"/>
    <col min="14586" max="14586" width="16.7109375" style="2" customWidth="1"/>
    <col min="14587" max="14587" width="13.28515625" style="2" bestFit="1" customWidth="1"/>
    <col min="14588" max="14839" width="9.140625" style="2"/>
    <col min="14840" max="14840" width="22.7109375" style="2" bestFit="1" customWidth="1"/>
    <col min="14841" max="14841" width="12.140625" style="2" customWidth="1"/>
    <col min="14842" max="14842" width="16.7109375" style="2" customWidth="1"/>
    <col min="14843" max="14843" width="13.28515625" style="2" bestFit="1" customWidth="1"/>
    <col min="14844" max="15095" width="9.140625" style="2"/>
    <col min="15096" max="15096" width="22.7109375" style="2" bestFit="1" customWidth="1"/>
    <col min="15097" max="15097" width="12.140625" style="2" customWidth="1"/>
    <col min="15098" max="15098" width="16.7109375" style="2" customWidth="1"/>
    <col min="15099" max="15099" width="13.28515625" style="2" bestFit="1" customWidth="1"/>
    <col min="15100" max="15351" width="9.140625" style="2"/>
    <col min="15352" max="15352" width="22.7109375" style="2" bestFit="1" customWidth="1"/>
    <col min="15353" max="15353" width="12.140625" style="2" customWidth="1"/>
    <col min="15354" max="15354" width="16.7109375" style="2" customWidth="1"/>
    <col min="15355" max="15355" width="13.28515625" style="2" bestFit="1" customWidth="1"/>
    <col min="15356" max="15607" width="9.140625" style="2"/>
    <col min="15608" max="15608" width="22.7109375" style="2" bestFit="1" customWidth="1"/>
    <col min="15609" max="15609" width="12.140625" style="2" customWidth="1"/>
    <col min="15610" max="15610" width="16.7109375" style="2" customWidth="1"/>
    <col min="15611" max="15611" width="13.28515625" style="2" bestFit="1" customWidth="1"/>
    <col min="15612" max="15863" width="9.140625" style="2"/>
    <col min="15864" max="15864" width="22.7109375" style="2" bestFit="1" customWidth="1"/>
    <col min="15865" max="15865" width="12.140625" style="2" customWidth="1"/>
    <col min="15866" max="15866" width="16.7109375" style="2" customWidth="1"/>
    <col min="15867" max="15867" width="13.28515625" style="2" bestFit="1" customWidth="1"/>
    <col min="15868" max="16119" width="9.140625" style="2"/>
    <col min="16120" max="16120" width="22.7109375" style="2" bestFit="1" customWidth="1"/>
    <col min="16121" max="16121" width="12.140625" style="2" customWidth="1"/>
    <col min="16122" max="16122" width="16.7109375" style="2" customWidth="1"/>
    <col min="16123" max="16123" width="13.28515625" style="2" bestFit="1" customWidth="1"/>
    <col min="16124" max="16384" width="9.140625" style="2"/>
  </cols>
  <sheetData>
    <row r="1" spans="1:19" x14ac:dyDescent="0.2">
      <c r="A1" s="22" t="s">
        <v>73</v>
      </c>
      <c r="B1" s="23" t="s">
        <v>75</v>
      </c>
      <c r="C1" s="25"/>
      <c r="D1" s="25"/>
      <c r="F1" s="41" t="s">
        <v>73</v>
      </c>
      <c r="G1" s="42" t="s">
        <v>75</v>
      </c>
      <c r="K1" s="164" t="s">
        <v>76</v>
      </c>
      <c r="L1" s="164"/>
      <c r="M1" s="44" t="s">
        <v>74</v>
      </c>
      <c r="N1" s="1"/>
    </row>
    <row r="2" spans="1:19" x14ac:dyDescent="0.2">
      <c r="A2" s="25" t="s">
        <v>80</v>
      </c>
      <c r="B2" s="26" t="s">
        <v>98</v>
      </c>
      <c r="C2" s="25"/>
      <c r="D2" s="25"/>
      <c r="F2" s="44" t="s">
        <v>80</v>
      </c>
      <c r="G2" s="45" t="s">
        <v>92</v>
      </c>
      <c r="K2" s="1" t="s">
        <v>80</v>
      </c>
      <c r="L2" s="3"/>
      <c r="M2" s="1" t="s">
        <v>99</v>
      </c>
      <c r="N2" s="1"/>
    </row>
    <row r="3" spans="1:19" ht="15.75" thickBot="1" x14ac:dyDescent="0.35">
      <c r="A3" s="81"/>
      <c r="K3" s="17"/>
    </row>
    <row r="4" spans="1:19" ht="13.5" thickBot="1" x14ac:dyDescent="0.25">
      <c r="A4" s="27"/>
      <c r="B4" s="95" t="s">
        <v>72</v>
      </c>
      <c r="C4" s="82" t="s">
        <v>0</v>
      </c>
      <c r="D4" s="83" t="s">
        <v>3</v>
      </c>
      <c r="F4" s="46"/>
      <c r="G4" s="96" t="s">
        <v>72</v>
      </c>
      <c r="H4" s="47" t="s">
        <v>0</v>
      </c>
      <c r="I4" s="48" t="s">
        <v>3</v>
      </c>
      <c r="K4" s="4"/>
      <c r="L4" s="97" t="s">
        <v>2</v>
      </c>
      <c r="M4" s="18" t="s">
        <v>0</v>
      </c>
      <c r="N4" s="19" t="s">
        <v>3</v>
      </c>
    </row>
    <row r="5" spans="1:19" ht="13.5" thickBot="1" x14ac:dyDescent="0.25">
      <c r="A5" s="27"/>
      <c r="B5" s="123"/>
      <c r="C5" s="123"/>
      <c r="D5" s="123"/>
      <c r="F5" s="46"/>
      <c r="G5" s="46"/>
      <c r="H5" s="49"/>
      <c r="I5" s="46"/>
      <c r="K5" s="4"/>
      <c r="L5" s="5"/>
      <c r="M5" s="5"/>
      <c r="N5" s="4"/>
    </row>
    <row r="6" spans="1:19" ht="13.5" thickBot="1" x14ac:dyDescent="0.25">
      <c r="A6" s="84" t="s">
        <v>1</v>
      </c>
      <c r="B6" s="85">
        <v>1115484.79</v>
      </c>
      <c r="C6" s="85">
        <v>1050078940.1133547</v>
      </c>
      <c r="D6" s="85">
        <v>800167</v>
      </c>
      <c r="E6" s="20"/>
      <c r="F6" s="50" t="s">
        <v>1</v>
      </c>
      <c r="G6" s="51">
        <v>1094330</v>
      </c>
      <c r="H6" s="51">
        <v>1052911349.2632214</v>
      </c>
      <c r="I6" s="51">
        <v>767988</v>
      </c>
      <c r="K6" s="98" t="s">
        <v>1</v>
      </c>
      <c r="L6" s="99">
        <v>1.9331271188763877E-2</v>
      </c>
      <c r="M6" s="99">
        <v>-2.6900737197378399E-3</v>
      </c>
      <c r="N6" s="99">
        <v>4.1900394276993991E-2</v>
      </c>
      <c r="P6" s="6"/>
      <c r="Q6" s="6"/>
      <c r="R6" s="6"/>
      <c r="S6" s="6"/>
    </row>
    <row r="7" spans="1:19" ht="12" customHeight="1" thickBot="1" x14ac:dyDescent="0.25">
      <c r="B7" s="37"/>
      <c r="C7" s="37"/>
      <c r="D7" s="37"/>
      <c r="E7" s="20"/>
      <c r="F7" s="52"/>
      <c r="G7" s="53"/>
      <c r="H7" s="53"/>
      <c r="I7" s="53"/>
      <c r="L7" s="100"/>
      <c r="M7" s="100"/>
      <c r="N7" s="100"/>
    </row>
    <row r="8" spans="1:19" ht="13.5" thickBot="1" x14ac:dyDescent="0.25">
      <c r="A8" s="86" t="s">
        <v>4</v>
      </c>
      <c r="B8" s="87">
        <v>113851</v>
      </c>
      <c r="C8" s="87">
        <v>88562182.743903309</v>
      </c>
      <c r="D8" s="87">
        <v>83013</v>
      </c>
      <c r="E8" s="20"/>
      <c r="F8" s="54" t="s">
        <v>4</v>
      </c>
      <c r="G8" s="51">
        <v>112089</v>
      </c>
      <c r="H8" s="51">
        <v>88231986.375593126</v>
      </c>
      <c r="I8" s="55">
        <v>79182</v>
      </c>
      <c r="K8" s="101" t="s">
        <v>4</v>
      </c>
      <c r="L8" s="99">
        <v>1.5719651348482078E-2</v>
      </c>
      <c r="M8" s="99">
        <v>3.7423658003636895E-3</v>
      </c>
      <c r="N8" s="99">
        <v>4.8382208077593303E-2</v>
      </c>
      <c r="P8" s="6"/>
      <c r="Q8" s="6"/>
      <c r="R8" s="6"/>
      <c r="S8" s="6"/>
    </row>
    <row r="9" spans="1:19" ht="13.5" thickBot="1" x14ac:dyDescent="0.25">
      <c r="A9" s="29" t="s">
        <v>5</v>
      </c>
      <c r="B9" s="30">
        <v>8120</v>
      </c>
      <c r="C9" s="30">
        <v>6743897.523080552</v>
      </c>
      <c r="D9" s="31">
        <v>4866</v>
      </c>
      <c r="E9" s="21"/>
      <c r="F9" s="56" t="s">
        <v>5</v>
      </c>
      <c r="G9" s="57">
        <v>9277</v>
      </c>
      <c r="H9" s="57">
        <v>6580259.2121515367</v>
      </c>
      <c r="I9" s="58">
        <v>5323</v>
      </c>
      <c r="K9" s="7" t="s">
        <v>5</v>
      </c>
      <c r="L9" s="102">
        <v>-0.12471704214724588</v>
      </c>
      <c r="M9" s="102">
        <v>2.4868064562993286E-2</v>
      </c>
      <c r="N9" s="102">
        <v>-8.5853841818523402E-2</v>
      </c>
    </row>
    <row r="10" spans="1:19" ht="13.5" thickBot="1" x14ac:dyDescent="0.25">
      <c r="A10" s="32" t="s">
        <v>6</v>
      </c>
      <c r="B10" s="30">
        <v>20320</v>
      </c>
      <c r="C10" s="30">
        <v>13107702.258892149</v>
      </c>
      <c r="D10" s="31">
        <v>17493</v>
      </c>
      <c r="E10" s="20"/>
      <c r="F10" s="59" t="s">
        <v>6</v>
      </c>
      <c r="G10" s="79">
        <v>16992</v>
      </c>
      <c r="H10" s="79">
        <v>14120232.57714583</v>
      </c>
      <c r="I10" s="80">
        <v>13979</v>
      </c>
      <c r="K10" s="8" t="s">
        <v>6</v>
      </c>
      <c r="L10" s="113">
        <v>0.19585687382297556</v>
      </c>
      <c r="M10" s="113">
        <v>-7.1707764919715422E-2</v>
      </c>
      <c r="N10" s="115">
        <v>0.25137706559839756</v>
      </c>
    </row>
    <row r="11" spans="1:19" ht="13.5" thickBot="1" x14ac:dyDescent="0.25">
      <c r="A11" s="32" t="s">
        <v>7</v>
      </c>
      <c r="B11" s="30">
        <v>6860</v>
      </c>
      <c r="C11" s="30">
        <v>6256244.0130912773</v>
      </c>
      <c r="D11" s="31">
        <v>4459</v>
      </c>
      <c r="E11" s="20"/>
      <c r="F11" s="59" t="s">
        <v>7</v>
      </c>
      <c r="G11" s="79">
        <v>7457</v>
      </c>
      <c r="H11" s="79">
        <v>6481223.4143116027</v>
      </c>
      <c r="I11" s="80">
        <v>4637</v>
      </c>
      <c r="K11" s="8" t="s">
        <v>7</v>
      </c>
      <c r="L11" s="113">
        <v>-8.0059004961780866E-2</v>
      </c>
      <c r="M11" s="113">
        <v>-3.4712489732036445E-2</v>
      </c>
      <c r="N11" s="115">
        <v>-3.8386888074185888E-2</v>
      </c>
    </row>
    <row r="12" spans="1:19" ht="13.5" thickBot="1" x14ac:dyDescent="0.25">
      <c r="A12" s="32" t="s">
        <v>8</v>
      </c>
      <c r="B12" s="30">
        <v>10662</v>
      </c>
      <c r="C12" s="30">
        <v>7931213.6825028611</v>
      </c>
      <c r="D12" s="31">
        <v>7949</v>
      </c>
      <c r="E12" s="20"/>
      <c r="F12" s="59" t="s">
        <v>8</v>
      </c>
      <c r="G12" s="79">
        <v>9955</v>
      </c>
      <c r="H12" s="79">
        <v>7237782.5864610821</v>
      </c>
      <c r="I12" s="80">
        <v>7682</v>
      </c>
      <c r="K12" s="8" t="s">
        <v>8</v>
      </c>
      <c r="L12" s="113">
        <v>7.1019588146659984E-2</v>
      </c>
      <c r="M12" s="113">
        <v>9.5807118790622869E-2</v>
      </c>
      <c r="N12" s="115">
        <v>3.4756573808903957E-2</v>
      </c>
    </row>
    <row r="13" spans="1:19" ht="13.5" thickBot="1" x14ac:dyDescent="0.25">
      <c r="A13" s="32" t="s">
        <v>9</v>
      </c>
      <c r="B13" s="30">
        <v>11458</v>
      </c>
      <c r="C13" s="30">
        <v>6825182.2606279179</v>
      </c>
      <c r="D13" s="31">
        <v>8589</v>
      </c>
      <c r="E13" s="20"/>
      <c r="F13" s="59" t="s">
        <v>9</v>
      </c>
      <c r="G13" s="79">
        <v>11676</v>
      </c>
      <c r="H13" s="79">
        <v>5869520.4600101467</v>
      </c>
      <c r="I13" s="80">
        <v>8974</v>
      </c>
      <c r="K13" s="8" t="s">
        <v>9</v>
      </c>
      <c r="L13" s="113">
        <v>-1.8670777663583382E-2</v>
      </c>
      <c r="M13" s="113">
        <v>0.16281769645899136</v>
      </c>
      <c r="N13" s="115">
        <v>-4.2901716068642792E-2</v>
      </c>
    </row>
    <row r="14" spans="1:19" ht="13.5" thickBot="1" x14ac:dyDescent="0.25">
      <c r="A14" s="32" t="s">
        <v>10</v>
      </c>
      <c r="B14" s="30">
        <v>3697</v>
      </c>
      <c r="C14" s="30">
        <v>4414581.1911733085</v>
      </c>
      <c r="D14" s="31">
        <v>2307</v>
      </c>
      <c r="E14" s="20"/>
      <c r="F14" s="59" t="s">
        <v>10</v>
      </c>
      <c r="G14" s="79">
        <v>3823</v>
      </c>
      <c r="H14" s="79">
        <v>4674009.8138733329</v>
      </c>
      <c r="I14" s="80">
        <v>2034</v>
      </c>
      <c r="K14" s="8" t="s">
        <v>10</v>
      </c>
      <c r="L14" s="113">
        <v>-3.2958409625948204E-2</v>
      </c>
      <c r="M14" s="113">
        <v>-5.5504509624689224E-2</v>
      </c>
      <c r="N14" s="115">
        <v>0.13421828908554567</v>
      </c>
    </row>
    <row r="15" spans="1:19" ht="13.5" thickBot="1" x14ac:dyDescent="0.25">
      <c r="A15" s="32" t="s">
        <v>11</v>
      </c>
      <c r="B15" s="30">
        <v>19764</v>
      </c>
      <c r="C15" s="30">
        <v>13747565.480681973</v>
      </c>
      <c r="D15" s="31">
        <v>14829</v>
      </c>
      <c r="E15" s="20"/>
      <c r="F15" s="59" t="s">
        <v>11</v>
      </c>
      <c r="G15" s="79">
        <v>18342</v>
      </c>
      <c r="H15" s="79">
        <v>13781842.110487562</v>
      </c>
      <c r="I15" s="80">
        <v>13052</v>
      </c>
      <c r="K15" s="8" t="s">
        <v>11</v>
      </c>
      <c r="L15" s="113">
        <v>7.7526987242394485E-2</v>
      </c>
      <c r="M15" s="113">
        <v>-2.4870862349747336E-3</v>
      </c>
      <c r="N15" s="115">
        <v>0.13614771682500759</v>
      </c>
    </row>
    <row r="16" spans="1:19" ht="13.5" thickBot="1" x14ac:dyDescent="0.25">
      <c r="A16" s="33" t="s">
        <v>12</v>
      </c>
      <c r="B16" s="34">
        <v>32970</v>
      </c>
      <c r="C16" s="34">
        <v>29535796.333853267</v>
      </c>
      <c r="D16" s="35">
        <v>22521</v>
      </c>
      <c r="E16" s="20"/>
      <c r="F16" s="60" t="s">
        <v>12</v>
      </c>
      <c r="G16" s="109">
        <v>34567</v>
      </c>
      <c r="H16" s="109">
        <v>29487116.201152034</v>
      </c>
      <c r="I16" s="110">
        <v>23501</v>
      </c>
      <c r="K16" s="9" t="s">
        <v>12</v>
      </c>
      <c r="L16" s="116">
        <v>-4.6200133074898009E-2</v>
      </c>
      <c r="M16" s="116">
        <v>1.6508950000113654E-3</v>
      </c>
      <c r="N16" s="117">
        <v>-4.1700353176460592E-2</v>
      </c>
    </row>
    <row r="17" spans="1:19" ht="13.5" thickBot="1" x14ac:dyDescent="0.25">
      <c r="B17" s="36"/>
      <c r="C17" s="36"/>
      <c r="D17" s="36"/>
      <c r="E17" s="20"/>
      <c r="F17" s="63"/>
      <c r="G17" s="64"/>
      <c r="H17" s="64"/>
      <c r="I17" s="64"/>
      <c r="L17" s="106"/>
      <c r="M17" s="106"/>
      <c r="N17" s="106"/>
    </row>
    <row r="18" spans="1:19" ht="13.5" thickBot="1" x14ac:dyDescent="0.25">
      <c r="A18" s="88" t="s">
        <v>13</v>
      </c>
      <c r="B18" s="89">
        <v>47098</v>
      </c>
      <c r="C18" s="89">
        <v>52526537.683771133</v>
      </c>
      <c r="D18" s="89">
        <v>30877</v>
      </c>
      <c r="E18" s="20"/>
      <c r="F18" s="65" t="s">
        <v>13</v>
      </c>
      <c r="G18" s="66">
        <v>47212</v>
      </c>
      <c r="H18" s="66">
        <v>49942113.159697406</v>
      </c>
      <c r="I18" s="67">
        <v>31693</v>
      </c>
      <c r="K18" s="107" t="s">
        <v>13</v>
      </c>
      <c r="L18" s="108">
        <v>-2.4146403456748455E-3</v>
      </c>
      <c r="M18" s="108">
        <v>5.1748401510557596E-2</v>
      </c>
      <c r="N18" s="120">
        <v>-2.5747010380841151E-2</v>
      </c>
    </row>
    <row r="19" spans="1:19" ht="13.5" thickBot="1" x14ac:dyDescent="0.25">
      <c r="A19" s="38" t="s">
        <v>14</v>
      </c>
      <c r="B19" s="128">
        <v>3432</v>
      </c>
      <c r="C19" s="128">
        <v>5387338.1000424195</v>
      </c>
      <c r="D19" s="129">
        <v>1632</v>
      </c>
      <c r="E19" s="20"/>
      <c r="F19" s="68" t="s">
        <v>14</v>
      </c>
      <c r="G19" s="132">
        <v>2931</v>
      </c>
      <c r="H19" s="132">
        <v>4164080.3001292422</v>
      </c>
      <c r="I19" s="133">
        <v>1337</v>
      </c>
      <c r="K19" s="10" t="s">
        <v>14</v>
      </c>
      <c r="L19" s="137">
        <v>0.17093142272262019</v>
      </c>
      <c r="M19" s="137">
        <v>0.29376421964658328</v>
      </c>
      <c r="N19" s="139">
        <v>0.22064323111443529</v>
      </c>
    </row>
    <row r="20" spans="1:19" ht="13.5" thickBot="1" x14ac:dyDescent="0.25">
      <c r="A20" s="39" t="s">
        <v>15</v>
      </c>
      <c r="B20" s="128">
        <v>4017</v>
      </c>
      <c r="C20" s="128">
        <v>3560749.89</v>
      </c>
      <c r="D20" s="129">
        <v>3087</v>
      </c>
      <c r="E20" s="20"/>
      <c r="F20" s="68" t="s">
        <v>15</v>
      </c>
      <c r="G20" s="132">
        <v>3401</v>
      </c>
      <c r="H20" s="132">
        <v>3053444.92</v>
      </c>
      <c r="I20" s="133">
        <v>2636</v>
      </c>
      <c r="K20" s="11" t="s">
        <v>15</v>
      </c>
      <c r="L20" s="137">
        <v>0.18112319905910024</v>
      </c>
      <c r="M20" s="137">
        <v>0.16614184414369593</v>
      </c>
      <c r="N20" s="139">
        <v>0.17109256449165411</v>
      </c>
    </row>
    <row r="21" spans="1:19" ht="13.5" thickBot="1" x14ac:dyDescent="0.25">
      <c r="A21" s="40" t="s">
        <v>16</v>
      </c>
      <c r="B21" s="130">
        <v>39649</v>
      </c>
      <c r="C21" s="130">
        <v>43578449.693728715</v>
      </c>
      <c r="D21" s="131">
        <v>26158</v>
      </c>
      <c r="E21" s="20"/>
      <c r="F21" s="69" t="s">
        <v>16</v>
      </c>
      <c r="G21" s="134">
        <v>40880</v>
      </c>
      <c r="H21" s="134">
        <v>42724587.939568162</v>
      </c>
      <c r="I21" s="135">
        <v>27720</v>
      </c>
      <c r="K21" s="12" t="s">
        <v>16</v>
      </c>
      <c r="L21" s="138">
        <v>-3.011252446183954E-2</v>
      </c>
      <c r="M21" s="138">
        <v>1.9985254284214493E-2</v>
      </c>
      <c r="N21" s="140">
        <v>-5.6349206349206371E-2</v>
      </c>
    </row>
    <row r="22" spans="1:19" ht="13.5" thickBot="1" x14ac:dyDescent="0.25">
      <c r="B22" s="37"/>
      <c r="C22" s="37"/>
      <c r="D22" s="37"/>
      <c r="E22" s="20"/>
      <c r="F22" s="63"/>
      <c r="G22" s="70"/>
      <c r="H22" s="70"/>
      <c r="I22" s="70"/>
      <c r="L22" s="100"/>
      <c r="M22" s="100"/>
      <c r="N22" s="100"/>
    </row>
    <row r="23" spans="1:19" ht="13.5" thickBot="1" x14ac:dyDescent="0.25">
      <c r="A23" s="90" t="s">
        <v>17</v>
      </c>
      <c r="B23" s="85">
        <v>14455</v>
      </c>
      <c r="C23" s="85">
        <v>17009261.180776261</v>
      </c>
      <c r="D23" s="85">
        <v>9155</v>
      </c>
      <c r="E23" s="20"/>
      <c r="F23" s="54" t="s">
        <v>17</v>
      </c>
      <c r="G23" s="51">
        <v>15060</v>
      </c>
      <c r="H23" s="51">
        <v>18878748.589088753</v>
      </c>
      <c r="I23" s="55">
        <v>9204</v>
      </c>
      <c r="K23" s="101" t="s">
        <v>17</v>
      </c>
      <c r="L23" s="99">
        <v>-4.0172642762284161E-2</v>
      </c>
      <c r="M23" s="99">
        <v>-9.9026023864367207E-2</v>
      </c>
      <c r="N23" s="99">
        <v>-5.3237722729247983E-3</v>
      </c>
      <c r="P23" s="6"/>
      <c r="Q23" s="6"/>
      <c r="R23" s="6"/>
      <c r="S23" s="6"/>
    </row>
    <row r="24" spans="1:19" ht="13.5" thickBot="1" x14ac:dyDescent="0.25">
      <c r="A24" s="91" t="s">
        <v>18</v>
      </c>
      <c r="B24" s="34">
        <v>14455</v>
      </c>
      <c r="C24" s="34">
        <v>17009261.180776261</v>
      </c>
      <c r="D24" s="35">
        <v>9155</v>
      </c>
      <c r="E24" s="20"/>
      <c r="F24" s="71" t="s">
        <v>18</v>
      </c>
      <c r="G24" s="61">
        <v>15060</v>
      </c>
      <c r="H24" s="61">
        <v>18878748.589088753</v>
      </c>
      <c r="I24" s="62">
        <v>9204</v>
      </c>
      <c r="K24" s="13" t="s">
        <v>18</v>
      </c>
      <c r="L24" s="104">
        <v>-4.0172642762284161E-2</v>
      </c>
      <c r="M24" s="104">
        <v>-9.9026023864367207E-2</v>
      </c>
      <c r="N24" s="105">
        <v>-5.3237722729247983E-3</v>
      </c>
    </row>
    <row r="25" spans="1:19" ht="13.5" thickBot="1" x14ac:dyDescent="0.25">
      <c r="B25" s="37"/>
      <c r="C25" s="37"/>
      <c r="D25" s="37"/>
      <c r="E25" s="20"/>
      <c r="F25" s="63"/>
      <c r="G25" s="70"/>
      <c r="H25" s="70"/>
      <c r="I25" s="70"/>
      <c r="L25" s="100"/>
      <c r="M25" s="100"/>
      <c r="N25" s="100"/>
    </row>
    <row r="26" spans="1:19" ht="13.5" thickBot="1" x14ac:dyDescent="0.25">
      <c r="A26" s="84" t="s">
        <v>19</v>
      </c>
      <c r="B26" s="85">
        <v>11133</v>
      </c>
      <c r="C26" s="85">
        <v>4875706.6352282139</v>
      </c>
      <c r="D26" s="85">
        <v>10034</v>
      </c>
      <c r="E26" s="20"/>
      <c r="F26" s="50" t="s">
        <v>19</v>
      </c>
      <c r="G26" s="51">
        <v>11411</v>
      </c>
      <c r="H26" s="51">
        <v>5039159.3094420061</v>
      </c>
      <c r="I26" s="55">
        <v>10292</v>
      </c>
      <c r="K26" s="98" t="s">
        <v>19</v>
      </c>
      <c r="L26" s="99">
        <v>-2.4362457278065075E-2</v>
      </c>
      <c r="M26" s="99">
        <v>-3.2436496680612326E-2</v>
      </c>
      <c r="N26" s="99">
        <v>-2.5068013991449645E-2</v>
      </c>
      <c r="P26" s="6"/>
      <c r="Q26" s="6"/>
      <c r="R26" s="6"/>
      <c r="S26" s="6"/>
    </row>
    <row r="27" spans="1:19" ht="13.5" thickBot="1" x14ac:dyDescent="0.25">
      <c r="A27" s="92" t="s">
        <v>20</v>
      </c>
      <c r="B27" s="34">
        <v>11133</v>
      </c>
      <c r="C27" s="34">
        <v>4875706.6352282139</v>
      </c>
      <c r="D27" s="35">
        <v>10034</v>
      </c>
      <c r="E27" s="20"/>
      <c r="F27" s="72" t="s">
        <v>20</v>
      </c>
      <c r="G27" s="61">
        <v>11411</v>
      </c>
      <c r="H27" s="61">
        <v>5039159.3094420061</v>
      </c>
      <c r="I27" s="62">
        <v>10292</v>
      </c>
      <c r="K27" s="14" t="s">
        <v>20</v>
      </c>
      <c r="L27" s="104">
        <v>-2.4362457278065075E-2</v>
      </c>
      <c r="M27" s="104">
        <v>-3.2436496680612326E-2</v>
      </c>
      <c r="N27" s="105">
        <v>-2.5068013991449645E-2</v>
      </c>
    </row>
    <row r="28" spans="1:19" ht="13.5" thickBot="1" x14ac:dyDescent="0.25">
      <c r="B28" s="37"/>
      <c r="C28" s="37"/>
      <c r="D28" s="37"/>
      <c r="E28" s="20"/>
      <c r="F28" s="63"/>
      <c r="G28" s="70"/>
      <c r="H28" s="70"/>
      <c r="I28" s="70"/>
      <c r="L28" s="100"/>
      <c r="M28" s="100"/>
      <c r="N28" s="100"/>
    </row>
    <row r="29" spans="1:19" ht="13.5" thickBot="1" x14ac:dyDescent="0.25">
      <c r="A29" s="84" t="s">
        <v>21</v>
      </c>
      <c r="B29" s="85">
        <v>44422</v>
      </c>
      <c r="C29" s="85">
        <v>24234590.619898275</v>
      </c>
      <c r="D29" s="85">
        <v>35172</v>
      </c>
      <c r="E29" s="20"/>
      <c r="F29" s="50" t="s">
        <v>21</v>
      </c>
      <c r="G29" s="51">
        <v>42097</v>
      </c>
      <c r="H29" s="51">
        <v>23658716.160791934</v>
      </c>
      <c r="I29" s="55">
        <v>32289</v>
      </c>
      <c r="K29" s="98" t="s">
        <v>21</v>
      </c>
      <c r="L29" s="99">
        <v>5.5229588806803287E-2</v>
      </c>
      <c r="M29" s="99">
        <v>2.4340900630132278E-2</v>
      </c>
      <c r="N29" s="99">
        <v>8.9287373408900805E-2</v>
      </c>
      <c r="P29" s="6"/>
      <c r="Q29" s="6"/>
      <c r="R29" s="6"/>
      <c r="S29" s="6"/>
    </row>
    <row r="30" spans="1:19" ht="13.5" thickBot="1" x14ac:dyDescent="0.25">
      <c r="A30" s="93" t="s">
        <v>22</v>
      </c>
      <c r="B30" s="30">
        <v>19557</v>
      </c>
      <c r="C30" s="30">
        <v>11114127.389776435</v>
      </c>
      <c r="D30" s="31">
        <v>15554</v>
      </c>
      <c r="E30" s="20"/>
      <c r="F30" s="73" t="s">
        <v>22</v>
      </c>
      <c r="G30" s="57">
        <v>18597</v>
      </c>
      <c r="H30" s="57">
        <v>11417355.350022186</v>
      </c>
      <c r="I30" s="58">
        <v>13981</v>
      </c>
      <c r="K30" s="15" t="s">
        <v>22</v>
      </c>
      <c r="L30" s="102">
        <v>5.1621229230521148E-2</v>
      </c>
      <c r="M30" s="102">
        <v>-2.6558511226959514E-2</v>
      </c>
      <c r="N30" s="103">
        <v>0.11250983477576715</v>
      </c>
    </row>
    <row r="31" spans="1:19" ht="13.5" thickBot="1" x14ac:dyDescent="0.25">
      <c r="A31" s="94" t="s">
        <v>23</v>
      </c>
      <c r="B31" s="34">
        <v>24865</v>
      </c>
      <c r="C31" s="34">
        <v>13120463.23012184</v>
      </c>
      <c r="D31" s="35">
        <v>19618</v>
      </c>
      <c r="E31" s="20"/>
      <c r="F31" s="73" t="s">
        <v>23</v>
      </c>
      <c r="G31" s="74">
        <v>23500</v>
      </c>
      <c r="H31" s="74">
        <v>12241360.81076975</v>
      </c>
      <c r="I31" s="75">
        <v>18308</v>
      </c>
      <c r="K31" s="16" t="s">
        <v>23</v>
      </c>
      <c r="L31" s="104">
        <v>5.8085106382978813E-2</v>
      </c>
      <c r="M31" s="104">
        <v>7.1814108981958169E-2</v>
      </c>
      <c r="N31" s="105">
        <v>7.1553419270264262E-2</v>
      </c>
    </row>
    <row r="32" spans="1:19" ht="13.5" thickBot="1" x14ac:dyDescent="0.25">
      <c r="B32" s="37"/>
      <c r="C32" s="37"/>
      <c r="D32" s="37"/>
      <c r="E32" s="20"/>
      <c r="F32" s="63"/>
      <c r="G32" s="70"/>
      <c r="H32" s="70"/>
      <c r="I32" s="70"/>
      <c r="L32" s="100"/>
      <c r="M32" s="100"/>
      <c r="N32" s="100"/>
    </row>
    <row r="33" spans="1:19" ht="13.5" thickBot="1" x14ac:dyDescent="0.25">
      <c r="A33" s="90" t="s">
        <v>24</v>
      </c>
      <c r="B33" s="85">
        <v>30109</v>
      </c>
      <c r="C33" s="85">
        <v>26217987.61178828</v>
      </c>
      <c r="D33" s="85">
        <v>21346</v>
      </c>
      <c r="E33" s="20"/>
      <c r="F33" s="54" t="s">
        <v>24</v>
      </c>
      <c r="G33" s="51">
        <v>27316</v>
      </c>
      <c r="H33" s="51">
        <v>24897687.690453257</v>
      </c>
      <c r="I33" s="55">
        <v>18486</v>
      </c>
      <c r="K33" s="101" t="s">
        <v>24</v>
      </c>
      <c r="L33" s="99">
        <v>0.10224776687655579</v>
      </c>
      <c r="M33" s="99">
        <v>5.3029017704374182E-2</v>
      </c>
      <c r="N33" s="99">
        <v>0.15471167369901551</v>
      </c>
      <c r="P33" s="6"/>
      <c r="Q33" s="6"/>
      <c r="R33" s="6"/>
      <c r="S33" s="6"/>
    </row>
    <row r="34" spans="1:19" ht="13.5" thickBot="1" x14ac:dyDescent="0.25">
      <c r="A34" s="91" t="s">
        <v>25</v>
      </c>
      <c r="B34" s="34">
        <v>30109</v>
      </c>
      <c r="C34" s="34">
        <v>26217987.61178828</v>
      </c>
      <c r="D34" s="35">
        <v>21346</v>
      </c>
      <c r="E34" s="20"/>
      <c r="F34" s="71" t="s">
        <v>25</v>
      </c>
      <c r="G34" s="61">
        <v>27316</v>
      </c>
      <c r="H34" s="61">
        <v>24897687.690453257</v>
      </c>
      <c r="I34" s="62">
        <v>18486</v>
      </c>
      <c r="K34" s="13" t="s">
        <v>25</v>
      </c>
      <c r="L34" s="104">
        <v>0.10224776687655579</v>
      </c>
      <c r="M34" s="104">
        <v>5.3029017704374182E-2</v>
      </c>
      <c r="N34" s="105">
        <v>0.15471167369901551</v>
      </c>
    </row>
    <row r="35" spans="1:19" ht="13.5" thickBot="1" x14ac:dyDescent="0.25">
      <c r="B35" s="37"/>
      <c r="C35" s="37"/>
      <c r="D35" s="37"/>
      <c r="E35" s="20"/>
      <c r="F35" s="63"/>
      <c r="G35" s="70"/>
      <c r="H35" s="70"/>
      <c r="I35" s="70"/>
      <c r="L35" s="100"/>
      <c r="M35" s="100"/>
      <c r="N35" s="100"/>
    </row>
    <row r="36" spans="1:19" ht="13.5" thickBot="1" x14ac:dyDescent="0.25">
      <c r="A36" s="84" t="s">
        <v>26</v>
      </c>
      <c r="B36" s="85">
        <v>41860</v>
      </c>
      <c r="C36" s="85">
        <v>44261898.557224631</v>
      </c>
      <c r="D36" s="85">
        <v>29523</v>
      </c>
      <c r="E36" s="20"/>
      <c r="F36" s="50" t="s">
        <v>26</v>
      </c>
      <c r="G36" s="51">
        <v>41708</v>
      </c>
      <c r="H36" s="51">
        <v>43816884.479383811</v>
      </c>
      <c r="I36" s="55">
        <v>29009</v>
      </c>
      <c r="K36" s="98" t="s">
        <v>26</v>
      </c>
      <c r="L36" s="99">
        <v>3.644384770307818E-3</v>
      </c>
      <c r="M36" s="99">
        <v>1.0156223636808459E-2</v>
      </c>
      <c r="N36" s="114">
        <v>1.7718639043055706E-2</v>
      </c>
    </row>
    <row r="37" spans="1:19" ht="13.5" thickBot="1" x14ac:dyDescent="0.25">
      <c r="A37" s="38" t="s">
        <v>27</v>
      </c>
      <c r="B37" s="34">
        <v>3614</v>
      </c>
      <c r="C37" s="34">
        <v>3458540.1524794223</v>
      </c>
      <c r="D37" s="34">
        <v>2448</v>
      </c>
      <c r="E37" s="20"/>
      <c r="F37" s="73" t="s">
        <v>27</v>
      </c>
      <c r="G37" s="112">
        <v>3860</v>
      </c>
      <c r="H37" s="112">
        <v>4620090.6632603966</v>
      </c>
      <c r="I37" s="112">
        <v>2184</v>
      </c>
      <c r="K37" s="10" t="s">
        <v>27</v>
      </c>
      <c r="L37" s="102">
        <v>-6.3730569948186488E-2</v>
      </c>
      <c r="M37" s="102">
        <v>-0.25141292572844631</v>
      </c>
      <c r="N37" s="103">
        <v>0.12087912087912089</v>
      </c>
    </row>
    <row r="38" spans="1:19" ht="13.5" thickBot="1" x14ac:dyDescent="0.25">
      <c r="A38" s="39" t="s">
        <v>28</v>
      </c>
      <c r="B38" s="34">
        <v>4471</v>
      </c>
      <c r="C38" s="34">
        <v>5823632.3312900998</v>
      </c>
      <c r="D38" s="34">
        <v>2337</v>
      </c>
      <c r="E38" s="20"/>
      <c r="F38" s="68" t="s">
        <v>28</v>
      </c>
      <c r="G38" s="112">
        <v>3646</v>
      </c>
      <c r="H38" s="112">
        <v>5739694.6285550389</v>
      </c>
      <c r="I38" s="112">
        <v>1620</v>
      </c>
      <c r="K38" s="11" t="s">
        <v>28</v>
      </c>
      <c r="L38" s="113">
        <v>0.22627537026878763</v>
      </c>
      <c r="M38" s="113">
        <v>1.4624071168781283E-2</v>
      </c>
      <c r="N38" s="115">
        <v>0.44259259259259265</v>
      </c>
    </row>
    <row r="39" spans="1:19" ht="13.5" thickBot="1" x14ac:dyDescent="0.25">
      <c r="A39" s="39" t="s">
        <v>29</v>
      </c>
      <c r="B39" s="34">
        <v>3225</v>
      </c>
      <c r="C39" s="34">
        <v>3586717.8324834676</v>
      </c>
      <c r="D39" s="34">
        <v>2390</v>
      </c>
      <c r="E39" s="20"/>
      <c r="F39" s="68" t="s">
        <v>29</v>
      </c>
      <c r="G39" s="112">
        <v>2888</v>
      </c>
      <c r="H39" s="112">
        <v>3580587.1088458966</v>
      </c>
      <c r="I39" s="112">
        <v>1860</v>
      </c>
      <c r="K39" s="11" t="s">
        <v>29</v>
      </c>
      <c r="L39" s="113">
        <v>0.11668975069252085</v>
      </c>
      <c r="M39" s="113">
        <v>1.7122118387862262E-3</v>
      </c>
      <c r="N39" s="115">
        <v>0.28494623655913975</v>
      </c>
    </row>
    <row r="40" spans="1:19" ht="13.5" thickBot="1" x14ac:dyDescent="0.25">
      <c r="A40" s="39" t="s">
        <v>30</v>
      </c>
      <c r="B40" s="34">
        <v>19100</v>
      </c>
      <c r="C40" s="34">
        <v>19486366.944023229</v>
      </c>
      <c r="D40" s="34">
        <v>14333</v>
      </c>
      <c r="E40" s="20"/>
      <c r="F40" s="68" t="s">
        <v>30</v>
      </c>
      <c r="G40" s="112">
        <v>21523</v>
      </c>
      <c r="H40" s="112">
        <v>20464163.458589777</v>
      </c>
      <c r="I40" s="112">
        <v>16090</v>
      </c>
      <c r="K40" s="11" t="s">
        <v>30</v>
      </c>
      <c r="L40" s="113">
        <v>-0.11257724294940297</v>
      </c>
      <c r="M40" s="113">
        <v>-4.7780917922453425E-2</v>
      </c>
      <c r="N40" s="115">
        <v>-0.10919825978868858</v>
      </c>
    </row>
    <row r="41" spans="1:19" ht="13.5" thickBot="1" x14ac:dyDescent="0.25">
      <c r="A41" s="40" t="s">
        <v>31</v>
      </c>
      <c r="B41" s="34">
        <v>11450</v>
      </c>
      <c r="C41" s="34">
        <v>11906641.296948418</v>
      </c>
      <c r="D41" s="34">
        <v>8015</v>
      </c>
      <c r="E41" s="20"/>
      <c r="F41" s="69" t="s">
        <v>31</v>
      </c>
      <c r="G41" s="112">
        <v>9791</v>
      </c>
      <c r="H41" s="112">
        <v>9412348.6201326959</v>
      </c>
      <c r="I41" s="112">
        <v>7255</v>
      </c>
      <c r="K41" s="12" t="s">
        <v>31</v>
      </c>
      <c r="L41" s="118">
        <v>0.16944132366458997</v>
      </c>
      <c r="M41" s="118">
        <v>0.26500215594230259</v>
      </c>
      <c r="N41" s="119">
        <v>0.10475534114403851</v>
      </c>
    </row>
    <row r="42" spans="1:19" ht="13.5" thickBot="1" x14ac:dyDescent="0.25">
      <c r="B42" s="37"/>
      <c r="C42" s="37"/>
      <c r="D42" s="37"/>
      <c r="E42" s="20"/>
      <c r="F42" s="63"/>
      <c r="G42" s="70"/>
      <c r="H42" s="70"/>
      <c r="I42" s="70"/>
      <c r="L42" s="100"/>
      <c r="M42" s="100"/>
      <c r="N42" s="100"/>
    </row>
    <row r="43" spans="1:19" ht="13.5" thickBot="1" x14ac:dyDescent="0.25">
      <c r="A43" s="84" t="s">
        <v>32</v>
      </c>
      <c r="B43" s="85">
        <v>72826</v>
      </c>
      <c r="C43" s="85">
        <v>64400164.153667785</v>
      </c>
      <c r="D43" s="85">
        <v>51821</v>
      </c>
      <c r="E43" s="20"/>
      <c r="F43" s="50" t="s">
        <v>32</v>
      </c>
      <c r="G43" s="51">
        <v>69106</v>
      </c>
      <c r="H43" s="51">
        <v>67300485.929809272</v>
      </c>
      <c r="I43" s="55">
        <v>49346</v>
      </c>
      <c r="K43" s="98" t="s">
        <v>32</v>
      </c>
      <c r="L43" s="99">
        <v>5.3830347581975468E-2</v>
      </c>
      <c r="M43" s="99">
        <v>-4.309510898875768E-2</v>
      </c>
      <c r="N43" s="99">
        <v>5.0156041016495845E-2</v>
      </c>
    </row>
    <row r="44" spans="1:19" ht="13.5" thickBot="1" x14ac:dyDescent="0.25">
      <c r="A44" s="38" t="s">
        <v>33</v>
      </c>
      <c r="B44" s="30">
        <v>3547</v>
      </c>
      <c r="C44" s="30">
        <v>2682510.2494999999</v>
      </c>
      <c r="D44" s="31">
        <v>2897</v>
      </c>
      <c r="E44" s="20"/>
      <c r="F44" s="76" t="s">
        <v>33</v>
      </c>
      <c r="G44" s="30">
        <v>3165</v>
      </c>
      <c r="H44" s="30">
        <v>2250211.5559999999</v>
      </c>
      <c r="I44" s="31">
        <v>2495</v>
      </c>
      <c r="K44" s="10" t="s">
        <v>33</v>
      </c>
      <c r="L44" s="152">
        <v>0.120695102685624</v>
      </c>
      <c r="M44" s="152">
        <v>0.19211468910436968</v>
      </c>
      <c r="N44" s="153">
        <v>0.16112224448897794</v>
      </c>
    </row>
    <row r="45" spans="1:19" ht="13.5" thickBot="1" x14ac:dyDescent="0.25">
      <c r="A45" s="39" t="s">
        <v>34</v>
      </c>
      <c r="B45" s="30">
        <v>10026</v>
      </c>
      <c r="C45" s="30">
        <v>11902784.650588721</v>
      </c>
      <c r="D45" s="31">
        <v>7022</v>
      </c>
      <c r="E45" s="20"/>
      <c r="F45" s="77" t="s">
        <v>34</v>
      </c>
      <c r="G45" s="30">
        <v>10867</v>
      </c>
      <c r="H45" s="30">
        <v>14024312.571355201</v>
      </c>
      <c r="I45" s="31">
        <v>7188</v>
      </c>
      <c r="K45" s="11" t="s">
        <v>34</v>
      </c>
      <c r="L45" s="154">
        <v>-7.7390264102328188E-2</v>
      </c>
      <c r="M45" s="154">
        <v>-0.15127500260509896</v>
      </c>
      <c r="N45" s="155">
        <v>-2.3094045631608218E-2</v>
      </c>
    </row>
    <row r="46" spans="1:19" ht="13.5" thickBot="1" x14ac:dyDescent="0.25">
      <c r="A46" s="39" t="s">
        <v>35</v>
      </c>
      <c r="B46" s="30">
        <v>3790</v>
      </c>
      <c r="C46" s="30">
        <v>2626761.3807336446</v>
      </c>
      <c r="D46" s="31">
        <v>2908</v>
      </c>
      <c r="E46" s="20"/>
      <c r="F46" s="77" t="s">
        <v>35</v>
      </c>
      <c r="G46" s="30">
        <v>3433</v>
      </c>
      <c r="H46" s="30">
        <v>2731958.1551748239</v>
      </c>
      <c r="I46" s="31">
        <v>2670</v>
      </c>
      <c r="K46" s="11" t="s">
        <v>35</v>
      </c>
      <c r="L46" s="154">
        <v>0.10399067870667045</v>
      </c>
      <c r="M46" s="154">
        <v>-3.8505997700556849E-2</v>
      </c>
      <c r="N46" s="155">
        <v>8.9138576779026257E-2</v>
      </c>
    </row>
    <row r="47" spans="1:19" ht="13.5" thickBot="1" x14ac:dyDescent="0.25">
      <c r="A47" s="39" t="s">
        <v>36</v>
      </c>
      <c r="B47" s="30">
        <v>19809</v>
      </c>
      <c r="C47" s="30">
        <v>16061040.863467997</v>
      </c>
      <c r="D47" s="31">
        <v>13266</v>
      </c>
      <c r="E47" s="20"/>
      <c r="F47" s="77" t="s">
        <v>36</v>
      </c>
      <c r="G47" s="30">
        <v>15013</v>
      </c>
      <c r="H47" s="30">
        <v>15510399.436273646</v>
      </c>
      <c r="I47" s="31">
        <v>11025</v>
      </c>
      <c r="K47" s="11" t="s">
        <v>36</v>
      </c>
      <c r="L47" s="154">
        <v>0.31945647105841601</v>
      </c>
      <c r="M47" s="154">
        <v>3.5501434341309368E-2</v>
      </c>
      <c r="N47" s="155">
        <v>0.20326530612244897</v>
      </c>
    </row>
    <row r="48" spans="1:19" ht="13.5" thickBot="1" x14ac:dyDescent="0.25">
      <c r="A48" s="39" t="s">
        <v>37</v>
      </c>
      <c r="B48" s="30">
        <v>4376</v>
      </c>
      <c r="C48" s="30">
        <v>4361476.7163623599</v>
      </c>
      <c r="D48" s="31">
        <v>2764</v>
      </c>
      <c r="E48" s="20"/>
      <c r="F48" s="77" t="s">
        <v>37</v>
      </c>
      <c r="G48" s="30">
        <v>4830</v>
      </c>
      <c r="H48" s="30">
        <v>4921572.929201426</v>
      </c>
      <c r="I48" s="31">
        <v>2807</v>
      </c>
      <c r="K48" s="11" t="s">
        <v>37</v>
      </c>
      <c r="L48" s="154">
        <v>-9.3995859213250488E-2</v>
      </c>
      <c r="M48" s="154">
        <v>-0.11380431030815741</v>
      </c>
      <c r="N48" s="155">
        <v>-1.5318845742785858E-2</v>
      </c>
    </row>
    <row r="49" spans="1:19" ht="13.5" thickBot="1" x14ac:dyDescent="0.25">
      <c r="A49" s="39" t="s">
        <v>38</v>
      </c>
      <c r="B49" s="30">
        <v>7096</v>
      </c>
      <c r="C49" s="30">
        <v>4916282.5198357878</v>
      </c>
      <c r="D49" s="31">
        <v>5861</v>
      </c>
      <c r="E49" s="20"/>
      <c r="F49" s="77" t="s">
        <v>38</v>
      </c>
      <c r="G49" s="30">
        <v>7592</v>
      </c>
      <c r="H49" s="30">
        <v>5564764.3446472464</v>
      </c>
      <c r="I49" s="31">
        <v>6091</v>
      </c>
      <c r="K49" s="11" t="s">
        <v>38</v>
      </c>
      <c r="L49" s="154">
        <v>-6.5331928345626955E-2</v>
      </c>
      <c r="M49" s="154">
        <v>-0.11653356452285968</v>
      </c>
      <c r="N49" s="155">
        <v>-3.776063043835165E-2</v>
      </c>
    </row>
    <row r="50" spans="1:19" ht="13.5" thickBot="1" x14ac:dyDescent="0.25">
      <c r="A50" s="39" t="s">
        <v>39</v>
      </c>
      <c r="B50" s="30">
        <v>1640</v>
      </c>
      <c r="C50" s="30">
        <v>2858206.6584645482</v>
      </c>
      <c r="D50" s="31">
        <v>868</v>
      </c>
      <c r="E50" s="20"/>
      <c r="F50" s="77" t="s">
        <v>39</v>
      </c>
      <c r="G50" s="30">
        <v>1690</v>
      </c>
      <c r="H50" s="30">
        <v>2620808.7088820213</v>
      </c>
      <c r="I50" s="31">
        <v>943</v>
      </c>
      <c r="K50" s="11" t="s">
        <v>39</v>
      </c>
      <c r="L50" s="154">
        <v>-2.9585798816568087E-2</v>
      </c>
      <c r="M50" s="154">
        <v>9.0581944717283758E-2</v>
      </c>
      <c r="N50" s="155">
        <v>-7.9533404029692445E-2</v>
      </c>
    </row>
    <row r="51" spans="1:19" ht="13.5" thickBot="1" x14ac:dyDescent="0.25">
      <c r="A51" s="39" t="s">
        <v>40</v>
      </c>
      <c r="B51" s="30">
        <v>19372</v>
      </c>
      <c r="C51" s="30">
        <v>15959110.584714726</v>
      </c>
      <c r="D51" s="31">
        <v>13842</v>
      </c>
      <c r="E51" s="20"/>
      <c r="F51" s="77" t="s">
        <v>40</v>
      </c>
      <c r="G51" s="30">
        <v>18905</v>
      </c>
      <c r="H51" s="30">
        <v>16764098.688274914</v>
      </c>
      <c r="I51" s="31">
        <v>13315</v>
      </c>
      <c r="K51" s="11" t="s">
        <v>40</v>
      </c>
      <c r="L51" s="154">
        <v>2.4702459666754883E-2</v>
      </c>
      <c r="M51" s="154">
        <v>-4.8018573412670906E-2</v>
      </c>
      <c r="N51" s="155">
        <v>3.9579421704844187E-2</v>
      </c>
    </row>
    <row r="52" spans="1:19" ht="13.5" thickBot="1" x14ac:dyDescent="0.25">
      <c r="A52" s="40" t="s">
        <v>41</v>
      </c>
      <c r="B52" s="34">
        <v>3170</v>
      </c>
      <c r="C52" s="34">
        <v>3031990.53</v>
      </c>
      <c r="D52" s="35">
        <v>2393</v>
      </c>
      <c r="E52" s="20"/>
      <c r="F52" s="78" t="s">
        <v>41</v>
      </c>
      <c r="G52" s="34">
        <v>3611</v>
      </c>
      <c r="H52" s="34">
        <v>2912359.54</v>
      </c>
      <c r="I52" s="35">
        <v>2812</v>
      </c>
      <c r="K52" s="12" t="s">
        <v>41</v>
      </c>
      <c r="L52" s="156">
        <v>-0.12212683467183605</v>
      </c>
      <c r="M52" s="156">
        <v>4.1076999030140282E-2</v>
      </c>
      <c r="N52" s="157">
        <v>-0.14900426742532002</v>
      </c>
    </row>
    <row r="53" spans="1:19" ht="13.5" thickBot="1" x14ac:dyDescent="0.25">
      <c r="B53" s="37"/>
      <c r="C53" s="37"/>
      <c r="D53" s="37"/>
      <c r="E53" s="20"/>
      <c r="F53" s="63"/>
      <c r="G53" s="70"/>
      <c r="H53" s="70"/>
      <c r="I53" s="70"/>
      <c r="L53" s="100"/>
      <c r="M53" s="100"/>
      <c r="N53" s="100"/>
    </row>
    <row r="54" spans="1:19" ht="13.5" thickBot="1" x14ac:dyDescent="0.25">
      <c r="A54" s="84" t="s">
        <v>42</v>
      </c>
      <c r="B54" s="85">
        <v>220875</v>
      </c>
      <c r="C54" s="85">
        <v>244868820.70978299</v>
      </c>
      <c r="D54" s="85">
        <v>148640</v>
      </c>
      <c r="E54" s="20"/>
      <c r="F54" s="50" t="s">
        <v>42</v>
      </c>
      <c r="G54" s="51">
        <v>217683</v>
      </c>
      <c r="H54" s="51">
        <v>260420127.76185986</v>
      </c>
      <c r="I54" s="55">
        <v>138824</v>
      </c>
      <c r="K54" s="98" t="s">
        <v>42</v>
      </c>
      <c r="L54" s="99">
        <v>1.4663524482849022E-2</v>
      </c>
      <c r="M54" s="99">
        <v>-5.9716225415178736E-2</v>
      </c>
      <c r="N54" s="99">
        <v>7.070823488733935E-2</v>
      </c>
      <c r="P54" s="6"/>
      <c r="Q54" s="6"/>
      <c r="R54" s="6"/>
      <c r="S54" s="6"/>
    </row>
    <row r="55" spans="1:19" ht="13.5" thickBot="1" x14ac:dyDescent="0.25">
      <c r="A55" s="38" t="s">
        <v>43</v>
      </c>
      <c r="B55" s="30">
        <v>176993</v>
      </c>
      <c r="C55" s="30">
        <v>197077144.4374598</v>
      </c>
      <c r="D55" s="31">
        <v>120146</v>
      </c>
      <c r="E55" s="20"/>
      <c r="F55" s="73" t="s">
        <v>43</v>
      </c>
      <c r="G55" s="57">
        <v>176272</v>
      </c>
      <c r="H55" s="57">
        <v>214379649.57431179</v>
      </c>
      <c r="I55" s="58">
        <v>112525</v>
      </c>
      <c r="K55" s="10" t="s">
        <v>43</v>
      </c>
      <c r="L55" s="102">
        <v>4.0902695833711089E-3</v>
      </c>
      <c r="M55" s="102">
        <v>-8.0709643714826251E-2</v>
      </c>
      <c r="N55" s="103">
        <v>6.7727171739613512E-2</v>
      </c>
    </row>
    <row r="56" spans="1:19" ht="13.5" thickBot="1" x14ac:dyDescent="0.25">
      <c r="A56" s="39" t="s">
        <v>44</v>
      </c>
      <c r="B56" s="30">
        <v>10986</v>
      </c>
      <c r="C56" s="30">
        <v>11558104.84394595</v>
      </c>
      <c r="D56" s="31">
        <v>7553</v>
      </c>
      <c r="E56" s="20"/>
      <c r="F56" s="68" t="s">
        <v>44</v>
      </c>
      <c r="G56" s="79">
        <v>10366</v>
      </c>
      <c r="H56" s="79">
        <v>10531003.216735149</v>
      </c>
      <c r="I56" s="80">
        <v>7168</v>
      </c>
      <c r="K56" s="11" t="s">
        <v>44</v>
      </c>
      <c r="L56" s="102">
        <v>5.9810920316418992E-2</v>
      </c>
      <c r="M56" s="102">
        <v>9.7531223386068566E-2</v>
      </c>
      <c r="N56" s="103">
        <v>5.37109375E-2</v>
      </c>
    </row>
    <row r="57" spans="1:19" ht="13.5" thickBot="1" x14ac:dyDescent="0.25">
      <c r="A57" s="39" t="s">
        <v>45</v>
      </c>
      <c r="B57" s="30">
        <v>8029</v>
      </c>
      <c r="C57" s="30">
        <v>9148688.2473973446</v>
      </c>
      <c r="D57" s="31">
        <v>4314</v>
      </c>
      <c r="E57" s="20"/>
      <c r="F57" s="68" t="s">
        <v>45</v>
      </c>
      <c r="G57" s="79">
        <v>8496</v>
      </c>
      <c r="H57" s="79">
        <v>9456404.1802008133</v>
      </c>
      <c r="I57" s="80">
        <v>4923</v>
      </c>
      <c r="K57" s="11" t="s">
        <v>45</v>
      </c>
      <c r="L57" s="102">
        <v>-5.4967043314500974E-2</v>
      </c>
      <c r="M57" s="102">
        <v>-3.2540480180378029E-2</v>
      </c>
      <c r="N57" s="103">
        <v>-0.12370505789152952</v>
      </c>
    </row>
    <row r="58" spans="1:19" ht="13.5" thickBot="1" x14ac:dyDescent="0.25">
      <c r="A58" s="40" t="s">
        <v>46</v>
      </c>
      <c r="B58" s="34">
        <v>24867</v>
      </c>
      <c r="C58" s="34">
        <v>27084883.180979911</v>
      </c>
      <c r="D58" s="35">
        <v>16627</v>
      </c>
      <c r="E58" s="20"/>
      <c r="F58" s="69" t="s">
        <v>46</v>
      </c>
      <c r="G58" s="74">
        <v>22549</v>
      </c>
      <c r="H58" s="74">
        <v>26053070.790612105</v>
      </c>
      <c r="I58" s="75">
        <v>14208</v>
      </c>
      <c r="K58" s="12" t="s">
        <v>46</v>
      </c>
      <c r="L58" s="104">
        <v>0.10279835025943496</v>
      </c>
      <c r="M58" s="104">
        <v>3.9604252360900372E-2</v>
      </c>
      <c r="N58" s="105">
        <v>0.17025619369369371</v>
      </c>
    </row>
    <row r="59" spans="1:19" ht="13.5" thickBot="1" x14ac:dyDescent="0.25">
      <c r="B59" s="37"/>
      <c r="C59" s="37"/>
      <c r="D59" s="37"/>
      <c r="E59" s="20"/>
      <c r="F59" s="63"/>
      <c r="G59" s="70"/>
      <c r="H59" s="70"/>
      <c r="I59" s="70"/>
      <c r="L59" s="100"/>
      <c r="M59" s="100"/>
      <c r="N59" s="100"/>
    </row>
    <row r="60" spans="1:19" ht="13.5" thickBot="1" x14ac:dyDescent="0.25">
      <c r="A60" s="84" t="s">
        <v>47</v>
      </c>
      <c r="B60" s="85">
        <v>109574</v>
      </c>
      <c r="C60" s="85">
        <v>86162729.130713522</v>
      </c>
      <c r="D60" s="85">
        <v>83015</v>
      </c>
      <c r="E60" s="20"/>
      <c r="F60" s="50" t="s">
        <v>47</v>
      </c>
      <c r="G60" s="51">
        <v>113104</v>
      </c>
      <c r="H60" s="51">
        <v>88147253.172320887</v>
      </c>
      <c r="I60" s="55">
        <v>85511</v>
      </c>
      <c r="K60" s="98" t="s">
        <v>47</v>
      </c>
      <c r="L60" s="99">
        <v>-3.1210213608714121E-2</v>
      </c>
      <c r="M60" s="99">
        <v>-2.2513736618970714E-2</v>
      </c>
      <c r="N60" s="99">
        <v>-2.9189227116979133E-2</v>
      </c>
      <c r="P60" s="6"/>
      <c r="Q60" s="6"/>
      <c r="R60" s="6"/>
      <c r="S60" s="6"/>
    </row>
    <row r="61" spans="1:19" ht="13.5" thickBot="1" x14ac:dyDescent="0.25">
      <c r="A61" s="38" t="s">
        <v>48</v>
      </c>
      <c r="B61" s="30">
        <v>16610</v>
      </c>
      <c r="C61" s="30">
        <v>13030914.857887622</v>
      </c>
      <c r="D61" s="31">
        <v>13410</v>
      </c>
      <c r="E61" s="20"/>
      <c r="F61" s="73" t="s">
        <v>48</v>
      </c>
      <c r="G61" s="57">
        <v>15528</v>
      </c>
      <c r="H61" s="57">
        <v>12177240.201151896</v>
      </c>
      <c r="I61" s="58">
        <v>11852</v>
      </c>
      <c r="K61" s="10" t="s">
        <v>48</v>
      </c>
      <c r="L61" s="102">
        <v>6.9680577022153578E-2</v>
      </c>
      <c r="M61" s="102">
        <v>7.0104115763025998E-2</v>
      </c>
      <c r="N61" s="103">
        <v>0.13145460681741472</v>
      </c>
    </row>
    <row r="62" spans="1:19" ht="13.5" thickBot="1" x14ac:dyDescent="0.25">
      <c r="A62" s="39" t="s">
        <v>49</v>
      </c>
      <c r="B62" s="30">
        <v>9137</v>
      </c>
      <c r="C62" s="30">
        <v>11734815.348393884</v>
      </c>
      <c r="D62" s="31">
        <v>4575</v>
      </c>
      <c r="E62" s="20"/>
      <c r="F62" s="68" t="s">
        <v>49</v>
      </c>
      <c r="G62" s="79">
        <v>11670</v>
      </c>
      <c r="H62" s="79">
        <v>15179803.780009214</v>
      </c>
      <c r="I62" s="80">
        <v>6201</v>
      </c>
      <c r="K62" s="11" t="s">
        <v>49</v>
      </c>
      <c r="L62" s="102">
        <v>-0.21705227077977718</v>
      </c>
      <c r="M62" s="102">
        <v>-0.22694551797514995</v>
      </c>
      <c r="N62" s="103">
        <v>-0.26221577164973386</v>
      </c>
    </row>
    <row r="63" spans="1:19" ht="13.5" thickBot="1" x14ac:dyDescent="0.25">
      <c r="A63" s="40" t="s">
        <v>50</v>
      </c>
      <c r="B63" s="34">
        <v>83827</v>
      </c>
      <c r="C63" s="34">
        <v>61396998.924432009</v>
      </c>
      <c r="D63" s="35">
        <v>65030</v>
      </c>
      <c r="E63" s="20"/>
      <c r="F63" s="69" t="s">
        <v>50</v>
      </c>
      <c r="G63" s="74">
        <v>85906</v>
      </c>
      <c r="H63" s="74">
        <v>60790209.191159777</v>
      </c>
      <c r="I63" s="75">
        <v>67458</v>
      </c>
      <c r="K63" s="12" t="s">
        <v>50</v>
      </c>
      <c r="L63" s="104">
        <v>-2.4200870719158107E-2</v>
      </c>
      <c r="M63" s="104">
        <v>9.9817016810079817E-3</v>
      </c>
      <c r="N63" s="105">
        <v>-3.5992765869133359E-2</v>
      </c>
    </row>
    <row r="64" spans="1:19" ht="13.5" thickBot="1" x14ac:dyDescent="0.25">
      <c r="B64" s="37"/>
      <c r="C64" s="37"/>
      <c r="D64" s="37"/>
      <c r="E64" s="20"/>
      <c r="F64" s="63"/>
      <c r="G64" s="70"/>
      <c r="H64" s="70"/>
      <c r="I64" s="70"/>
      <c r="L64" s="100"/>
      <c r="M64" s="100"/>
      <c r="N64" s="100"/>
    </row>
    <row r="65" spans="1:19" ht="13.5" thickBot="1" x14ac:dyDescent="0.25">
      <c r="A65" s="84" t="s">
        <v>51</v>
      </c>
      <c r="B65" s="85">
        <v>6551</v>
      </c>
      <c r="C65" s="85">
        <v>6093868.199802015</v>
      </c>
      <c r="D65" s="85">
        <v>3849</v>
      </c>
      <c r="E65" s="20"/>
      <c r="F65" s="50" t="s">
        <v>51</v>
      </c>
      <c r="G65" s="51">
        <v>6314</v>
      </c>
      <c r="H65" s="51">
        <v>6206759.005713556</v>
      </c>
      <c r="I65" s="55">
        <v>3790</v>
      </c>
      <c r="K65" s="98" t="s">
        <v>51</v>
      </c>
      <c r="L65" s="99">
        <v>3.7535635096610731E-2</v>
      </c>
      <c r="M65" s="99">
        <v>-1.8188366232299469E-2</v>
      </c>
      <c r="N65" s="99">
        <v>1.5567282321899745E-2</v>
      </c>
      <c r="P65" s="6"/>
      <c r="Q65" s="6"/>
      <c r="R65" s="6"/>
      <c r="S65" s="6"/>
    </row>
    <row r="66" spans="1:19" ht="13.5" thickBot="1" x14ac:dyDescent="0.25">
      <c r="A66" s="38" t="s">
        <v>52</v>
      </c>
      <c r="B66" s="30">
        <v>3526</v>
      </c>
      <c r="C66" s="30">
        <v>3318742.4677703865</v>
      </c>
      <c r="D66" s="31">
        <v>1840</v>
      </c>
      <c r="E66" s="20"/>
      <c r="F66" s="73" t="s">
        <v>52</v>
      </c>
      <c r="G66" s="57">
        <v>3481</v>
      </c>
      <c r="H66" s="57">
        <v>3472060.0880729966</v>
      </c>
      <c r="I66" s="58">
        <v>1862</v>
      </c>
      <c r="K66" s="10" t="s">
        <v>52</v>
      </c>
      <c r="L66" s="102">
        <v>1.2927319735708043E-2</v>
      </c>
      <c r="M66" s="102">
        <v>-4.4157536567203226E-2</v>
      </c>
      <c r="N66" s="103">
        <v>-1.1815252416756183E-2</v>
      </c>
    </row>
    <row r="67" spans="1:19" ht="13.5" thickBot="1" x14ac:dyDescent="0.25">
      <c r="A67" s="40" t="s">
        <v>53</v>
      </c>
      <c r="B67" s="34">
        <v>3025</v>
      </c>
      <c r="C67" s="34">
        <v>2775125.732031628</v>
      </c>
      <c r="D67" s="35">
        <v>2009</v>
      </c>
      <c r="E67" s="20"/>
      <c r="F67" s="69" t="s">
        <v>53</v>
      </c>
      <c r="G67" s="74">
        <v>2833</v>
      </c>
      <c r="H67" s="74">
        <v>2734698.9176405589</v>
      </c>
      <c r="I67" s="75">
        <v>1928</v>
      </c>
      <c r="K67" s="12" t="s">
        <v>53</v>
      </c>
      <c r="L67" s="104">
        <v>6.7772679138722092E-2</v>
      </c>
      <c r="M67" s="104">
        <v>1.4782912345593147E-2</v>
      </c>
      <c r="N67" s="105">
        <v>4.2012448132780156E-2</v>
      </c>
    </row>
    <row r="68" spans="1:19" ht="13.5" thickBot="1" x14ac:dyDescent="0.25">
      <c r="B68" s="37"/>
      <c r="C68" s="37"/>
      <c r="D68" s="37"/>
      <c r="E68" s="20"/>
      <c r="F68" s="63"/>
      <c r="G68" s="70"/>
      <c r="H68" s="70"/>
      <c r="I68" s="70"/>
      <c r="L68" s="100"/>
      <c r="M68" s="100"/>
      <c r="N68" s="100"/>
    </row>
    <row r="69" spans="1:19" ht="13.5" thickBot="1" x14ac:dyDescent="0.25">
      <c r="A69" s="84" t="s">
        <v>54</v>
      </c>
      <c r="B69" s="85">
        <v>54449</v>
      </c>
      <c r="C69" s="85">
        <v>52608318.768543437</v>
      </c>
      <c r="D69" s="85">
        <v>35445</v>
      </c>
      <c r="E69" s="20"/>
      <c r="F69" s="50" t="s">
        <v>54</v>
      </c>
      <c r="G69" s="51">
        <v>58018</v>
      </c>
      <c r="H69" s="51">
        <v>55729359.036506139</v>
      </c>
      <c r="I69" s="55">
        <v>38311</v>
      </c>
      <c r="K69" s="98" t="s">
        <v>54</v>
      </c>
      <c r="L69" s="99">
        <v>-6.1515391774966344E-2</v>
      </c>
      <c r="M69" s="99">
        <v>-5.6003519902646404E-2</v>
      </c>
      <c r="N69" s="99">
        <v>-7.4808801649656753E-2</v>
      </c>
      <c r="P69" s="6"/>
      <c r="Q69" s="6"/>
      <c r="R69" s="6"/>
      <c r="S69" s="6"/>
    </row>
    <row r="70" spans="1:19" ht="13.5" thickBot="1" x14ac:dyDescent="0.25">
      <c r="A70" s="38" t="s">
        <v>55</v>
      </c>
      <c r="B70" s="30">
        <v>23660</v>
      </c>
      <c r="C70" s="30">
        <v>19482199.750524372</v>
      </c>
      <c r="D70" s="31">
        <v>16222</v>
      </c>
      <c r="E70" s="20"/>
      <c r="F70" s="73" t="s">
        <v>55</v>
      </c>
      <c r="G70" s="57">
        <v>23317</v>
      </c>
      <c r="H70" s="57">
        <v>19271112.274515901</v>
      </c>
      <c r="I70" s="58">
        <v>16525</v>
      </c>
      <c r="K70" s="10" t="s">
        <v>55</v>
      </c>
      <c r="L70" s="102">
        <v>1.4710297208045731E-2</v>
      </c>
      <c r="M70" s="102">
        <v>1.0953569934186502E-2</v>
      </c>
      <c r="N70" s="103">
        <v>-1.8335854765506809E-2</v>
      </c>
    </row>
    <row r="71" spans="1:19" ht="13.5" thickBot="1" x14ac:dyDescent="0.25">
      <c r="A71" s="39" t="s">
        <v>56</v>
      </c>
      <c r="B71" s="30">
        <v>3166</v>
      </c>
      <c r="C71" s="30">
        <v>3517429.901937156</v>
      </c>
      <c r="D71" s="31">
        <v>1767</v>
      </c>
      <c r="E71" s="20"/>
      <c r="F71" s="68" t="s">
        <v>56</v>
      </c>
      <c r="G71" s="79">
        <v>3044</v>
      </c>
      <c r="H71" s="79">
        <v>3382830.1058996702</v>
      </c>
      <c r="I71" s="80">
        <v>1781</v>
      </c>
      <c r="K71" s="11" t="s">
        <v>56</v>
      </c>
      <c r="L71" s="102">
        <v>4.0078843626806915E-2</v>
      </c>
      <c r="M71" s="102">
        <v>3.9789109066619366E-2</v>
      </c>
      <c r="N71" s="103">
        <v>-7.8607523862997963E-3</v>
      </c>
    </row>
    <row r="72" spans="1:19" ht="13.5" thickBot="1" x14ac:dyDescent="0.25">
      <c r="A72" s="39" t="s">
        <v>57</v>
      </c>
      <c r="B72" s="30">
        <v>3391</v>
      </c>
      <c r="C72" s="30">
        <v>2923443.7773464201</v>
      </c>
      <c r="D72" s="31">
        <v>2319</v>
      </c>
      <c r="E72" s="20"/>
      <c r="F72" s="68" t="s">
        <v>57</v>
      </c>
      <c r="G72" s="79">
        <v>3034</v>
      </c>
      <c r="H72" s="79">
        <v>3285634.7130772448</v>
      </c>
      <c r="I72" s="80">
        <v>1805</v>
      </c>
      <c r="K72" s="11" t="s">
        <v>57</v>
      </c>
      <c r="L72" s="102">
        <v>0.11766644693473971</v>
      </c>
      <c r="M72" s="102">
        <v>-0.11023469355533</v>
      </c>
      <c r="N72" s="103">
        <v>0.28476454293628817</v>
      </c>
    </row>
    <row r="73" spans="1:19" ht="13.5" thickBot="1" x14ac:dyDescent="0.25">
      <c r="A73" s="40" t="s">
        <v>58</v>
      </c>
      <c r="B73" s="34">
        <v>24232</v>
      </c>
      <c r="C73" s="34">
        <v>26685245.338735491</v>
      </c>
      <c r="D73" s="35">
        <v>15137</v>
      </c>
      <c r="E73" s="20"/>
      <c r="F73" s="69" t="s">
        <v>58</v>
      </c>
      <c r="G73" s="74">
        <v>28623</v>
      </c>
      <c r="H73" s="74">
        <v>29789781.943013325</v>
      </c>
      <c r="I73" s="75">
        <v>18200</v>
      </c>
      <c r="K73" s="12" t="s">
        <v>58</v>
      </c>
      <c r="L73" s="104">
        <v>-0.15340809838241976</v>
      </c>
      <c r="M73" s="104">
        <v>-0.10421481467090599</v>
      </c>
      <c r="N73" s="105">
        <v>-0.16829670329670332</v>
      </c>
    </row>
    <row r="74" spans="1:19" ht="13.5" thickBot="1" x14ac:dyDescent="0.25">
      <c r="B74" s="37"/>
      <c r="C74" s="37"/>
      <c r="D74" s="37"/>
      <c r="E74" s="20"/>
      <c r="F74" s="63"/>
      <c r="G74" s="70"/>
      <c r="H74" s="70"/>
      <c r="I74" s="70"/>
      <c r="L74" s="100"/>
      <c r="M74" s="100"/>
      <c r="N74" s="100"/>
    </row>
    <row r="75" spans="1:19" ht="13.5" thickBot="1" x14ac:dyDescent="0.25">
      <c r="A75" s="84" t="s">
        <v>59</v>
      </c>
      <c r="B75" s="85">
        <v>155268</v>
      </c>
      <c r="C75" s="85">
        <v>162848551.83796033</v>
      </c>
      <c r="D75" s="85">
        <v>109464</v>
      </c>
      <c r="E75" s="20"/>
      <c r="F75" s="50" t="s">
        <v>59</v>
      </c>
      <c r="G75" s="51">
        <v>153219</v>
      </c>
      <c r="H75" s="51">
        <v>150284475.41275597</v>
      </c>
      <c r="I75" s="55">
        <v>104240</v>
      </c>
      <c r="K75" s="98" t="s">
        <v>59</v>
      </c>
      <c r="L75" s="99">
        <v>1.3373015096038943E-2</v>
      </c>
      <c r="M75" s="99">
        <v>8.3601958157668355E-2</v>
      </c>
      <c r="N75" s="99">
        <v>5.0115118956254756E-2</v>
      </c>
      <c r="P75" s="6"/>
      <c r="Q75" s="6"/>
      <c r="R75" s="6"/>
      <c r="S75" s="6"/>
    </row>
    <row r="76" spans="1:19" ht="13.5" thickBot="1" x14ac:dyDescent="0.25">
      <c r="A76" s="92" t="s">
        <v>60</v>
      </c>
      <c r="B76" s="34">
        <v>155268</v>
      </c>
      <c r="C76" s="34">
        <v>162848551.83796033</v>
      </c>
      <c r="D76" s="35">
        <v>109464</v>
      </c>
      <c r="E76" s="20"/>
      <c r="F76" s="72" t="s">
        <v>60</v>
      </c>
      <c r="G76" s="61">
        <v>153219</v>
      </c>
      <c r="H76" s="61">
        <v>150284475.41275597</v>
      </c>
      <c r="I76" s="62">
        <v>104240</v>
      </c>
      <c r="K76" s="14" t="s">
        <v>60</v>
      </c>
      <c r="L76" s="104">
        <v>1.3373015096038943E-2</v>
      </c>
      <c r="M76" s="104">
        <v>8.3601958157668355E-2</v>
      </c>
      <c r="N76" s="105">
        <v>5.0115118956254756E-2</v>
      </c>
    </row>
    <row r="77" spans="1:19" ht="13.5" thickBot="1" x14ac:dyDescent="0.25">
      <c r="B77" s="37"/>
      <c r="C77" s="37"/>
      <c r="D77" s="37"/>
      <c r="E77" s="20"/>
      <c r="F77" s="63"/>
      <c r="G77" s="70"/>
      <c r="H77" s="70"/>
      <c r="I77" s="70"/>
      <c r="L77" s="100"/>
      <c r="M77" s="100"/>
      <c r="N77" s="100"/>
    </row>
    <row r="78" spans="1:19" ht="13.5" thickBot="1" x14ac:dyDescent="0.25">
      <c r="A78" s="84" t="s">
        <v>61</v>
      </c>
      <c r="B78" s="85">
        <v>100032</v>
      </c>
      <c r="C78" s="85">
        <v>77680012.3641112</v>
      </c>
      <c r="D78" s="85">
        <v>80936</v>
      </c>
      <c r="E78" s="20"/>
      <c r="F78" s="50" t="s">
        <v>61</v>
      </c>
      <c r="G78" s="51">
        <v>88694</v>
      </c>
      <c r="H78" s="51">
        <v>72627208.753534123</v>
      </c>
      <c r="I78" s="55">
        <v>70419</v>
      </c>
      <c r="K78" s="98" t="s">
        <v>61</v>
      </c>
      <c r="L78" s="99">
        <v>0.12783277335558219</v>
      </c>
      <c r="M78" s="99">
        <v>6.9571772030013523E-2</v>
      </c>
      <c r="N78" s="99">
        <v>0.14934889731464529</v>
      </c>
      <c r="P78" s="6"/>
      <c r="Q78" s="6"/>
      <c r="R78" s="6"/>
      <c r="S78" s="6"/>
    </row>
    <row r="79" spans="1:19" ht="13.5" thickBot="1" x14ac:dyDescent="0.25">
      <c r="A79" s="92" t="s">
        <v>62</v>
      </c>
      <c r="B79" s="34">
        <v>100032</v>
      </c>
      <c r="C79" s="34">
        <v>77680012.3641112</v>
      </c>
      <c r="D79" s="35">
        <v>80936</v>
      </c>
      <c r="E79" s="20"/>
      <c r="F79" s="72" t="s">
        <v>62</v>
      </c>
      <c r="G79" s="61">
        <v>88694</v>
      </c>
      <c r="H79" s="61">
        <v>72627208.753534123</v>
      </c>
      <c r="I79" s="62">
        <v>70419</v>
      </c>
      <c r="K79" s="14" t="s">
        <v>62</v>
      </c>
      <c r="L79" s="104">
        <v>0.12783277335558219</v>
      </c>
      <c r="M79" s="104">
        <v>6.9571772030013523E-2</v>
      </c>
      <c r="N79" s="105">
        <v>0.14934889731464529</v>
      </c>
    </row>
    <row r="80" spans="1:19" ht="13.5" thickBot="1" x14ac:dyDescent="0.25">
      <c r="B80" s="37"/>
      <c r="C80" s="37"/>
      <c r="D80" s="37"/>
      <c r="E80" s="20"/>
      <c r="F80" s="63"/>
      <c r="G80" s="70"/>
      <c r="H80" s="70"/>
      <c r="I80" s="70"/>
      <c r="L80" s="100"/>
      <c r="M80" s="100"/>
      <c r="N80" s="100"/>
    </row>
    <row r="81" spans="1:19" ht="13.5" thickBot="1" x14ac:dyDescent="0.25">
      <c r="A81" s="84" t="s">
        <v>63</v>
      </c>
      <c r="B81" s="85">
        <v>30968</v>
      </c>
      <c r="C81" s="85">
        <v>37896818.510729149</v>
      </c>
      <c r="D81" s="85">
        <v>21167</v>
      </c>
      <c r="E81" s="20"/>
      <c r="F81" s="50" t="s">
        <v>63</v>
      </c>
      <c r="G81" s="51">
        <v>31339</v>
      </c>
      <c r="H81" s="51">
        <v>38258453.560120106</v>
      </c>
      <c r="I81" s="55">
        <v>21889</v>
      </c>
      <c r="K81" s="98" t="s">
        <v>63</v>
      </c>
      <c r="L81" s="99">
        <v>-1.1838284565557244E-2</v>
      </c>
      <c r="M81" s="99">
        <v>-9.4524220332815601E-3</v>
      </c>
      <c r="N81" s="99">
        <v>-3.2984604139065232E-2</v>
      </c>
      <c r="P81" s="6"/>
      <c r="Q81" s="6"/>
      <c r="R81" s="6"/>
      <c r="S81" s="6"/>
    </row>
    <row r="82" spans="1:19" ht="13.5" thickBot="1" x14ac:dyDescent="0.25">
      <c r="A82" s="92" t="s">
        <v>64</v>
      </c>
      <c r="B82" s="34">
        <v>30968</v>
      </c>
      <c r="C82" s="34">
        <v>37896818.510729149</v>
      </c>
      <c r="D82" s="35">
        <v>21167</v>
      </c>
      <c r="E82" s="20"/>
      <c r="F82" s="72" t="s">
        <v>64</v>
      </c>
      <c r="G82" s="61">
        <v>31339</v>
      </c>
      <c r="H82" s="61">
        <v>38258453.560120106</v>
      </c>
      <c r="I82" s="62">
        <v>21889</v>
      </c>
      <c r="K82" s="14" t="s">
        <v>64</v>
      </c>
      <c r="L82" s="104">
        <v>-1.1838284565557244E-2</v>
      </c>
      <c r="M82" s="104">
        <v>-9.4524220332815601E-3</v>
      </c>
      <c r="N82" s="105">
        <v>-3.2984604139065232E-2</v>
      </c>
    </row>
    <row r="83" spans="1:19" ht="13.5" thickBot="1" x14ac:dyDescent="0.25">
      <c r="B83" s="37"/>
      <c r="C83" s="37"/>
      <c r="D83" s="37"/>
      <c r="E83" s="20"/>
      <c r="F83" s="63"/>
      <c r="G83" s="70"/>
      <c r="H83" s="70"/>
      <c r="I83" s="70"/>
      <c r="L83" s="100"/>
      <c r="M83" s="100"/>
      <c r="N83" s="100"/>
    </row>
    <row r="84" spans="1:19" ht="13.5" thickBot="1" x14ac:dyDescent="0.25">
      <c r="A84" s="84" t="s">
        <v>65</v>
      </c>
      <c r="B84" s="85">
        <v>52580</v>
      </c>
      <c r="C84" s="85">
        <v>49910202.654251039</v>
      </c>
      <c r="D84" s="85">
        <v>40158</v>
      </c>
      <c r="E84" s="20"/>
      <c r="F84" s="50" t="s">
        <v>65</v>
      </c>
      <c r="G84" s="51">
        <v>51868</v>
      </c>
      <c r="H84" s="51">
        <v>51453069.174728923</v>
      </c>
      <c r="I84" s="55">
        <v>39382</v>
      </c>
      <c r="K84" s="98" t="s">
        <v>65</v>
      </c>
      <c r="L84" s="99">
        <v>1.3727153543610759E-2</v>
      </c>
      <c r="M84" s="99">
        <v>-2.9985898707781233E-2</v>
      </c>
      <c r="N84" s="99">
        <v>1.9704433497536922E-2</v>
      </c>
      <c r="P84" s="6"/>
      <c r="Q84" s="6"/>
      <c r="R84" s="6"/>
      <c r="S84" s="6"/>
    </row>
    <row r="85" spans="1:19" ht="13.5" thickBot="1" x14ac:dyDescent="0.25">
      <c r="A85" s="38" t="s">
        <v>66</v>
      </c>
      <c r="B85" s="30">
        <v>11256</v>
      </c>
      <c r="C85" s="30">
        <v>12396603.676191837</v>
      </c>
      <c r="D85" s="31">
        <v>7825</v>
      </c>
      <c r="E85" s="20"/>
      <c r="F85" s="73" t="s">
        <v>66</v>
      </c>
      <c r="G85" s="57">
        <v>10952</v>
      </c>
      <c r="H85" s="57">
        <v>13275208.504012372</v>
      </c>
      <c r="I85" s="58">
        <v>7352</v>
      </c>
      <c r="K85" s="10" t="s">
        <v>66</v>
      </c>
      <c r="L85" s="102">
        <v>2.7757487216946597E-2</v>
      </c>
      <c r="M85" s="102">
        <v>-6.6183881598167127E-2</v>
      </c>
      <c r="N85" s="103">
        <v>6.4336235038084943E-2</v>
      </c>
    </row>
    <row r="86" spans="1:19" ht="13.5" thickBot="1" x14ac:dyDescent="0.25">
      <c r="A86" s="39" t="s">
        <v>67</v>
      </c>
      <c r="B86" s="30">
        <v>8534</v>
      </c>
      <c r="C86" s="30">
        <v>8420485.2476414926</v>
      </c>
      <c r="D86" s="31">
        <v>6427</v>
      </c>
      <c r="E86" s="20"/>
      <c r="F86" s="68" t="s">
        <v>67</v>
      </c>
      <c r="G86" s="79">
        <v>9470</v>
      </c>
      <c r="H86" s="79">
        <v>9208181.8281839769</v>
      </c>
      <c r="I86" s="80">
        <v>7371</v>
      </c>
      <c r="K86" s="11" t="s">
        <v>67</v>
      </c>
      <c r="L86" s="102">
        <v>-9.8838437170010507E-2</v>
      </c>
      <c r="M86" s="102">
        <v>-8.554311754917121E-2</v>
      </c>
      <c r="N86" s="103">
        <v>-0.12806946140279474</v>
      </c>
    </row>
    <row r="87" spans="1:19" ht="13.5" thickBot="1" x14ac:dyDescent="0.25">
      <c r="A87" s="40" t="s">
        <v>68</v>
      </c>
      <c r="B87" s="34">
        <v>32790</v>
      </c>
      <c r="C87" s="34">
        <v>29093113.730417714</v>
      </c>
      <c r="D87" s="35">
        <v>25906</v>
      </c>
      <c r="E87" s="20"/>
      <c r="F87" s="69" t="s">
        <v>68</v>
      </c>
      <c r="G87" s="74">
        <v>31446</v>
      </c>
      <c r="H87" s="74">
        <v>28969678.842532575</v>
      </c>
      <c r="I87" s="75">
        <v>24659</v>
      </c>
      <c r="K87" s="12" t="s">
        <v>68</v>
      </c>
      <c r="L87" s="104">
        <v>4.2739935126884232E-2</v>
      </c>
      <c r="M87" s="104">
        <v>4.2608303860074415E-3</v>
      </c>
      <c r="N87" s="105">
        <v>5.056977168579424E-2</v>
      </c>
    </row>
    <row r="88" spans="1:19" ht="13.5" thickBot="1" x14ac:dyDescent="0.25">
      <c r="B88" s="37"/>
      <c r="C88" s="37"/>
      <c r="D88" s="37"/>
      <c r="E88" s="20"/>
      <c r="F88" s="63"/>
      <c r="G88" s="70"/>
      <c r="H88" s="70"/>
      <c r="I88" s="70"/>
      <c r="L88" s="100"/>
      <c r="M88" s="100"/>
      <c r="N88" s="100"/>
    </row>
    <row r="89" spans="1:19" ht="13.5" thickBot="1" x14ac:dyDescent="0.25">
      <c r="A89" s="90" t="s">
        <v>69</v>
      </c>
      <c r="B89" s="85">
        <v>9433.7900000000009</v>
      </c>
      <c r="C89" s="85">
        <v>9921288.7512030099</v>
      </c>
      <c r="D89" s="85">
        <v>6552</v>
      </c>
      <c r="E89" s="20"/>
      <c r="F89" s="54" t="s">
        <v>69</v>
      </c>
      <c r="G89" s="51">
        <v>8092</v>
      </c>
      <c r="H89" s="51">
        <v>8018861.6914222892</v>
      </c>
      <c r="I89" s="55">
        <v>6121</v>
      </c>
      <c r="K89" s="101" t="s">
        <v>69</v>
      </c>
      <c r="L89" s="99">
        <v>0.16581685615422659</v>
      </c>
      <c r="M89" s="99">
        <v>0.23724402951303314</v>
      </c>
      <c r="N89" s="99">
        <v>7.0413331155040115E-2</v>
      </c>
      <c r="P89" s="6"/>
      <c r="Q89" s="6"/>
      <c r="R89" s="6"/>
      <c r="S89" s="6"/>
    </row>
    <row r="90" spans="1:19" ht="13.5" thickBot="1" x14ac:dyDescent="0.25">
      <c r="A90" s="91" t="s">
        <v>70</v>
      </c>
      <c r="B90" s="34">
        <v>9433.7900000000009</v>
      </c>
      <c r="C90" s="34">
        <v>9921288.7512030099</v>
      </c>
      <c r="D90" s="35">
        <v>6552</v>
      </c>
      <c r="E90" s="20"/>
      <c r="F90" s="71" t="s">
        <v>70</v>
      </c>
      <c r="G90" s="61">
        <v>8092</v>
      </c>
      <c r="H90" s="61">
        <v>8018861.6914222892</v>
      </c>
      <c r="I90" s="62">
        <v>6121</v>
      </c>
      <c r="K90" s="13" t="s">
        <v>70</v>
      </c>
      <c r="L90" s="104">
        <v>0.16581685615422659</v>
      </c>
      <c r="M90" s="104">
        <v>0.23724402951303314</v>
      </c>
      <c r="N90" s="105">
        <v>7.0413331155040115E-2</v>
      </c>
    </row>
    <row r="91" spans="1:19" ht="13.5" thickBot="1" x14ac:dyDescent="0.25">
      <c r="B91" s="37"/>
      <c r="C91" s="37"/>
      <c r="D91" s="37"/>
      <c r="E91" s="20"/>
      <c r="F91" s="63"/>
      <c r="G91" s="70"/>
      <c r="H91" s="70"/>
      <c r="I91" s="70"/>
      <c r="L91" s="100"/>
      <c r="M91" s="100"/>
      <c r="N91" s="100"/>
    </row>
    <row r="92" spans="1:19" ht="13.5" thickBot="1" x14ac:dyDescent="0.25">
      <c r="A92" s="92" t="s">
        <v>71</v>
      </c>
      <c r="B92" s="125"/>
      <c r="C92" s="125"/>
      <c r="D92" s="126"/>
      <c r="E92" s="20"/>
      <c r="F92" s="72" t="s">
        <v>71</v>
      </c>
      <c r="G92" s="125"/>
      <c r="H92" s="125"/>
      <c r="I92" s="126"/>
      <c r="K92" s="14" t="s">
        <v>71</v>
      </c>
      <c r="L92" s="125"/>
      <c r="M92" s="125"/>
      <c r="N92" s="126"/>
    </row>
  </sheetData>
  <mergeCells count="1">
    <mergeCell ref="K1:L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>
    <tabColor theme="3"/>
  </sheetPr>
  <dimension ref="A1:S92"/>
  <sheetViews>
    <sheetView workbookViewId="0">
      <selection activeCell="G19" sqref="G19:I21"/>
    </sheetView>
  </sheetViews>
  <sheetFormatPr baseColWidth="10" defaultColWidth="9.140625" defaultRowHeight="12.75" x14ac:dyDescent="0.2"/>
  <cols>
    <col min="1" max="1" width="26.28515625" style="24" bestFit="1" customWidth="1"/>
    <col min="2" max="2" width="12.42578125" style="24" bestFit="1" customWidth="1"/>
    <col min="3" max="3" width="13.28515625" style="24" bestFit="1" customWidth="1"/>
    <col min="4" max="4" width="9.140625" style="24"/>
    <col min="5" max="5" width="9.140625" style="2"/>
    <col min="6" max="6" width="26.28515625" style="43" bestFit="1" customWidth="1"/>
    <col min="7" max="7" width="12.42578125" style="43" bestFit="1" customWidth="1"/>
    <col min="8" max="8" width="13.140625" style="43" bestFit="1" customWidth="1"/>
    <col min="9" max="9" width="11.5703125" style="43" customWidth="1"/>
    <col min="10" max="10" width="9.140625" style="2"/>
    <col min="11" max="11" width="26.28515625" style="2" bestFit="1" customWidth="1"/>
    <col min="12" max="12" width="12.140625" style="2" bestFit="1" customWidth="1"/>
    <col min="13" max="13" width="16.42578125" style="2" customWidth="1"/>
    <col min="14" max="14" width="14.140625" style="2" customWidth="1"/>
    <col min="15" max="247" width="9.140625" style="2"/>
    <col min="248" max="248" width="22.7109375" style="2" bestFit="1" customWidth="1"/>
    <col min="249" max="249" width="12.140625" style="2" customWidth="1"/>
    <col min="250" max="250" width="16.7109375" style="2" customWidth="1"/>
    <col min="251" max="251" width="13.28515625" style="2" bestFit="1" customWidth="1"/>
    <col min="252" max="503" width="9.140625" style="2"/>
    <col min="504" max="504" width="22.7109375" style="2" bestFit="1" customWidth="1"/>
    <col min="505" max="505" width="12.140625" style="2" customWidth="1"/>
    <col min="506" max="506" width="16.7109375" style="2" customWidth="1"/>
    <col min="507" max="507" width="13.28515625" style="2" bestFit="1" customWidth="1"/>
    <col min="508" max="759" width="9.140625" style="2"/>
    <col min="760" max="760" width="22.7109375" style="2" bestFit="1" customWidth="1"/>
    <col min="761" max="761" width="12.140625" style="2" customWidth="1"/>
    <col min="762" max="762" width="16.7109375" style="2" customWidth="1"/>
    <col min="763" max="763" width="13.28515625" style="2" bestFit="1" customWidth="1"/>
    <col min="764" max="1015" width="9.140625" style="2"/>
    <col min="1016" max="1016" width="22.7109375" style="2" bestFit="1" customWidth="1"/>
    <col min="1017" max="1017" width="12.140625" style="2" customWidth="1"/>
    <col min="1018" max="1018" width="16.7109375" style="2" customWidth="1"/>
    <col min="1019" max="1019" width="13.28515625" style="2" bestFit="1" customWidth="1"/>
    <col min="1020" max="1271" width="9.140625" style="2"/>
    <col min="1272" max="1272" width="22.7109375" style="2" bestFit="1" customWidth="1"/>
    <col min="1273" max="1273" width="12.140625" style="2" customWidth="1"/>
    <col min="1274" max="1274" width="16.7109375" style="2" customWidth="1"/>
    <col min="1275" max="1275" width="13.28515625" style="2" bestFit="1" customWidth="1"/>
    <col min="1276" max="1527" width="9.140625" style="2"/>
    <col min="1528" max="1528" width="22.7109375" style="2" bestFit="1" customWidth="1"/>
    <col min="1529" max="1529" width="12.140625" style="2" customWidth="1"/>
    <col min="1530" max="1530" width="16.7109375" style="2" customWidth="1"/>
    <col min="1531" max="1531" width="13.28515625" style="2" bestFit="1" customWidth="1"/>
    <col min="1532" max="1783" width="9.140625" style="2"/>
    <col min="1784" max="1784" width="22.7109375" style="2" bestFit="1" customWidth="1"/>
    <col min="1785" max="1785" width="12.140625" style="2" customWidth="1"/>
    <col min="1786" max="1786" width="16.7109375" style="2" customWidth="1"/>
    <col min="1787" max="1787" width="13.28515625" style="2" bestFit="1" customWidth="1"/>
    <col min="1788" max="2039" width="9.140625" style="2"/>
    <col min="2040" max="2040" width="22.7109375" style="2" bestFit="1" customWidth="1"/>
    <col min="2041" max="2041" width="12.140625" style="2" customWidth="1"/>
    <col min="2042" max="2042" width="16.7109375" style="2" customWidth="1"/>
    <col min="2043" max="2043" width="13.28515625" style="2" bestFit="1" customWidth="1"/>
    <col min="2044" max="2295" width="9.140625" style="2"/>
    <col min="2296" max="2296" width="22.7109375" style="2" bestFit="1" customWidth="1"/>
    <col min="2297" max="2297" width="12.140625" style="2" customWidth="1"/>
    <col min="2298" max="2298" width="16.7109375" style="2" customWidth="1"/>
    <col min="2299" max="2299" width="13.28515625" style="2" bestFit="1" customWidth="1"/>
    <col min="2300" max="2551" width="9.140625" style="2"/>
    <col min="2552" max="2552" width="22.7109375" style="2" bestFit="1" customWidth="1"/>
    <col min="2553" max="2553" width="12.140625" style="2" customWidth="1"/>
    <col min="2554" max="2554" width="16.7109375" style="2" customWidth="1"/>
    <col min="2555" max="2555" width="13.28515625" style="2" bestFit="1" customWidth="1"/>
    <col min="2556" max="2807" width="9.140625" style="2"/>
    <col min="2808" max="2808" width="22.7109375" style="2" bestFit="1" customWidth="1"/>
    <col min="2809" max="2809" width="12.140625" style="2" customWidth="1"/>
    <col min="2810" max="2810" width="16.7109375" style="2" customWidth="1"/>
    <col min="2811" max="2811" width="13.28515625" style="2" bestFit="1" customWidth="1"/>
    <col min="2812" max="3063" width="9.140625" style="2"/>
    <col min="3064" max="3064" width="22.7109375" style="2" bestFit="1" customWidth="1"/>
    <col min="3065" max="3065" width="12.140625" style="2" customWidth="1"/>
    <col min="3066" max="3066" width="16.7109375" style="2" customWidth="1"/>
    <col min="3067" max="3067" width="13.28515625" style="2" bestFit="1" customWidth="1"/>
    <col min="3068" max="3319" width="9.140625" style="2"/>
    <col min="3320" max="3320" width="22.7109375" style="2" bestFit="1" customWidth="1"/>
    <col min="3321" max="3321" width="12.140625" style="2" customWidth="1"/>
    <col min="3322" max="3322" width="16.7109375" style="2" customWidth="1"/>
    <col min="3323" max="3323" width="13.28515625" style="2" bestFit="1" customWidth="1"/>
    <col min="3324" max="3575" width="9.140625" style="2"/>
    <col min="3576" max="3576" width="22.7109375" style="2" bestFit="1" customWidth="1"/>
    <col min="3577" max="3577" width="12.140625" style="2" customWidth="1"/>
    <col min="3578" max="3578" width="16.7109375" style="2" customWidth="1"/>
    <col min="3579" max="3579" width="13.28515625" style="2" bestFit="1" customWidth="1"/>
    <col min="3580" max="3831" width="9.140625" style="2"/>
    <col min="3832" max="3832" width="22.7109375" style="2" bestFit="1" customWidth="1"/>
    <col min="3833" max="3833" width="12.140625" style="2" customWidth="1"/>
    <col min="3834" max="3834" width="16.7109375" style="2" customWidth="1"/>
    <col min="3835" max="3835" width="13.28515625" style="2" bestFit="1" customWidth="1"/>
    <col min="3836" max="4087" width="9.140625" style="2"/>
    <col min="4088" max="4088" width="22.7109375" style="2" bestFit="1" customWidth="1"/>
    <col min="4089" max="4089" width="12.140625" style="2" customWidth="1"/>
    <col min="4090" max="4090" width="16.7109375" style="2" customWidth="1"/>
    <col min="4091" max="4091" width="13.28515625" style="2" bestFit="1" customWidth="1"/>
    <col min="4092" max="4343" width="9.140625" style="2"/>
    <col min="4344" max="4344" width="22.7109375" style="2" bestFit="1" customWidth="1"/>
    <col min="4345" max="4345" width="12.140625" style="2" customWidth="1"/>
    <col min="4346" max="4346" width="16.7109375" style="2" customWidth="1"/>
    <col min="4347" max="4347" width="13.28515625" style="2" bestFit="1" customWidth="1"/>
    <col min="4348" max="4599" width="9.140625" style="2"/>
    <col min="4600" max="4600" width="22.7109375" style="2" bestFit="1" customWidth="1"/>
    <col min="4601" max="4601" width="12.140625" style="2" customWidth="1"/>
    <col min="4602" max="4602" width="16.7109375" style="2" customWidth="1"/>
    <col min="4603" max="4603" width="13.28515625" style="2" bestFit="1" customWidth="1"/>
    <col min="4604" max="4855" width="9.140625" style="2"/>
    <col min="4856" max="4856" width="22.7109375" style="2" bestFit="1" customWidth="1"/>
    <col min="4857" max="4857" width="12.140625" style="2" customWidth="1"/>
    <col min="4858" max="4858" width="16.7109375" style="2" customWidth="1"/>
    <col min="4859" max="4859" width="13.28515625" style="2" bestFit="1" customWidth="1"/>
    <col min="4860" max="5111" width="9.140625" style="2"/>
    <col min="5112" max="5112" width="22.7109375" style="2" bestFit="1" customWidth="1"/>
    <col min="5113" max="5113" width="12.140625" style="2" customWidth="1"/>
    <col min="5114" max="5114" width="16.7109375" style="2" customWidth="1"/>
    <col min="5115" max="5115" width="13.28515625" style="2" bestFit="1" customWidth="1"/>
    <col min="5116" max="5367" width="9.140625" style="2"/>
    <col min="5368" max="5368" width="22.7109375" style="2" bestFit="1" customWidth="1"/>
    <col min="5369" max="5369" width="12.140625" style="2" customWidth="1"/>
    <col min="5370" max="5370" width="16.7109375" style="2" customWidth="1"/>
    <col min="5371" max="5371" width="13.28515625" style="2" bestFit="1" customWidth="1"/>
    <col min="5372" max="5623" width="9.140625" style="2"/>
    <col min="5624" max="5624" width="22.7109375" style="2" bestFit="1" customWidth="1"/>
    <col min="5625" max="5625" width="12.140625" style="2" customWidth="1"/>
    <col min="5626" max="5626" width="16.7109375" style="2" customWidth="1"/>
    <col min="5627" max="5627" width="13.28515625" style="2" bestFit="1" customWidth="1"/>
    <col min="5628" max="5879" width="9.140625" style="2"/>
    <col min="5880" max="5880" width="22.7109375" style="2" bestFit="1" customWidth="1"/>
    <col min="5881" max="5881" width="12.140625" style="2" customWidth="1"/>
    <col min="5882" max="5882" width="16.7109375" style="2" customWidth="1"/>
    <col min="5883" max="5883" width="13.28515625" style="2" bestFit="1" customWidth="1"/>
    <col min="5884" max="6135" width="9.140625" style="2"/>
    <col min="6136" max="6136" width="22.7109375" style="2" bestFit="1" customWidth="1"/>
    <col min="6137" max="6137" width="12.140625" style="2" customWidth="1"/>
    <col min="6138" max="6138" width="16.7109375" style="2" customWidth="1"/>
    <col min="6139" max="6139" width="13.28515625" style="2" bestFit="1" customWidth="1"/>
    <col min="6140" max="6391" width="9.140625" style="2"/>
    <col min="6392" max="6392" width="22.7109375" style="2" bestFit="1" customWidth="1"/>
    <col min="6393" max="6393" width="12.140625" style="2" customWidth="1"/>
    <col min="6394" max="6394" width="16.7109375" style="2" customWidth="1"/>
    <col min="6395" max="6395" width="13.28515625" style="2" bestFit="1" customWidth="1"/>
    <col min="6396" max="6647" width="9.140625" style="2"/>
    <col min="6648" max="6648" width="22.7109375" style="2" bestFit="1" customWidth="1"/>
    <col min="6649" max="6649" width="12.140625" style="2" customWidth="1"/>
    <col min="6650" max="6650" width="16.7109375" style="2" customWidth="1"/>
    <col min="6651" max="6651" width="13.28515625" style="2" bestFit="1" customWidth="1"/>
    <col min="6652" max="6903" width="9.140625" style="2"/>
    <col min="6904" max="6904" width="22.7109375" style="2" bestFit="1" customWidth="1"/>
    <col min="6905" max="6905" width="12.140625" style="2" customWidth="1"/>
    <col min="6906" max="6906" width="16.7109375" style="2" customWidth="1"/>
    <col min="6907" max="6907" width="13.28515625" style="2" bestFit="1" customWidth="1"/>
    <col min="6908" max="7159" width="9.140625" style="2"/>
    <col min="7160" max="7160" width="22.7109375" style="2" bestFit="1" customWidth="1"/>
    <col min="7161" max="7161" width="12.140625" style="2" customWidth="1"/>
    <col min="7162" max="7162" width="16.7109375" style="2" customWidth="1"/>
    <col min="7163" max="7163" width="13.28515625" style="2" bestFit="1" customWidth="1"/>
    <col min="7164" max="7415" width="9.140625" style="2"/>
    <col min="7416" max="7416" width="22.7109375" style="2" bestFit="1" customWidth="1"/>
    <col min="7417" max="7417" width="12.140625" style="2" customWidth="1"/>
    <col min="7418" max="7418" width="16.7109375" style="2" customWidth="1"/>
    <col min="7419" max="7419" width="13.28515625" style="2" bestFit="1" customWidth="1"/>
    <col min="7420" max="7671" width="9.140625" style="2"/>
    <col min="7672" max="7672" width="22.7109375" style="2" bestFit="1" customWidth="1"/>
    <col min="7673" max="7673" width="12.140625" style="2" customWidth="1"/>
    <col min="7674" max="7674" width="16.7109375" style="2" customWidth="1"/>
    <col min="7675" max="7675" width="13.28515625" style="2" bestFit="1" customWidth="1"/>
    <col min="7676" max="7927" width="9.140625" style="2"/>
    <col min="7928" max="7928" width="22.7109375" style="2" bestFit="1" customWidth="1"/>
    <col min="7929" max="7929" width="12.140625" style="2" customWidth="1"/>
    <col min="7930" max="7930" width="16.7109375" style="2" customWidth="1"/>
    <col min="7931" max="7931" width="13.28515625" style="2" bestFit="1" customWidth="1"/>
    <col min="7932" max="8183" width="9.140625" style="2"/>
    <col min="8184" max="8184" width="22.7109375" style="2" bestFit="1" customWidth="1"/>
    <col min="8185" max="8185" width="12.140625" style="2" customWidth="1"/>
    <col min="8186" max="8186" width="16.7109375" style="2" customWidth="1"/>
    <col min="8187" max="8187" width="13.28515625" style="2" bestFit="1" customWidth="1"/>
    <col min="8188" max="8439" width="9.140625" style="2"/>
    <col min="8440" max="8440" width="22.7109375" style="2" bestFit="1" customWidth="1"/>
    <col min="8441" max="8441" width="12.140625" style="2" customWidth="1"/>
    <col min="8442" max="8442" width="16.7109375" style="2" customWidth="1"/>
    <col min="8443" max="8443" width="13.28515625" style="2" bestFit="1" customWidth="1"/>
    <col min="8444" max="8695" width="9.140625" style="2"/>
    <col min="8696" max="8696" width="22.7109375" style="2" bestFit="1" customWidth="1"/>
    <col min="8697" max="8697" width="12.140625" style="2" customWidth="1"/>
    <col min="8698" max="8698" width="16.7109375" style="2" customWidth="1"/>
    <col min="8699" max="8699" width="13.28515625" style="2" bestFit="1" customWidth="1"/>
    <col min="8700" max="8951" width="9.140625" style="2"/>
    <col min="8952" max="8952" width="22.7109375" style="2" bestFit="1" customWidth="1"/>
    <col min="8953" max="8953" width="12.140625" style="2" customWidth="1"/>
    <col min="8954" max="8954" width="16.7109375" style="2" customWidth="1"/>
    <col min="8955" max="8955" width="13.28515625" style="2" bestFit="1" customWidth="1"/>
    <col min="8956" max="9207" width="9.140625" style="2"/>
    <col min="9208" max="9208" width="22.7109375" style="2" bestFit="1" customWidth="1"/>
    <col min="9209" max="9209" width="12.140625" style="2" customWidth="1"/>
    <col min="9210" max="9210" width="16.7109375" style="2" customWidth="1"/>
    <col min="9211" max="9211" width="13.28515625" style="2" bestFit="1" customWidth="1"/>
    <col min="9212" max="9463" width="9.140625" style="2"/>
    <col min="9464" max="9464" width="22.7109375" style="2" bestFit="1" customWidth="1"/>
    <col min="9465" max="9465" width="12.140625" style="2" customWidth="1"/>
    <col min="9466" max="9466" width="16.7109375" style="2" customWidth="1"/>
    <col min="9467" max="9467" width="13.28515625" style="2" bestFit="1" customWidth="1"/>
    <col min="9468" max="9719" width="9.140625" style="2"/>
    <col min="9720" max="9720" width="22.7109375" style="2" bestFit="1" customWidth="1"/>
    <col min="9721" max="9721" width="12.140625" style="2" customWidth="1"/>
    <col min="9722" max="9722" width="16.7109375" style="2" customWidth="1"/>
    <col min="9723" max="9723" width="13.28515625" style="2" bestFit="1" customWidth="1"/>
    <col min="9724" max="9975" width="9.140625" style="2"/>
    <col min="9976" max="9976" width="22.7109375" style="2" bestFit="1" customWidth="1"/>
    <col min="9977" max="9977" width="12.140625" style="2" customWidth="1"/>
    <col min="9978" max="9978" width="16.7109375" style="2" customWidth="1"/>
    <col min="9979" max="9979" width="13.28515625" style="2" bestFit="1" customWidth="1"/>
    <col min="9980" max="10231" width="9.140625" style="2"/>
    <col min="10232" max="10232" width="22.7109375" style="2" bestFit="1" customWidth="1"/>
    <col min="10233" max="10233" width="12.140625" style="2" customWidth="1"/>
    <col min="10234" max="10234" width="16.7109375" style="2" customWidth="1"/>
    <col min="10235" max="10235" width="13.28515625" style="2" bestFit="1" customWidth="1"/>
    <col min="10236" max="10487" width="9.140625" style="2"/>
    <col min="10488" max="10488" width="22.7109375" style="2" bestFit="1" customWidth="1"/>
    <col min="10489" max="10489" width="12.140625" style="2" customWidth="1"/>
    <col min="10490" max="10490" width="16.7109375" style="2" customWidth="1"/>
    <col min="10491" max="10491" width="13.28515625" style="2" bestFit="1" customWidth="1"/>
    <col min="10492" max="10743" width="9.140625" style="2"/>
    <col min="10744" max="10744" width="22.7109375" style="2" bestFit="1" customWidth="1"/>
    <col min="10745" max="10745" width="12.140625" style="2" customWidth="1"/>
    <col min="10746" max="10746" width="16.7109375" style="2" customWidth="1"/>
    <col min="10747" max="10747" width="13.28515625" style="2" bestFit="1" customWidth="1"/>
    <col min="10748" max="10999" width="9.140625" style="2"/>
    <col min="11000" max="11000" width="22.7109375" style="2" bestFit="1" customWidth="1"/>
    <col min="11001" max="11001" width="12.140625" style="2" customWidth="1"/>
    <col min="11002" max="11002" width="16.7109375" style="2" customWidth="1"/>
    <col min="11003" max="11003" width="13.28515625" style="2" bestFit="1" customWidth="1"/>
    <col min="11004" max="11255" width="9.140625" style="2"/>
    <col min="11256" max="11256" width="22.7109375" style="2" bestFit="1" customWidth="1"/>
    <col min="11257" max="11257" width="12.140625" style="2" customWidth="1"/>
    <col min="11258" max="11258" width="16.7109375" style="2" customWidth="1"/>
    <col min="11259" max="11259" width="13.28515625" style="2" bestFit="1" customWidth="1"/>
    <col min="11260" max="11511" width="9.140625" style="2"/>
    <col min="11512" max="11512" width="22.7109375" style="2" bestFit="1" customWidth="1"/>
    <col min="11513" max="11513" width="12.140625" style="2" customWidth="1"/>
    <col min="11514" max="11514" width="16.7109375" style="2" customWidth="1"/>
    <col min="11515" max="11515" width="13.28515625" style="2" bestFit="1" customWidth="1"/>
    <col min="11516" max="11767" width="9.140625" style="2"/>
    <col min="11768" max="11768" width="22.7109375" style="2" bestFit="1" customWidth="1"/>
    <col min="11769" max="11769" width="12.140625" style="2" customWidth="1"/>
    <col min="11770" max="11770" width="16.7109375" style="2" customWidth="1"/>
    <col min="11771" max="11771" width="13.28515625" style="2" bestFit="1" customWidth="1"/>
    <col min="11772" max="12023" width="9.140625" style="2"/>
    <col min="12024" max="12024" width="22.7109375" style="2" bestFit="1" customWidth="1"/>
    <col min="12025" max="12025" width="12.140625" style="2" customWidth="1"/>
    <col min="12026" max="12026" width="16.7109375" style="2" customWidth="1"/>
    <col min="12027" max="12027" width="13.28515625" style="2" bestFit="1" customWidth="1"/>
    <col min="12028" max="12279" width="9.140625" style="2"/>
    <col min="12280" max="12280" width="22.7109375" style="2" bestFit="1" customWidth="1"/>
    <col min="12281" max="12281" width="12.140625" style="2" customWidth="1"/>
    <col min="12282" max="12282" width="16.7109375" style="2" customWidth="1"/>
    <col min="12283" max="12283" width="13.28515625" style="2" bestFit="1" customWidth="1"/>
    <col min="12284" max="12535" width="9.140625" style="2"/>
    <col min="12536" max="12536" width="22.7109375" style="2" bestFit="1" customWidth="1"/>
    <col min="12537" max="12537" width="12.140625" style="2" customWidth="1"/>
    <col min="12538" max="12538" width="16.7109375" style="2" customWidth="1"/>
    <col min="12539" max="12539" width="13.28515625" style="2" bestFit="1" customWidth="1"/>
    <col min="12540" max="12791" width="9.140625" style="2"/>
    <col min="12792" max="12792" width="22.7109375" style="2" bestFit="1" customWidth="1"/>
    <col min="12793" max="12793" width="12.140625" style="2" customWidth="1"/>
    <col min="12794" max="12794" width="16.7109375" style="2" customWidth="1"/>
    <col min="12795" max="12795" width="13.28515625" style="2" bestFit="1" customWidth="1"/>
    <col min="12796" max="13047" width="9.140625" style="2"/>
    <col min="13048" max="13048" width="22.7109375" style="2" bestFit="1" customWidth="1"/>
    <col min="13049" max="13049" width="12.140625" style="2" customWidth="1"/>
    <col min="13050" max="13050" width="16.7109375" style="2" customWidth="1"/>
    <col min="13051" max="13051" width="13.28515625" style="2" bestFit="1" customWidth="1"/>
    <col min="13052" max="13303" width="9.140625" style="2"/>
    <col min="13304" max="13304" width="22.7109375" style="2" bestFit="1" customWidth="1"/>
    <col min="13305" max="13305" width="12.140625" style="2" customWidth="1"/>
    <col min="13306" max="13306" width="16.7109375" style="2" customWidth="1"/>
    <col min="13307" max="13307" width="13.28515625" style="2" bestFit="1" customWidth="1"/>
    <col min="13308" max="13559" width="9.140625" style="2"/>
    <col min="13560" max="13560" width="22.7109375" style="2" bestFit="1" customWidth="1"/>
    <col min="13561" max="13561" width="12.140625" style="2" customWidth="1"/>
    <col min="13562" max="13562" width="16.7109375" style="2" customWidth="1"/>
    <col min="13563" max="13563" width="13.28515625" style="2" bestFit="1" customWidth="1"/>
    <col min="13564" max="13815" width="9.140625" style="2"/>
    <col min="13816" max="13816" width="22.7109375" style="2" bestFit="1" customWidth="1"/>
    <col min="13817" max="13817" width="12.140625" style="2" customWidth="1"/>
    <col min="13818" max="13818" width="16.7109375" style="2" customWidth="1"/>
    <col min="13819" max="13819" width="13.28515625" style="2" bestFit="1" customWidth="1"/>
    <col min="13820" max="14071" width="9.140625" style="2"/>
    <col min="14072" max="14072" width="22.7109375" style="2" bestFit="1" customWidth="1"/>
    <col min="14073" max="14073" width="12.140625" style="2" customWidth="1"/>
    <col min="14074" max="14074" width="16.7109375" style="2" customWidth="1"/>
    <col min="14075" max="14075" width="13.28515625" style="2" bestFit="1" customWidth="1"/>
    <col min="14076" max="14327" width="9.140625" style="2"/>
    <col min="14328" max="14328" width="22.7109375" style="2" bestFit="1" customWidth="1"/>
    <col min="14329" max="14329" width="12.140625" style="2" customWidth="1"/>
    <col min="14330" max="14330" width="16.7109375" style="2" customWidth="1"/>
    <col min="14331" max="14331" width="13.28515625" style="2" bestFit="1" customWidth="1"/>
    <col min="14332" max="14583" width="9.140625" style="2"/>
    <col min="14584" max="14584" width="22.7109375" style="2" bestFit="1" customWidth="1"/>
    <col min="14585" max="14585" width="12.140625" style="2" customWidth="1"/>
    <col min="14586" max="14586" width="16.7109375" style="2" customWidth="1"/>
    <col min="14587" max="14587" width="13.28515625" style="2" bestFit="1" customWidth="1"/>
    <col min="14588" max="14839" width="9.140625" style="2"/>
    <col min="14840" max="14840" width="22.7109375" style="2" bestFit="1" customWidth="1"/>
    <col min="14841" max="14841" width="12.140625" style="2" customWidth="1"/>
    <col min="14842" max="14842" width="16.7109375" style="2" customWidth="1"/>
    <col min="14843" max="14843" width="13.28515625" style="2" bestFit="1" customWidth="1"/>
    <col min="14844" max="15095" width="9.140625" style="2"/>
    <col min="15096" max="15096" width="22.7109375" style="2" bestFit="1" customWidth="1"/>
    <col min="15097" max="15097" width="12.140625" style="2" customWidth="1"/>
    <col min="15098" max="15098" width="16.7109375" style="2" customWidth="1"/>
    <col min="15099" max="15099" width="13.28515625" style="2" bestFit="1" customWidth="1"/>
    <col min="15100" max="15351" width="9.140625" style="2"/>
    <col min="15352" max="15352" width="22.7109375" style="2" bestFit="1" customWidth="1"/>
    <col min="15353" max="15353" width="12.140625" style="2" customWidth="1"/>
    <col min="15354" max="15354" width="16.7109375" style="2" customWidth="1"/>
    <col min="15355" max="15355" width="13.28515625" style="2" bestFit="1" customWidth="1"/>
    <col min="15356" max="15607" width="9.140625" style="2"/>
    <col min="15608" max="15608" width="22.7109375" style="2" bestFit="1" customWidth="1"/>
    <col min="15609" max="15609" width="12.140625" style="2" customWidth="1"/>
    <col min="15610" max="15610" width="16.7109375" style="2" customWidth="1"/>
    <col min="15611" max="15611" width="13.28515625" style="2" bestFit="1" customWidth="1"/>
    <col min="15612" max="15863" width="9.140625" style="2"/>
    <col min="15864" max="15864" width="22.7109375" style="2" bestFit="1" customWidth="1"/>
    <col min="15865" max="15865" width="12.140625" style="2" customWidth="1"/>
    <col min="15866" max="15866" width="16.7109375" style="2" customWidth="1"/>
    <col min="15867" max="15867" width="13.28515625" style="2" bestFit="1" customWidth="1"/>
    <col min="15868" max="16119" width="9.140625" style="2"/>
    <col min="16120" max="16120" width="22.7109375" style="2" bestFit="1" customWidth="1"/>
    <col min="16121" max="16121" width="12.140625" style="2" customWidth="1"/>
    <col min="16122" max="16122" width="16.7109375" style="2" customWidth="1"/>
    <col min="16123" max="16123" width="13.28515625" style="2" bestFit="1" customWidth="1"/>
    <col min="16124" max="16384" width="9.140625" style="2"/>
  </cols>
  <sheetData>
    <row r="1" spans="1:19" x14ac:dyDescent="0.2">
      <c r="A1" s="22" t="s">
        <v>73</v>
      </c>
      <c r="B1" s="23" t="s">
        <v>75</v>
      </c>
      <c r="C1" s="25"/>
      <c r="D1" s="25"/>
      <c r="F1" s="41" t="s">
        <v>73</v>
      </c>
      <c r="G1" s="42" t="s">
        <v>75</v>
      </c>
      <c r="K1" s="164" t="s">
        <v>76</v>
      </c>
      <c r="L1" s="164"/>
      <c r="M1" s="44" t="s">
        <v>74</v>
      </c>
      <c r="N1" s="1"/>
    </row>
    <row r="2" spans="1:19" x14ac:dyDescent="0.2">
      <c r="A2" s="25" t="s">
        <v>84</v>
      </c>
      <c r="B2" s="26">
        <v>2019</v>
      </c>
      <c r="C2" s="25"/>
      <c r="D2" s="25"/>
      <c r="F2" s="44" t="s">
        <v>84</v>
      </c>
      <c r="G2" s="45">
        <v>2018</v>
      </c>
      <c r="K2" s="1" t="s">
        <v>84</v>
      </c>
      <c r="L2" s="3"/>
      <c r="M2" s="1" t="s">
        <v>95</v>
      </c>
      <c r="N2" s="1"/>
    </row>
    <row r="3" spans="1:19" ht="15.75" thickBot="1" x14ac:dyDescent="0.35">
      <c r="A3" s="81"/>
      <c r="K3" s="17"/>
    </row>
    <row r="4" spans="1:19" ht="13.5" thickBot="1" x14ac:dyDescent="0.25">
      <c r="A4" s="27"/>
      <c r="B4" s="95" t="s">
        <v>72</v>
      </c>
      <c r="C4" s="82" t="s">
        <v>0</v>
      </c>
      <c r="D4" s="83" t="s">
        <v>3</v>
      </c>
      <c r="F4" s="46"/>
      <c r="G4" s="96" t="s">
        <v>72</v>
      </c>
      <c r="H4" s="47" t="s">
        <v>0</v>
      </c>
      <c r="I4" s="48" t="s">
        <v>3</v>
      </c>
      <c r="K4" s="4"/>
      <c r="L4" s="97" t="s">
        <v>2</v>
      </c>
      <c r="M4" s="18" t="s">
        <v>0</v>
      </c>
      <c r="N4" s="19" t="s">
        <v>3</v>
      </c>
    </row>
    <row r="5" spans="1:19" ht="13.5" thickBot="1" x14ac:dyDescent="0.25">
      <c r="A5" s="27"/>
      <c r="B5" s="27"/>
      <c r="C5" s="28"/>
      <c r="D5" s="27"/>
      <c r="F5" s="46"/>
      <c r="G5" s="46"/>
      <c r="H5" s="49"/>
      <c r="I5" s="46"/>
      <c r="K5" s="4"/>
      <c r="L5" s="5"/>
      <c r="M5" s="5"/>
      <c r="N5" s="4"/>
    </row>
    <row r="6" spans="1:19" ht="13.5" thickBot="1" x14ac:dyDescent="0.25">
      <c r="A6" s="84" t="s">
        <v>1</v>
      </c>
      <c r="B6" s="85">
        <v>400345</v>
      </c>
      <c r="C6" s="85">
        <v>419298301.40928471</v>
      </c>
      <c r="D6" s="85">
        <v>291354</v>
      </c>
      <c r="E6" s="20"/>
      <c r="F6" s="50" t="s">
        <v>1</v>
      </c>
      <c r="G6" s="51">
        <v>389997</v>
      </c>
      <c r="H6" s="51">
        <v>392011058.3164379</v>
      </c>
      <c r="I6" s="51">
        <v>277776</v>
      </c>
      <c r="K6" s="98" t="s">
        <v>1</v>
      </c>
      <c r="L6" s="99">
        <v>2.6533537437467558E-2</v>
      </c>
      <c r="M6" s="99">
        <v>6.9608350361433091E-2</v>
      </c>
      <c r="N6" s="99">
        <v>4.888111283912222E-2</v>
      </c>
      <c r="P6" s="6"/>
      <c r="Q6" s="6"/>
      <c r="R6" s="6"/>
      <c r="S6" s="6"/>
    </row>
    <row r="7" spans="1:19" ht="12" customHeight="1" thickBot="1" x14ac:dyDescent="0.25">
      <c r="B7" s="111"/>
      <c r="C7" s="111"/>
      <c r="D7" s="111"/>
      <c r="E7" s="20"/>
      <c r="F7" s="52"/>
      <c r="G7" s="121"/>
      <c r="H7" s="121"/>
      <c r="I7" s="121"/>
      <c r="L7" s="100"/>
      <c r="M7" s="100"/>
      <c r="N7" s="100"/>
    </row>
    <row r="8" spans="1:19" ht="13.5" thickBot="1" x14ac:dyDescent="0.25">
      <c r="A8" s="86" t="s">
        <v>4</v>
      </c>
      <c r="B8" s="87">
        <v>40258</v>
      </c>
      <c r="C8" s="87">
        <v>36174576.022893593</v>
      </c>
      <c r="D8" s="87">
        <v>29606</v>
      </c>
      <c r="E8" s="20"/>
      <c r="F8" s="54" t="s">
        <v>4</v>
      </c>
      <c r="G8" s="51">
        <v>37356</v>
      </c>
      <c r="H8" s="51">
        <v>32901149.625548754</v>
      </c>
      <c r="I8" s="55">
        <v>26786</v>
      </c>
      <c r="K8" s="101" t="s">
        <v>4</v>
      </c>
      <c r="L8" s="99">
        <v>7.7684976978263265E-2</v>
      </c>
      <c r="M8" s="99">
        <v>9.9492766502083718E-2</v>
      </c>
      <c r="N8" s="99">
        <v>0.10527887702531169</v>
      </c>
      <c r="P8" s="6"/>
      <c r="Q8" s="6"/>
      <c r="R8" s="6"/>
      <c r="S8" s="6"/>
    </row>
    <row r="9" spans="1:19" ht="13.5" thickBot="1" x14ac:dyDescent="0.25">
      <c r="A9" s="29" t="s">
        <v>5</v>
      </c>
      <c r="B9" s="30">
        <v>2316</v>
      </c>
      <c r="C9" s="30">
        <v>2469152.6460674582</v>
      </c>
      <c r="D9" s="31">
        <v>1322</v>
      </c>
      <c r="E9" s="21"/>
      <c r="F9" s="56" t="s">
        <v>5</v>
      </c>
      <c r="G9" s="57">
        <v>2604</v>
      </c>
      <c r="H9" s="57">
        <v>2360967.8096707268</v>
      </c>
      <c r="I9" s="58">
        <v>1713</v>
      </c>
      <c r="K9" s="7" t="s">
        <v>5</v>
      </c>
      <c r="L9" s="102">
        <v>-0.11059907834101379</v>
      </c>
      <c r="M9" s="102">
        <v>4.5822241181602275E-2</v>
      </c>
      <c r="N9" s="102">
        <v>-0.22825452422650316</v>
      </c>
    </row>
    <row r="10" spans="1:19" ht="13.5" thickBot="1" x14ac:dyDescent="0.25">
      <c r="A10" s="32" t="s">
        <v>6</v>
      </c>
      <c r="B10" s="30">
        <v>9006</v>
      </c>
      <c r="C10" s="30">
        <v>5960215.1574172918</v>
      </c>
      <c r="D10" s="31">
        <v>7985</v>
      </c>
      <c r="E10" s="20"/>
      <c r="F10" s="59" t="s">
        <v>6</v>
      </c>
      <c r="G10" s="79">
        <v>6923</v>
      </c>
      <c r="H10" s="79">
        <v>5320304.1670250362</v>
      </c>
      <c r="I10" s="80">
        <v>5830</v>
      </c>
      <c r="K10" s="8" t="s">
        <v>6</v>
      </c>
      <c r="L10" s="113">
        <v>0.30088112090134334</v>
      </c>
      <c r="M10" s="113">
        <v>0.120277143994584</v>
      </c>
      <c r="N10" s="115">
        <v>0.369639794168096</v>
      </c>
    </row>
    <row r="11" spans="1:19" ht="13.5" thickBot="1" x14ac:dyDescent="0.25">
      <c r="A11" s="32" t="s">
        <v>7</v>
      </c>
      <c r="B11" s="30">
        <v>2125</v>
      </c>
      <c r="C11" s="30">
        <v>2475640.3254822637</v>
      </c>
      <c r="D11" s="31">
        <v>1222</v>
      </c>
      <c r="E11" s="20"/>
      <c r="F11" s="59" t="s">
        <v>7</v>
      </c>
      <c r="G11" s="79">
        <v>2033</v>
      </c>
      <c r="H11" s="79">
        <v>2332857.9133831197</v>
      </c>
      <c r="I11" s="80">
        <v>1131</v>
      </c>
      <c r="K11" s="8" t="s">
        <v>7</v>
      </c>
      <c r="L11" s="113">
        <v>4.5253320216428916E-2</v>
      </c>
      <c r="M11" s="113">
        <v>6.1204932919416644E-2</v>
      </c>
      <c r="N11" s="115">
        <v>8.0459770114942541E-2</v>
      </c>
    </row>
    <row r="12" spans="1:19" ht="13.5" thickBot="1" x14ac:dyDescent="0.25">
      <c r="A12" s="32" t="s">
        <v>8</v>
      </c>
      <c r="B12" s="30">
        <v>3601</v>
      </c>
      <c r="C12" s="30">
        <v>3246875.484560471</v>
      </c>
      <c r="D12" s="31">
        <v>2625</v>
      </c>
      <c r="E12" s="20"/>
      <c r="F12" s="59" t="s">
        <v>8</v>
      </c>
      <c r="G12" s="79">
        <v>3486</v>
      </c>
      <c r="H12" s="79">
        <v>3026211.0650573969</v>
      </c>
      <c r="I12" s="80">
        <v>2741</v>
      </c>
      <c r="K12" s="8" t="s">
        <v>8</v>
      </c>
      <c r="L12" s="113">
        <v>3.2989099254159493E-2</v>
      </c>
      <c r="M12" s="113">
        <v>7.2917722775853067E-2</v>
      </c>
      <c r="N12" s="115">
        <v>-4.2320321050711374E-2</v>
      </c>
    </row>
    <row r="13" spans="1:19" ht="13.5" thickBot="1" x14ac:dyDescent="0.25">
      <c r="A13" s="32" t="s">
        <v>9</v>
      </c>
      <c r="B13" s="30">
        <v>3278</v>
      </c>
      <c r="C13" s="30">
        <v>1974514.814595781</v>
      </c>
      <c r="D13" s="31">
        <v>2728</v>
      </c>
      <c r="E13" s="20"/>
      <c r="F13" s="59" t="s">
        <v>9</v>
      </c>
      <c r="G13" s="79">
        <v>2386</v>
      </c>
      <c r="H13" s="79">
        <v>1519910.2599177551</v>
      </c>
      <c r="I13" s="80">
        <v>1689</v>
      </c>
      <c r="K13" s="8" t="s">
        <v>9</v>
      </c>
      <c r="L13" s="113">
        <v>0.37384744341994969</v>
      </c>
      <c r="M13" s="113">
        <v>0.29909960256642076</v>
      </c>
      <c r="N13" s="115">
        <v>0.61515689757252812</v>
      </c>
    </row>
    <row r="14" spans="1:19" ht="13.5" thickBot="1" x14ac:dyDescent="0.25">
      <c r="A14" s="32" t="s">
        <v>10</v>
      </c>
      <c r="B14" s="30">
        <v>1353</v>
      </c>
      <c r="C14" s="30">
        <v>1897032.1238624051</v>
      </c>
      <c r="D14" s="31">
        <v>851</v>
      </c>
      <c r="E14" s="20"/>
      <c r="F14" s="59" t="s">
        <v>10</v>
      </c>
      <c r="G14" s="79">
        <v>1499</v>
      </c>
      <c r="H14" s="79">
        <v>1875244.2165908189</v>
      </c>
      <c r="I14" s="80">
        <v>942</v>
      </c>
      <c r="K14" s="8" t="s">
        <v>10</v>
      </c>
      <c r="L14" s="113">
        <v>-9.7398265510340254E-2</v>
      </c>
      <c r="M14" s="113">
        <v>1.161870388871078E-2</v>
      </c>
      <c r="N14" s="115">
        <v>-9.6602972399150722E-2</v>
      </c>
    </row>
    <row r="15" spans="1:19" ht="13.5" thickBot="1" x14ac:dyDescent="0.25">
      <c r="A15" s="32" t="s">
        <v>11</v>
      </c>
      <c r="B15" s="30">
        <v>7789</v>
      </c>
      <c r="C15" s="30">
        <v>6609117.0459597912</v>
      </c>
      <c r="D15" s="31">
        <v>5894</v>
      </c>
      <c r="E15" s="20"/>
      <c r="F15" s="59" t="s">
        <v>11</v>
      </c>
      <c r="G15" s="79">
        <v>7677</v>
      </c>
      <c r="H15" s="79">
        <v>5966638.6542887008</v>
      </c>
      <c r="I15" s="80">
        <v>5518</v>
      </c>
      <c r="K15" s="8" t="s">
        <v>11</v>
      </c>
      <c r="L15" s="113">
        <v>1.4589032174026295E-2</v>
      </c>
      <c r="M15" s="113">
        <v>0.10767844826823714</v>
      </c>
      <c r="N15" s="115">
        <v>6.8140630663283908E-2</v>
      </c>
    </row>
    <row r="16" spans="1:19" ht="13.5" thickBot="1" x14ac:dyDescent="0.25">
      <c r="A16" s="33" t="s">
        <v>12</v>
      </c>
      <c r="B16" s="34">
        <v>10790</v>
      </c>
      <c r="C16" s="34">
        <v>11542028.424948134</v>
      </c>
      <c r="D16" s="35">
        <v>6979</v>
      </c>
      <c r="E16" s="20"/>
      <c r="F16" s="60" t="s">
        <v>12</v>
      </c>
      <c r="G16" s="109">
        <v>10748</v>
      </c>
      <c r="H16" s="109">
        <v>10499015.539615199</v>
      </c>
      <c r="I16" s="110">
        <v>7222</v>
      </c>
      <c r="K16" s="9" t="s">
        <v>12</v>
      </c>
      <c r="L16" s="116">
        <v>3.9077037588388652E-3</v>
      </c>
      <c r="M16" s="116">
        <v>9.934387480401452E-2</v>
      </c>
      <c r="N16" s="117">
        <v>-3.3647189144281331E-2</v>
      </c>
    </row>
    <row r="17" spans="1:19" ht="13.5" thickBot="1" x14ac:dyDescent="0.25">
      <c r="B17" s="36"/>
      <c r="C17" s="36"/>
      <c r="D17" s="36"/>
      <c r="E17" s="20"/>
      <c r="F17" s="63"/>
      <c r="G17" s="64"/>
      <c r="H17" s="64"/>
      <c r="I17" s="64"/>
      <c r="L17" s="106"/>
      <c r="M17" s="106"/>
      <c r="N17" s="106"/>
    </row>
    <row r="18" spans="1:19" ht="13.5" thickBot="1" x14ac:dyDescent="0.25">
      <c r="A18" s="88" t="s">
        <v>13</v>
      </c>
      <c r="B18" s="89">
        <v>16180</v>
      </c>
      <c r="C18" s="89">
        <v>20292652.930031605</v>
      </c>
      <c r="D18" s="89">
        <v>11176</v>
      </c>
      <c r="E18" s="20"/>
      <c r="F18" s="65" t="s">
        <v>13</v>
      </c>
      <c r="G18" s="66">
        <v>17867</v>
      </c>
      <c r="H18" s="66">
        <v>19034879.691594947</v>
      </c>
      <c r="I18" s="67">
        <v>12091</v>
      </c>
      <c r="K18" s="107" t="s">
        <v>13</v>
      </c>
      <c r="L18" s="108">
        <v>-9.4419880226115138E-2</v>
      </c>
      <c r="M18" s="108">
        <v>6.6077288578400672E-2</v>
      </c>
      <c r="N18" s="120">
        <v>-7.5676122735919282E-2</v>
      </c>
    </row>
    <row r="19" spans="1:19" ht="13.5" thickBot="1" x14ac:dyDescent="0.25">
      <c r="A19" s="38" t="s">
        <v>14</v>
      </c>
      <c r="B19" s="30">
        <v>1364</v>
      </c>
      <c r="C19" s="30">
        <v>2029536.0900331114</v>
      </c>
      <c r="D19" s="31">
        <v>678</v>
      </c>
      <c r="E19" s="20"/>
      <c r="F19" s="68" t="s">
        <v>14</v>
      </c>
      <c r="G19" s="79">
        <v>1308</v>
      </c>
      <c r="H19" s="79">
        <v>1497078.8703764344</v>
      </c>
      <c r="I19" s="80">
        <v>639</v>
      </c>
      <c r="K19" s="10" t="s">
        <v>14</v>
      </c>
      <c r="L19" s="154">
        <v>4.2813455657492394E-2</v>
      </c>
      <c r="M19" s="154">
        <v>0.35566410707726637</v>
      </c>
      <c r="N19" s="155">
        <v>6.1032863849765251E-2</v>
      </c>
    </row>
    <row r="20" spans="1:19" ht="13.5" thickBot="1" x14ac:dyDescent="0.25">
      <c r="A20" s="39" t="s">
        <v>15</v>
      </c>
      <c r="B20" s="30">
        <v>1134</v>
      </c>
      <c r="C20" s="30">
        <v>998232.54</v>
      </c>
      <c r="D20" s="31">
        <v>899</v>
      </c>
      <c r="E20" s="20"/>
      <c r="F20" s="68" t="s">
        <v>15</v>
      </c>
      <c r="G20" s="79">
        <v>1079</v>
      </c>
      <c r="H20" s="79">
        <v>922256.58</v>
      </c>
      <c r="I20" s="80">
        <v>805</v>
      </c>
      <c r="K20" s="11" t="s">
        <v>15</v>
      </c>
      <c r="L20" s="154">
        <v>5.0973123262279874E-2</v>
      </c>
      <c r="M20" s="154">
        <v>8.2380501963998043E-2</v>
      </c>
      <c r="N20" s="155">
        <v>0.11677018633540381</v>
      </c>
    </row>
    <row r="21" spans="1:19" ht="13.5" thickBot="1" x14ac:dyDescent="0.25">
      <c r="A21" s="40" t="s">
        <v>16</v>
      </c>
      <c r="B21" s="34">
        <v>13682</v>
      </c>
      <c r="C21" s="34">
        <v>17264884.299998492</v>
      </c>
      <c r="D21" s="35">
        <v>9599</v>
      </c>
      <c r="E21" s="20"/>
      <c r="F21" s="69" t="s">
        <v>16</v>
      </c>
      <c r="G21" s="79">
        <v>15480</v>
      </c>
      <c r="H21" s="79">
        <v>16615544.241218513</v>
      </c>
      <c r="I21" s="80">
        <v>10647</v>
      </c>
      <c r="K21" s="12" t="s">
        <v>16</v>
      </c>
      <c r="L21" s="156">
        <v>-0.11614987080103356</v>
      </c>
      <c r="M21" s="156">
        <v>3.9080276237304812E-2</v>
      </c>
      <c r="N21" s="157">
        <v>-9.8431483046867663E-2</v>
      </c>
    </row>
    <row r="22" spans="1:19" ht="13.5" thickBot="1" x14ac:dyDescent="0.25">
      <c r="B22" s="37"/>
      <c r="C22" s="37"/>
      <c r="D22" s="37"/>
      <c r="E22" s="20"/>
      <c r="F22" s="63"/>
      <c r="G22" s="70"/>
      <c r="H22" s="70"/>
      <c r="I22" s="70"/>
      <c r="L22" s="100"/>
      <c r="M22" s="100"/>
      <c r="N22" s="100"/>
    </row>
    <row r="23" spans="1:19" ht="13.5" thickBot="1" x14ac:dyDescent="0.25">
      <c r="A23" s="90" t="s">
        <v>17</v>
      </c>
      <c r="B23" s="85">
        <v>5236</v>
      </c>
      <c r="C23" s="85">
        <v>6382037.0106539549</v>
      </c>
      <c r="D23" s="85">
        <v>3436</v>
      </c>
      <c r="E23" s="20"/>
      <c r="F23" s="54" t="s">
        <v>17</v>
      </c>
      <c r="G23" s="51">
        <v>5752</v>
      </c>
      <c r="H23" s="51">
        <v>7048572.4411079679</v>
      </c>
      <c r="I23" s="55">
        <v>3591</v>
      </c>
      <c r="K23" s="101" t="s">
        <v>17</v>
      </c>
      <c r="L23" s="99">
        <v>-8.9707927677329602E-2</v>
      </c>
      <c r="M23" s="99">
        <v>-9.4563180845913197E-2</v>
      </c>
      <c r="N23" s="99">
        <v>-4.3163464216095848E-2</v>
      </c>
      <c r="P23" s="6"/>
      <c r="Q23" s="6"/>
      <c r="R23" s="6"/>
      <c r="S23" s="6"/>
    </row>
    <row r="24" spans="1:19" ht="13.5" thickBot="1" x14ac:dyDescent="0.25">
      <c r="A24" s="91" t="s">
        <v>18</v>
      </c>
      <c r="B24" s="34">
        <v>5236</v>
      </c>
      <c r="C24" s="34">
        <v>6382037.0106539549</v>
      </c>
      <c r="D24" s="35">
        <v>3436</v>
      </c>
      <c r="E24" s="20"/>
      <c r="F24" s="71" t="s">
        <v>18</v>
      </c>
      <c r="G24" s="61">
        <v>5752</v>
      </c>
      <c r="H24" s="61">
        <v>7048572.4411079679</v>
      </c>
      <c r="I24" s="62">
        <v>3591</v>
      </c>
      <c r="K24" s="13" t="s">
        <v>18</v>
      </c>
      <c r="L24" s="104">
        <v>-8.9707927677329602E-2</v>
      </c>
      <c r="M24" s="104">
        <v>-9.4563180845913197E-2</v>
      </c>
      <c r="N24" s="105">
        <v>-4.3163464216095848E-2</v>
      </c>
    </row>
    <row r="25" spans="1:19" ht="13.5" thickBot="1" x14ac:dyDescent="0.25">
      <c r="B25" s="37"/>
      <c r="C25" s="37"/>
      <c r="D25" s="37"/>
      <c r="E25" s="20"/>
      <c r="F25" s="63"/>
      <c r="G25" s="70"/>
      <c r="H25" s="70"/>
      <c r="I25" s="70"/>
      <c r="L25" s="100"/>
      <c r="M25" s="100"/>
      <c r="N25" s="100"/>
    </row>
    <row r="26" spans="1:19" ht="13.5" thickBot="1" x14ac:dyDescent="0.25">
      <c r="A26" s="84" t="s">
        <v>19</v>
      </c>
      <c r="B26" s="85">
        <v>3990</v>
      </c>
      <c r="C26" s="85">
        <v>2234891.4091783771</v>
      </c>
      <c r="D26" s="85">
        <v>3505</v>
      </c>
      <c r="E26" s="20"/>
      <c r="F26" s="50" t="s">
        <v>19</v>
      </c>
      <c r="G26" s="51">
        <v>3500</v>
      </c>
      <c r="H26" s="51">
        <v>1804250.1921506587</v>
      </c>
      <c r="I26" s="55">
        <v>3039</v>
      </c>
      <c r="K26" s="98" t="s">
        <v>19</v>
      </c>
      <c r="L26" s="99">
        <v>0.1399999999999999</v>
      </c>
      <c r="M26" s="99">
        <v>0.2386815414520731</v>
      </c>
      <c r="N26" s="99">
        <v>0.1533399144455414</v>
      </c>
      <c r="P26" s="6"/>
      <c r="Q26" s="6"/>
      <c r="R26" s="6"/>
      <c r="S26" s="6"/>
    </row>
    <row r="27" spans="1:19" ht="13.5" thickBot="1" x14ac:dyDescent="0.25">
      <c r="A27" s="92" t="s">
        <v>20</v>
      </c>
      <c r="B27" s="34">
        <v>3990</v>
      </c>
      <c r="C27" s="34">
        <v>2234891.4091783771</v>
      </c>
      <c r="D27" s="35">
        <v>3505</v>
      </c>
      <c r="E27" s="20"/>
      <c r="F27" s="72" t="s">
        <v>20</v>
      </c>
      <c r="G27" s="61">
        <v>3500</v>
      </c>
      <c r="H27" s="61">
        <v>1804250.1921506587</v>
      </c>
      <c r="I27" s="62">
        <v>3039</v>
      </c>
      <c r="K27" s="14" t="s">
        <v>20</v>
      </c>
      <c r="L27" s="104">
        <v>0.1399999999999999</v>
      </c>
      <c r="M27" s="104">
        <v>0.2386815414520731</v>
      </c>
      <c r="N27" s="105">
        <v>0.1533399144455414</v>
      </c>
    </row>
    <row r="28" spans="1:19" ht="13.5" thickBot="1" x14ac:dyDescent="0.25">
      <c r="B28" s="111"/>
      <c r="C28" s="111"/>
      <c r="D28" s="111"/>
      <c r="E28" s="20"/>
      <c r="F28" s="63"/>
      <c r="G28" s="122"/>
      <c r="H28" s="122"/>
      <c r="I28" s="122"/>
      <c r="L28" s="100"/>
      <c r="M28" s="100"/>
      <c r="N28" s="100"/>
    </row>
    <row r="29" spans="1:19" ht="13.5" thickBot="1" x14ac:dyDescent="0.25">
      <c r="A29" s="84" t="s">
        <v>21</v>
      </c>
      <c r="B29" s="85">
        <v>16376</v>
      </c>
      <c r="C29" s="85">
        <v>9331911.930513056</v>
      </c>
      <c r="D29" s="85">
        <v>13252</v>
      </c>
      <c r="E29" s="20"/>
      <c r="F29" s="50" t="s">
        <v>21</v>
      </c>
      <c r="G29" s="51">
        <v>15362</v>
      </c>
      <c r="H29" s="51">
        <v>8901814.1752318107</v>
      </c>
      <c r="I29" s="55">
        <v>11888</v>
      </c>
      <c r="K29" s="98" t="s">
        <v>21</v>
      </c>
      <c r="L29" s="99">
        <v>6.6007030334591876E-2</v>
      </c>
      <c r="M29" s="99">
        <v>4.8315741804399792E-2</v>
      </c>
      <c r="N29" s="99">
        <v>0.11473755047106327</v>
      </c>
      <c r="P29" s="6"/>
      <c r="Q29" s="6"/>
      <c r="R29" s="6"/>
      <c r="S29" s="6"/>
    </row>
    <row r="30" spans="1:19" ht="13.5" thickBot="1" x14ac:dyDescent="0.25">
      <c r="A30" s="93" t="s">
        <v>22</v>
      </c>
      <c r="B30" s="30">
        <v>6865</v>
      </c>
      <c r="C30" s="30">
        <v>4502931.3192902999</v>
      </c>
      <c r="D30" s="31">
        <v>5489</v>
      </c>
      <c r="E30" s="20"/>
      <c r="F30" s="73" t="s">
        <v>22</v>
      </c>
      <c r="G30" s="57">
        <v>6696</v>
      </c>
      <c r="H30" s="57">
        <v>4410040.7406904018</v>
      </c>
      <c r="I30" s="58">
        <v>4999</v>
      </c>
      <c r="K30" s="15" t="s">
        <v>22</v>
      </c>
      <c r="L30" s="102">
        <v>2.5238948626045365E-2</v>
      </c>
      <c r="M30" s="102">
        <v>2.1063428676025397E-2</v>
      </c>
      <c r="N30" s="103">
        <v>9.8019603920784126E-2</v>
      </c>
    </row>
    <row r="31" spans="1:19" ht="13.5" thickBot="1" x14ac:dyDescent="0.25">
      <c r="A31" s="94" t="s">
        <v>23</v>
      </c>
      <c r="B31" s="34">
        <v>9511</v>
      </c>
      <c r="C31" s="34">
        <v>4828980.6112227561</v>
      </c>
      <c r="D31" s="35">
        <v>7763</v>
      </c>
      <c r="E31" s="20"/>
      <c r="F31" s="73" t="s">
        <v>23</v>
      </c>
      <c r="G31" s="74">
        <v>8666</v>
      </c>
      <c r="H31" s="74">
        <v>4491773.4345414098</v>
      </c>
      <c r="I31" s="75">
        <v>6889</v>
      </c>
      <c r="K31" s="16" t="s">
        <v>23</v>
      </c>
      <c r="L31" s="104">
        <v>9.7507500576967443E-2</v>
      </c>
      <c r="M31" s="104">
        <v>7.5072169510654208E-2</v>
      </c>
      <c r="N31" s="105">
        <v>0.12686892146900863</v>
      </c>
    </row>
    <row r="32" spans="1:19" ht="13.5" thickBot="1" x14ac:dyDescent="0.25">
      <c r="B32" s="37"/>
      <c r="C32" s="37"/>
      <c r="D32" s="37"/>
      <c r="E32" s="20"/>
      <c r="F32" s="63"/>
      <c r="G32" s="70"/>
      <c r="H32" s="70"/>
      <c r="I32" s="70"/>
      <c r="L32" s="100"/>
      <c r="M32" s="100"/>
      <c r="N32" s="100"/>
    </row>
    <row r="33" spans="1:19" ht="13.5" thickBot="1" x14ac:dyDescent="0.25">
      <c r="A33" s="90" t="s">
        <v>24</v>
      </c>
      <c r="B33" s="85">
        <v>9904</v>
      </c>
      <c r="C33" s="85">
        <v>9579021.3711444959</v>
      </c>
      <c r="D33" s="85">
        <v>6994</v>
      </c>
      <c r="E33" s="20"/>
      <c r="F33" s="54" t="s">
        <v>24</v>
      </c>
      <c r="G33" s="51">
        <v>9080</v>
      </c>
      <c r="H33" s="51">
        <v>8968907.384148052</v>
      </c>
      <c r="I33" s="55">
        <v>6234</v>
      </c>
      <c r="K33" s="101" t="s">
        <v>24</v>
      </c>
      <c r="L33" s="99">
        <v>9.074889867841418E-2</v>
      </c>
      <c r="M33" s="99">
        <v>6.8025452919134866E-2</v>
      </c>
      <c r="N33" s="99">
        <v>0.12191209496310562</v>
      </c>
      <c r="P33" s="6"/>
      <c r="Q33" s="6"/>
      <c r="R33" s="6"/>
      <c r="S33" s="6"/>
    </row>
    <row r="34" spans="1:19" ht="13.5" thickBot="1" x14ac:dyDescent="0.25">
      <c r="A34" s="91" t="s">
        <v>25</v>
      </c>
      <c r="B34" s="34">
        <v>9904</v>
      </c>
      <c r="C34" s="34">
        <v>9579021.3711444959</v>
      </c>
      <c r="D34" s="35">
        <v>6994</v>
      </c>
      <c r="E34" s="20"/>
      <c r="F34" s="71" t="s">
        <v>25</v>
      </c>
      <c r="G34" s="61">
        <v>9080</v>
      </c>
      <c r="H34" s="61">
        <v>8968907.384148052</v>
      </c>
      <c r="I34" s="62">
        <v>6234</v>
      </c>
      <c r="K34" s="13" t="s">
        <v>25</v>
      </c>
      <c r="L34" s="104">
        <v>9.074889867841418E-2</v>
      </c>
      <c r="M34" s="104">
        <v>6.8025452919134866E-2</v>
      </c>
      <c r="N34" s="105">
        <v>0.12191209496310562</v>
      </c>
    </row>
    <row r="35" spans="1:19" ht="13.5" thickBot="1" x14ac:dyDescent="0.25">
      <c r="B35" s="111"/>
      <c r="C35" s="111"/>
      <c r="D35" s="111"/>
      <c r="E35" s="20"/>
      <c r="F35" s="63"/>
      <c r="G35" s="122"/>
      <c r="H35" s="122"/>
      <c r="I35" s="122"/>
      <c r="L35" s="100"/>
      <c r="M35" s="100"/>
      <c r="N35" s="100"/>
    </row>
    <row r="36" spans="1:19" ht="13.5" thickBot="1" x14ac:dyDescent="0.25">
      <c r="A36" s="84" t="s">
        <v>26</v>
      </c>
      <c r="B36" s="85">
        <v>17692</v>
      </c>
      <c r="C36" s="85">
        <v>19190884.89441672</v>
      </c>
      <c r="D36" s="85">
        <v>13052</v>
      </c>
      <c r="E36" s="20"/>
      <c r="F36" s="50" t="s">
        <v>26</v>
      </c>
      <c r="G36" s="51">
        <v>17188</v>
      </c>
      <c r="H36" s="51">
        <v>16173229.852960248</v>
      </c>
      <c r="I36" s="55">
        <v>11719</v>
      </c>
      <c r="K36" s="98" t="s">
        <v>26</v>
      </c>
      <c r="L36" s="99">
        <v>2.9322783337212055E-2</v>
      </c>
      <c r="M36" s="99">
        <v>0.18658332744242423</v>
      </c>
      <c r="N36" s="114">
        <v>0.11374690673265642</v>
      </c>
    </row>
    <row r="37" spans="1:19" ht="13.5" thickBot="1" x14ac:dyDescent="0.25">
      <c r="A37" s="38" t="s">
        <v>27</v>
      </c>
      <c r="B37" s="30">
        <v>2904</v>
      </c>
      <c r="C37" s="30">
        <v>1598978.3554378373</v>
      </c>
      <c r="D37" s="30">
        <v>2465</v>
      </c>
      <c r="E37" s="20"/>
      <c r="F37" s="73" t="s">
        <v>27</v>
      </c>
      <c r="G37" s="79">
        <v>3048</v>
      </c>
      <c r="H37" s="79">
        <v>1724305.799479404</v>
      </c>
      <c r="I37" s="80">
        <v>2454</v>
      </c>
      <c r="K37" s="10" t="s">
        <v>27</v>
      </c>
      <c r="L37" s="102">
        <v>-4.7244094488189003E-2</v>
      </c>
      <c r="M37" s="102">
        <v>-7.2682840873936061E-2</v>
      </c>
      <c r="N37" s="103">
        <v>4.4824775876119993E-3</v>
      </c>
    </row>
    <row r="38" spans="1:19" ht="13.5" thickBot="1" x14ac:dyDescent="0.25">
      <c r="A38" s="39" t="s">
        <v>28</v>
      </c>
      <c r="B38" s="30">
        <v>1508</v>
      </c>
      <c r="C38" s="30">
        <v>1859996.7870451258</v>
      </c>
      <c r="D38" s="30">
        <v>749</v>
      </c>
      <c r="E38" s="20"/>
      <c r="F38" s="68" t="s">
        <v>28</v>
      </c>
      <c r="G38" s="79">
        <v>1332</v>
      </c>
      <c r="H38" s="79">
        <v>1495917.5675925051</v>
      </c>
      <c r="I38" s="80">
        <v>572</v>
      </c>
      <c r="K38" s="11" t="s">
        <v>28</v>
      </c>
      <c r="L38" s="113">
        <v>0.13213213213213204</v>
      </c>
      <c r="M38" s="113">
        <v>0.2433818729988988</v>
      </c>
      <c r="N38" s="115">
        <v>0.30944055944055937</v>
      </c>
    </row>
    <row r="39" spans="1:19" ht="13.5" thickBot="1" x14ac:dyDescent="0.25">
      <c r="A39" s="39" t="s">
        <v>29</v>
      </c>
      <c r="B39" s="30">
        <v>1212</v>
      </c>
      <c r="C39" s="30">
        <v>1379769.6225860692</v>
      </c>
      <c r="D39" s="30">
        <v>904</v>
      </c>
      <c r="E39" s="20"/>
      <c r="F39" s="68" t="s">
        <v>29</v>
      </c>
      <c r="G39" s="79">
        <v>1085</v>
      </c>
      <c r="H39" s="79">
        <v>1289131.3799198533</v>
      </c>
      <c r="I39" s="80">
        <v>716</v>
      </c>
      <c r="K39" s="11" t="s">
        <v>29</v>
      </c>
      <c r="L39" s="113">
        <v>0.11705069124423972</v>
      </c>
      <c r="M39" s="113">
        <v>7.0309546472952178E-2</v>
      </c>
      <c r="N39" s="115">
        <v>0.26256983240223453</v>
      </c>
    </row>
    <row r="40" spans="1:19" ht="13.5" thickBot="1" x14ac:dyDescent="0.25">
      <c r="A40" s="39" t="s">
        <v>30</v>
      </c>
      <c r="B40" s="30">
        <v>7534</v>
      </c>
      <c r="C40" s="30">
        <v>8567832.3894807585</v>
      </c>
      <c r="D40" s="30">
        <v>5710</v>
      </c>
      <c r="E40" s="20"/>
      <c r="F40" s="68" t="s">
        <v>30</v>
      </c>
      <c r="G40" s="79">
        <v>8087</v>
      </c>
      <c r="H40" s="79">
        <v>8030674.6466943901</v>
      </c>
      <c r="I40" s="80">
        <v>5287</v>
      </c>
      <c r="K40" s="11" t="s">
        <v>30</v>
      </c>
      <c r="L40" s="113">
        <v>-6.8381352788425831E-2</v>
      </c>
      <c r="M40" s="113">
        <v>6.6888246183335998E-2</v>
      </c>
      <c r="N40" s="115">
        <v>8.0007565727255425E-2</v>
      </c>
    </row>
    <row r="41" spans="1:19" ht="13.5" thickBot="1" x14ac:dyDescent="0.25">
      <c r="A41" s="40" t="s">
        <v>31</v>
      </c>
      <c r="B41" s="34">
        <v>4534</v>
      </c>
      <c r="C41" s="34">
        <v>5784307.7398669301</v>
      </c>
      <c r="D41" s="35">
        <v>3224</v>
      </c>
      <c r="E41" s="20"/>
      <c r="F41" s="69" t="s">
        <v>31</v>
      </c>
      <c r="G41" s="79">
        <v>3636</v>
      </c>
      <c r="H41" s="79">
        <v>3633200.459274095</v>
      </c>
      <c r="I41" s="80">
        <v>2690</v>
      </c>
      <c r="K41" s="12" t="s">
        <v>31</v>
      </c>
      <c r="L41" s="118">
        <v>0.24697469746974687</v>
      </c>
      <c r="M41" s="118">
        <v>0.59206952787367562</v>
      </c>
      <c r="N41" s="119">
        <v>0.19851301115241626</v>
      </c>
    </row>
    <row r="42" spans="1:19" ht="13.5" thickBot="1" x14ac:dyDescent="0.25">
      <c r="B42" s="37"/>
      <c r="C42" s="37"/>
      <c r="D42" s="37"/>
      <c r="E42" s="20"/>
      <c r="F42" s="63"/>
      <c r="G42" s="70"/>
      <c r="H42" s="70"/>
      <c r="I42" s="70"/>
      <c r="L42" s="100"/>
      <c r="M42" s="100"/>
      <c r="N42" s="100"/>
    </row>
    <row r="43" spans="1:19" ht="13.5" thickBot="1" x14ac:dyDescent="0.25">
      <c r="A43" s="84" t="s">
        <v>32</v>
      </c>
      <c r="B43" s="85">
        <v>25591</v>
      </c>
      <c r="C43" s="85">
        <v>25600785.203948956</v>
      </c>
      <c r="D43" s="85">
        <v>19470</v>
      </c>
      <c r="E43" s="20"/>
      <c r="F43" s="50" t="s">
        <v>32</v>
      </c>
      <c r="G43" s="51">
        <v>24847</v>
      </c>
      <c r="H43" s="51">
        <v>24738948.572945196</v>
      </c>
      <c r="I43" s="55">
        <v>18191</v>
      </c>
      <c r="K43" s="98" t="s">
        <v>32</v>
      </c>
      <c r="L43" s="99">
        <v>2.9943252706564172E-2</v>
      </c>
      <c r="M43" s="99">
        <v>3.4837237664428145E-2</v>
      </c>
      <c r="N43" s="99">
        <v>7.0309493705678738E-2</v>
      </c>
    </row>
    <row r="44" spans="1:19" ht="13.5" thickBot="1" x14ac:dyDescent="0.25">
      <c r="A44" s="38" t="s">
        <v>33</v>
      </c>
      <c r="B44" s="30">
        <v>1357</v>
      </c>
      <c r="C44" s="30">
        <v>1047121.1919999999</v>
      </c>
      <c r="D44" s="31">
        <v>1138</v>
      </c>
      <c r="E44" s="20"/>
      <c r="F44" s="10" t="s">
        <v>33</v>
      </c>
      <c r="G44" s="112">
        <v>1154</v>
      </c>
      <c r="H44" s="112">
        <v>824434.804</v>
      </c>
      <c r="I44" s="158">
        <v>936</v>
      </c>
      <c r="K44" s="10" t="s">
        <v>33</v>
      </c>
      <c r="L44" s="102">
        <v>0.17590987868284236</v>
      </c>
      <c r="M44" s="102">
        <v>0.27010794173119357</v>
      </c>
      <c r="N44" s="103">
        <v>0.21581196581196571</v>
      </c>
    </row>
    <row r="45" spans="1:19" ht="13.5" thickBot="1" x14ac:dyDescent="0.25">
      <c r="A45" s="39" t="s">
        <v>34</v>
      </c>
      <c r="B45" s="30">
        <v>3810</v>
      </c>
      <c r="C45" s="30">
        <v>5168183.2871234501</v>
      </c>
      <c r="D45" s="31">
        <v>2680</v>
      </c>
      <c r="E45" s="20"/>
      <c r="F45" s="11" t="s">
        <v>34</v>
      </c>
      <c r="G45" s="112">
        <v>3971</v>
      </c>
      <c r="H45" s="112">
        <v>4753060.2930758297</v>
      </c>
      <c r="I45" s="158">
        <v>2725</v>
      </c>
      <c r="K45" s="11" t="s">
        <v>34</v>
      </c>
      <c r="L45" s="113">
        <v>-4.054394359103497E-2</v>
      </c>
      <c r="M45" s="113">
        <v>8.7338045059593306E-2</v>
      </c>
      <c r="N45" s="115">
        <v>-1.6513761467889854E-2</v>
      </c>
    </row>
    <row r="46" spans="1:19" ht="13.5" thickBot="1" x14ac:dyDescent="0.25">
      <c r="A46" s="39" t="s">
        <v>35</v>
      </c>
      <c r="B46" s="30">
        <v>1422</v>
      </c>
      <c r="C46" s="30">
        <v>1059018.733041649</v>
      </c>
      <c r="D46" s="31">
        <v>1109</v>
      </c>
      <c r="E46" s="20"/>
      <c r="F46" s="11" t="s">
        <v>35</v>
      </c>
      <c r="G46" s="112">
        <v>1206</v>
      </c>
      <c r="H46" s="112">
        <v>917743.41995139606</v>
      </c>
      <c r="I46" s="158">
        <v>859</v>
      </c>
      <c r="K46" s="11" t="s">
        <v>35</v>
      </c>
      <c r="L46" s="113">
        <v>0.17910447761194037</v>
      </c>
      <c r="M46" s="113">
        <v>0.15393770199707335</v>
      </c>
      <c r="N46" s="115">
        <v>0.29103608847497098</v>
      </c>
    </row>
    <row r="47" spans="1:19" ht="13.5" thickBot="1" x14ac:dyDescent="0.25">
      <c r="A47" s="39" t="s">
        <v>36</v>
      </c>
      <c r="B47" s="30">
        <v>6151</v>
      </c>
      <c r="C47" s="30">
        <v>6071098.5672553256</v>
      </c>
      <c r="D47" s="31">
        <v>4937</v>
      </c>
      <c r="E47" s="20"/>
      <c r="F47" s="11" t="s">
        <v>36</v>
      </c>
      <c r="G47" s="112">
        <v>5722</v>
      </c>
      <c r="H47" s="112">
        <v>5839622.2225943226</v>
      </c>
      <c r="I47" s="158">
        <v>4543</v>
      </c>
      <c r="K47" s="11" t="s">
        <v>36</v>
      </c>
      <c r="L47" s="113">
        <v>7.4973785389723879E-2</v>
      </c>
      <c r="M47" s="113">
        <v>3.9638924546418153E-2</v>
      </c>
      <c r="N47" s="115">
        <v>8.672683248954427E-2</v>
      </c>
    </row>
    <row r="48" spans="1:19" ht="13.5" thickBot="1" x14ac:dyDescent="0.25">
      <c r="A48" s="39" t="s">
        <v>37</v>
      </c>
      <c r="B48" s="30">
        <v>1617</v>
      </c>
      <c r="C48" s="30">
        <v>1727072.6842751689</v>
      </c>
      <c r="D48" s="31">
        <v>1115</v>
      </c>
      <c r="E48" s="20"/>
      <c r="F48" s="11" t="s">
        <v>37</v>
      </c>
      <c r="G48" s="112">
        <v>1711</v>
      </c>
      <c r="H48" s="112">
        <v>1620747.1205587578</v>
      </c>
      <c r="I48" s="158">
        <v>1060</v>
      </c>
      <c r="K48" s="11" t="s">
        <v>37</v>
      </c>
      <c r="L48" s="113">
        <v>-5.4938632378725871E-2</v>
      </c>
      <c r="M48" s="113">
        <v>6.5602808956251701E-2</v>
      </c>
      <c r="N48" s="115">
        <v>5.1886792452830122E-2</v>
      </c>
    </row>
    <row r="49" spans="1:19" ht="13.5" thickBot="1" x14ac:dyDescent="0.25">
      <c r="A49" s="39" t="s">
        <v>38</v>
      </c>
      <c r="B49" s="30">
        <v>2984</v>
      </c>
      <c r="C49" s="30">
        <v>2102255.5319297188</v>
      </c>
      <c r="D49" s="31">
        <v>2498</v>
      </c>
      <c r="E49" s="20"/>
      <c r="F49" s="11" t="s">
        <v>38</v>
      </c>
      <c r="G49" s="112">
        <v>2700</v>
      </c>
      <c r="H49" s="112">
        <v>2223982.009379718</v>
      </c>
      <c r="I49" s="158">
        <v>2160</v>
      </c>
      <c r="K49" s="11" t="s">
        <v>38</v>
      </c>
      <c r="L49" s="113">
        <v>0.10518518518518527</v>
      </c>
      <c r="M49" s="113">
        <v>-5.4733571106516887E-2</v>
      </c>
      <c r="N49" s="115">
        <v>0.15648148148148144</v>
      </c>
    </row>
    <row r="50" spans="1:19" ht="13.5" thickBot="1" x14ac:dyDescent="0.25">
      <c r="A50" s="39" t="s">
        <v>39</v>
      </c>
      <c r="B50" s="30">
        <v>766</v>
      </c>
      <c r="C50" s="30">
        <v>1431340.271425033</v>
      </c>
      <c r="D50" s="31">
        <v>447</v>
      </c>
      <c r="E50" s="20"/>
      <c r="F50" s="11" t="s">
        <v>39</v>
      </c>
      <c r="G50" s="112">
        <v>633</v>
      </c>
      <c r="H50" s="112">
        <v>1156475.1007882121</v>
      </c>
      <c r="I50" s="158">
        <v>369</v>
      </c>
      <c r="K50" s="11" t="s">
        <v>39</v>
      </c>
      <c r="L50" s="113">
        <v>0.21011058451816744</v>
      </c>
      <c r="M50" s="113">
        <v>0.23767495767914282</v>
      </c>
      <c r="N50" s="115">
        <v>0.21138211382113825</v>
      </c>
    </row>
    <row r="51" spans="1:19" ht="13.5" thickBot="1" x14ac:dyDescent="0.25">
      <c r="A51" s="39" t="s">
        <v>40</v>
      </c>
      <c r="B51" s="30">
        <v>6282</v>
      </c>
      <c r="C51" s="30">
        <v>5781133.3468986088</v>
      </c>
      <c r="D51" s="31">
        <v>4609</v>
      </c>
      <c r="E51" s="20"/>
      <c r="F51" s="11" t="s">
        <v>40</v>
      </c>
      <c r="G51" s="112">
        <v>6565</v>
      </c>
      <c r="H51" s="112">
        <v>6369472.8825969631</v>
      </c>
      <c r="I51" s="158">
        <v>4655</v>
      </c>
      <c r="K51" s="11" t="s">
        <v>40</v>
      </c>
      <c r="L51" s="113">
        <v>-4.3107387661843077E-2</v>
      </c>
      <c r="M51" s="113">
        <v>-9.2368638118524582E-2</v>
      </c>
      <c r="N51" s="115">
        <v>-9.8818474758324282E-3</v>
      </c>
    </row>
    <row r="52" spans="1:19" ht="13.5" thickBot="1" x14ac:dyDescent="0.25">
      <c r="A52" s="40" t="s">
        <v>41</v>
      </c>
      <c r="B52" s="34">
        <v>1202</v>
      </c>
      <c r="C52" s="34">
        <v>1213561.5900000001</v>
      </c>
      <c r="D52" s="35">
        <v>937</v>
      </c>
      <c r="E52" s="20"/>
      <c r="F52" s="12" t="s">
        <v>41</v>
      </c>
      <c r="G52" s="161">
        <v>1185</v>
      </c>
      <c r="H52" s="161">
        <v>1033410.72</v>
      </c>
      <c r="I52" s="162">
        <v>884</v>
      </c>
      <c r="K52" s="12" t="s">
        <v>41</v>
      </c>
      <c r="L52" s="118">
        <v>1.4345991561181437E-2</v>
      </c>
      <c r="M52" s="118">
        <v>0.17432649624536523</v>
      </c>
      <c r="N52" s="119">
        <v>5.9954751131221728E-2</v>
      </c>
    </row>
    <row r="53" spans="1:19" ht="13.5" thickBot="1" x14ac:dyDescent="0.25">
      <c r="B53" s="111"/>
      <c r="C53" s="111"/>
      <c r="D53" s="111"/>
      <c r="E53" s="20"/>
      <c r="F53" s="63"/>
      <c r="G53" s="122"/>
      <c r="H53" s="122"/>
      <c r="I53" s="122"/>
      <c r="L53" s="100"/>
      <c r="M53" s="100"/>
      <c r="N53" s="100"/>
    </row>
    <row r="54" spans="1:19" ht="13.5" thickBot="1" x14ac:dyDescent="0.25">
      <c r="A54" s="84" t="s">
        <v>42</v>
      </c>
      <c r="B54" s="85">
        <v>79961</v>
      </c>
      <c r="C54" s="85">
        <v>101341978.02385208</v>
      </c>
      <c r="D54" s="85">
        <v>53406</v>
      </c>
      <c r="E54" s="20"/>
      <c r="F54" s="50" t="s">
        <v>42</v>
      </c>
      <c r="G54" s="51">
        <v>80668</v>
      </c>
      <c r="H54" s="51">
        <v>97849927.74674435</v>
      </c>
      <c r="I54" s="55">
        <v>52819</v>
      </c>
      <c r="K54" s="98" t="s">
        <v>42</v>
      </c>
      <c r="L54" s="99">
        <v>-8.7643179451579734E-3</v>
      </c>
      <c r="M54" s="99">
        <v>3.5687816613885204E-2</v>
      </c>
      <c r="N54" s="99">
        <v>1.1113425093242979E-2</v>
      </c>
      <c r="P54" s="6"/>
      <c r="Q54" s="6"/>
      <c r="R54" s="6"/>
      <c r="S54" s="6"/>
    </row>
    <row r="55" spans="1:19" ht="13.5" thickBot="1" x14ac:dyDescent="0.25">
      <c r="A55" s="38" t="s">
        <v>43</v>
      </c>
      <c r="B55" s="30">
        <v>63640</v>
      </c>
      <c r="C55" s="30">
        <v>82486689.240845829</v>
      </c>
      <c r="D55" s="31">
        <v>42887</v>
      </c>
      <c r="E55" s="20"/>
      <c r="F55" s="73" t="s">
        <v>43</v>
      </c>
      <c r="G55" s="57">
        <v>64824</v>
      </c>
      <c r="H55" s="57">
        <v>79251147.33472389</v>
      </c>
      <c r="I55" s="58">
        <v>42662</v>
      </c>
      <c r="K55" s="10" t="s">
        <v>43</v>
      </c>
      <c r="L55" s="102">
        <v>-1.8264840182648401E-2</v>
      </c>
      <c r="M55" s="102">
        <v>4.0826436145540601E-2</v>
      </c>
      <c r="N55" s="103">
        <v>5.2740143453189336E-3</v>
      </c>
    </row>
    <row r="56" spans="1:19" ht="13.5" thickBot="1" x14ac:dyDescent="0.25">
      <c r="A56" s="39" t="s">
        <v>44</v>
      </c>
      <c r="B56" s="30">
        <v>3927</v>
      </c>
      <c r="C56" s="30">
        <v>4586523.2565964516</v>
      </c>
      <c r="D56" s="31">
        <v>2763</v>
      </c>
      <c r="E56" s="20"/>
      <c r="F56" s="68" t="s">
        <v>44</v>
      </c>
      <c r="G56" s="79">
        <v>3888</v>
      </c>
      <c r="H56" s="79">
        <v>4397589.1017096555</v>
      </c>
      <c r="I56" s="80">
        <v>2585</v>
      </c>
      <c r="K56" s="11" t="s">
        <v>44</v>
      </c>
      <c r="L56" s="102">
        <v>1.0030864197530853E-2</v>
      </c>
      <c r="M56" s="102">
        <v>4.2963121500674939E-2</v>
      </c>
      <c r="N56" s="103">
        <v>6.8858800773694329E-2</v>
      </c>
    </row>
    <row r="57" spans="1:19" ht="13.5" thickBot="1" x14ac:dyDescent="0.25">
      <c r="A57" s="39" t="s">
        <v>45</v>
      </c>
      <c r="B57" s="30">
        <v>3747</v>
      </c>
      <c r="C57" s="30">
        <v>3851084.960144653</v>
      </c>
      <c r="D57" s="31">
        <v>1912</v>
      </c>
      <c r="E57" s="20"/>
      <c r="F57" s="68" t="s">
        <v>45</v>
      </c>
      <c r="G57" s="79">
        <v>3232</v>
      </c>
      <c r="H57" s="79">
        <v>3739410.5124470475</v>
      </c>
      <c r="I57" s="80">
        <v>1683</v>
      </c>
      <c r="K57" s="11" t="s">
        <v>45</v>
      </c>
      <c r="L57" s="102">
        <v>0.15934405940594054</v>
      </c>
      <c r="M57" s="102">
        <v>2.9864185097058682E-2</v>
      </c>
      <c r="N57" s="103">
        <v>0.13606654783125371</v>
      </c>
    </row>
    <row r="58" spans="1:19" ht="13.5" thickBot="1" x14ac:dyDescent="0.25">
      <c r="A58" s="40" t="s">
        <v>46</v>
      </c>
      <c r="B58" s="34">
        <v>8647</v>
      </c>
      <c r="C58" s="34">
        <v>10417680.566265151</v>
      </c>
      <c r="D58" s="35">
        <v>5844</v>
      </c>
      <c r="E58" s="20"/>
      <c r="F58" s="69" t="s">
        <v>46</v>
      </c>
      <c r="G58" s="74">
        <v>8724</v>
      </c>
      <c r="H58" s="74">
        <v>10461780.797863763</v>
      </c>
      <c r="I58" s="75">
        <v>5889</v>
      </c>
      <c r="K58" s="12" t="s">
        <v>46</v>
      </c>
      <c r="L58" s="104">
        <v>-8.8262265016048058E-3</v>
      </c>
      <c r="M58" s="104">
        <v>-4.215365667728066E-3</v>
      </c>
      <c r="N58" s="105">
        <v>-7.641365257259336E-3</v>
      </c>
    </row>
    <row r="59" spans="1:19" ht="13.5" thickBot="1" x14ac:dyDescent="0.25">
      <c r="B59" s="111"/>
      <c r="C59" s="111"/>
      <c r="D59" s="111"/>
      <c r="E59" s="20"/>
      <c r="F59" s="63"/>
      <c r="G59" s="122"/>
      <c r="H59" s="122"/>
      <c r="I59" s="122"/>
      <c r="L59" s="100"/>
      <c r="M59" s="100"/>
      <c r="N59" s="100"/>
    </row>
    <row r="60" spans="1:19" ht="13.5" thickBot="1" x14ac:dyDescent="0.25">
      <c r="A60" s="84" t="s">
        <v>47</v>
      </c>
      <c r="B60" s="85">
        <v>41878</v>
      </c>
      <c r="C60" s="85">
        <v>35427630.002377465</v>
      </c>
      <c r="D60" s="85">
        <v>33022</v>
      </c>
      <c r="E60" s="20"/>
      <c r="F60" s="50" t="s">
        <v>47</v>
      </c>
      <c r="G60" s="51">
        <v>42078</v>
      </c>
      <c r="H60" s="51">
        <v>33808622.538064212</v>
      </c>
      <c r="I60" s="55">
        <v>33528</v>
      </c>
      <c r="K60" s="98" t="s">
        <v>47</v>
      </c>
      <c r="L60" s="99">
        <v>-4.7530776177574507E-3</v>
      </c>
      <c r="M60" s="99">
        <v>4.7887412818740538E-2</v>
      </c>
      <c r="N60" s="99">
        <v>-1.5091863517060378E-2</v>
      </c>
      <c r="P60" s="6"/>
      <c r="Q60" s="6"/>
      <c r="R60" s="6"/>
      <c r="S60" s="6"/>
    </row>
    <row r="61" spans="1:19" ht="13.5" thickBot="1" x14ac:dyDescent="0.25">
      <c r="A61" s="38" t="s">
        <v>48</v>
      </c>
      <c r="B61" s="30">
        <v>6289</v>
      </c>
      <c r="C61" s="30">
        <v>5794912.3783889301</v>
      </c>
      <c r="D61" s="31">
        <v>5205</v>
      </c>
      <c r="E61" s="20"/>
      <c r="F61" s="73" t="s">
        <v>48</v>
      </c>
      <c r="G61" s="57">
        <v>5764</v>
      </c>
      <c r="H61" s="57">
        <v>4687571.6921121208</v>
      </c>
      <c r="I61" s="58">
        <v>4588</v>
      </c>
      <c r="K61" s="10" t="s">
        <v>48</v>
      </c>
      <c r="L61" s="102">
        <v>9.1082581540596896E-2</v>
      </c>
      <c r="M61" s="102">
        <v>0.23622906677676103</v>
      </c>
      <c r="N61" s="103">
        <v>0.13448125544899736</v>
      </c>
    </row>
    <row r="62" spans="1:19" ht="13.5" thickBot="1" x14ac:dyDescent="0.25">
      <c r="A62" s="39" t="s">
        <v>49</v>
      </c>
      <c r="B62" s="30">
        <v>3168</v>
      </c>
      <c r="C62" s="30">
        <v>4403898.2949202619</v>
      </c>
      <c r="D62" s="31">
        <v>1759</v>
      </c>
      <c r="E62" s="20"/>
      <c r="F62" s="68" t="s">
        <v>49</v>
      </c>
      <c r="G62" s="79">
        <v>4102</v>
      </c>
      <c r="H62" s="79">
        <v>5483487.411642408</v>
      </c>
      <c r="I62" s="80">
        <v>2574</v>
      </c>
      <c r="K62" s="11" t="s">
        <v>49</v>
      </c>
      <c r="L62" s="102">
        <v>-0.22769380789858606</v>
      </c>
      <c r="M62" s="102">
        <v>-0.19688002099357216</v>
      </c>
      <c r="N62" s="103">
        <v>-0.31662781662781658</v>
      </c>
    </row>
    <row r="63" spans="1:19" ht="13.5" thickBot="1" x14ac:dyDescent="0.25">
      <c r="A63" s="40" t="s">
        <v>50</v>
      </c>
      <c r="B63" s="34">
        <v>32421</v>
      </c>
      <c r="C63" s="34">
        <v>25228819.329068277</v>
      </c>
      <c r="D63" s="35">
        <v>26058</v>
      </c>
      <c r="E63" s="20"/>
      <c r="F63" s="69" t="s">
        <v>50</v>
      </c>
      <c r="G63" s="74">
        <v>32212</v>
      </c>
      <c r="H63" s="74">
        <v>23637563.434309687</v>
      </c>
      <c r="I63" s="75">
        <v>26366</v>
      </c>
      <c r="K63" s="12" t="s">
        <v>50</v>
      </c>
      <c r="L63" s="104">
        <v>6.4882652427666887E-3</v>
      </c>
      <c r="M63" s="104">
        <v>6.7318947622532876E-2</v>
      </c>
      <c r="N63" s="105">
        <v>-1.1681711294849406E-2</v>
      </c>
    </row>
    <row r="64" spans="1:19" ht="13.5" thickBot="1" x14ac:dyDescent="0.25">
      <c r="B64" s="111"/>
      <c r="C64" s="111"/>
      <c r="D64" s="111"/>
      <c r="E64" s="20"/>
      <c r="F64" s="63"/>
      <c r="G64" s="122"/>
      <c r="H64" s="122"/>
      <c r="I64" s="122"/>
      <c r="L64" s="100"/>
      <c r="M64" s="100"/>
      <c r="N64" s="100"/>
    </row>
    <row r="65" spans="1:19" ht="13.5" thickBot="1" x14ac:dyDescent="0.25">
      <c r="A65" s="84" t="s">
        <v>51</v>
      </c>
      <c r="B65" s="85">
        <v>2792</v>
      </c>
      <c r="C65" s="85">
        <v>2891254.5298600048</v>
      </c>
      <c r="D65" s="85">
        <v>1845</v>
      </c>
      <c r="E65" s="20"/>
      <c r="F65" s="50" t="s">
        <v>51</v>
      </c>
      <c r="G65" s="51">
        <v>2429</v>
      </c>
      <c r="H65" s="51">
        <v>2483650.974198428</v>
      </c>
      <c r="I65" s="55">
        <v>1454</v>
      </c>
      <c r="K65" s="98" t="s">
        <v>51</v>
      </c>
      <c r="L65" s="99">
        <v>0.14944421572663646</v>
      </c>
      <c r="M65" s="99">
        <v>0.16411466824283805</v>
      </c>
      <c r="N65" s="99">
        <v>0.26891334250343868</v>
      </c>
      <c r="P65" s="6"/>
      <c r="Q65" s="6"/>
      <c r="R65" s="6"/>
      <c r="S65" s="6"/>
    </row>
    <row r="66" spans="1:19" ht="13.5" thickBot="1" x14ac:dyDescent="0.25">
      <c r="A66" s="38" t="s">
        <v>52</v>
      </c>
      <c r="B66" s="30">
        <v>1585</v>
      </c>
      <c r="C66" s="30">
        <v>1504628.2285441682</v>
      </c>
      <c r="D66" s="31">
        <v>997</v>
      </c>
      <c r="E66" s="20"/>
      <c r="F66" s="73" t="s">
        <v>52</v>
      </c>
      <c r="G66" s="57">
        <v>1436</v>
      </c>
      <c r="H66" s="57">
        <v>1537565.4535041051</v>
      </c>
      <c r="I66" s="58">
        <v>737</v>
      </c>
      <c r="K66" s="10" t="s">
        <v>52</v>
      </c>
      <c r="L66" s="102">
        <v>0.10376044568245124</v>
      </c>
      <c r="M66" s="102">
        <v>-2.1421673389495743E-2</v>
      </c>
      <c r="N66" s="103">
        <v>0.35278154681139751</v>
      </c>
    </row>
    <row r="67" spans="1:19" ht="13.5" thickBot="1" x14ac:dyDescent="0.25">
      <c r="A67" s="40" t="s">
        <v>53</v>
      </c>
      <c r="B67" s="34">
        <v>1207</v>
      </c>
      <c r="C67" s="34">
        <v>1386626.3013158368</v>
      </c>
      <c r="D67" s="35">
        <v>848</v>
      </c>
      <c r="E67" s="20"/>
      <c r="F67" s="69" t="s">
        <v>53</v>
      </c>
      <c r="G67" s="74">
        <v>993</v>
      </c>
      <c r="H67" s="74">
        <v>946085.52069432312</v>
      </c>
      <c r="I67" s="75">
        <v>717</v>
      </c>
      <c r="K67" s="12" t="s">
        <v>53</v>
      </c>
      <c r="L67" s="104">
        <v>0.21550855991943596</v>
      </c>
      <c r="M67" s="104">
        <v>0.46564583326273201</v>
      </c>
      <c r="N67" s="105">
        <v>0.1827057182705718</v>
      </c>
    </row>
    <row r="68" spans="1:19" ht="13.5" thickBot="1" x14ac:dyDescent="0.25">
      <c r="B68" s="111"/>
      <c r="C68" s="111"/>
      <c r="D68" s="111"/>
      <c r="E68" s="20"/>
      <c r="F68" s="63"/>
      <c r="G68" s="122"/>
      <c r="H68" s="122"/>
      <c r="I68" s="122"/>
      <c r="L68" s="100"/>
      <c r="M68" s="100"/>
      <c r="N68" s="100"/>
    </row>
    <row r="69" spans="1:19" ht="13.5" thickBot="1" x14ac:dyDescent="0.25">
      <c r="A69" s="84" t="s">
        <v>54</v>
      </c>
      <c r="B69" s="85">
        <v>20889</v>
      </c>
      <c r="C69" s="85">
        <v>19556930.323005259</v>
      </c>
      <c r="D69" s="85">
        <v>14889</v>
      </c>
      <c r="E69" s="20"/>
      <c r="F69" s="50" t="s">
        <v>54</v>
      </c>
      <c r="G69" s="51">
        <v>21962</v>
      </c>
      <c r="H69" s="51">
        <v>20774084.696200967</v>
      </c>
      <c r="I69" s="55">
        <v>15457</v>
      </c>
      <c r="K69" s="98" t="s">
        <v>54</v>
      </c>
      <c r="L69" s="99">
        <v>-4.8857116838175063E-2</v>
      </c>
      <c r="M69" s="99">
        <v>-5.8590036143363444E-2</v>
      </c>
      <c r="N69" s="99">
        <v>-3.6747104871579173E-2</v>
      </c>
      <c r="P69" s="6"/>
      <c r="Q69" s="6"/>
      <c r="R69" s="6"/>
      <c r="S69" s="6"/>
    </row>
    <row r="70" spans="1:19" ht="13.5" thickBot="1" x14ac:dyDescent="0.25">
      <c r="A70" s="38" t="s">
        <v>55</v>
      </c>
      <c r="B70" s="30">
        <v>9486</v>
      </c>
      <c r="C70" s="30">
        <v>7307194.5465074116</v>
      </c>
      <c r="D70" s="31">
        <v>7130</v>
      </c>
      <c r="E70" s="20"/>
      <c r="F70" s="73" t="s">
        <v>55</v>
      </c>
      <c r="G70" s="57">
        <v>8717</v>
      </c>
      <c r="H70" s="57">
        <v>6657697.9437664375</v>
      </c>
      <c r="I70" s="58">
        <v>6992</v>
      </c>
      <c r="K70" s="10" t="s">
        <v>55</v>
      </c>
      <c r="L70" s="102">
        <v>8.8218423769645504E-2</v>
      </c>
      <c r="M70" s="102">
        <v>9.7555732961585262E-2</v>
      </c>
      <c r="N70" s="103">
        <v>1.9736842105263053E-2</v>
      </c>
    </row>
    <row r="71" spans="1:19" ht="13.5" thickBot="1" x14ac:dyDescent="0.25">
      <c r="A71" s="39" t="s">
        <v>56</v>
      </c>
      <c r="B71" s="30">
        <v>1245</v>
      </c>
      <c r="C71" s="30">
        <v>1392263.710103445</v>
      </c>
      <c r="D71" s="31">
        <v>710</v>
      </c>
      <c r="E71" s="20"/>
      <c r="F71" s="68" t="s">
        <v>56</v>
      </c>
      <c r="G71" s="79">
        <v>1132</v>
      </c>
      <c r="H71" s="79">
        <v>1400382.3430056141</v>
      </c>
      <c r="I71" s="80">
        <v>565</v>
      </c>
      <c r="K71" s="11" t="s">
        <v>56</v>
      </c>
      <c r="L71" s="102">
        <v>9.9823321554770361E-2</v>
      </c>
      <c r="M71" s="102">
        <v>-5.7974402081821808E-3</v>
      </c>
      <c r="N71" s="103">
        <v>0.25663716814159288</v>
      </c>
    </row>
    <row r="72" spans="1:19" ht="13.5" thickBot="1" x14ac:dyDescent="0.25">
      <c r="A72" s="39" t="s">
        <v>57</v>
      </c>
      <c r="B72" s="30">
        <v>1292</v>
      </c>
      <c r="C72" s="30">
        <v>1057230.8381289672</v>
      </c>
      <c r="D72" s="31">
        <v>960</v>
      </c>
      <c r="E72" s="20"/>
      <c r="F72" s="68" t="s">
        <v>57</v>
      </c>
      <c r="G72" s="79">
        <v>1415</v>
      </c>
      <c r="H72" s="79">
        <v>1298073.7900906131</v>
      </c>
      <c r="I72" s="80">
        <v>919</v>
      </c>
      <c r="K72" s="11" t="s">
        <v>57</v>
      </c>
      <c r="L72" s="102">
        <v>-8.6925795053003574E-2</v>
      </c>
      <c r="M72" s="102">
        <v>-0.18553872191259146</v>
      </c>
      <c r="N72" s="103">
        <v>4.4613710554951114E-2</v>
      </c>
    </row>
    <row r="73" spans="1:19" ht="13.5" thickBot="1" x14ac:dyDescent="0.25">
      <c r="A73" s="40" t="s">
        <v>58</v>
      </c>
      <c r="B73" s="34">
        <v>8866</v>
      </c>
      <c r="C73" s="34">
        <v>9800241.2282654345</v>
      </c>
      <c r="D73" s="35">
        <v>6089</v>
      </c>
      <c r="E73" s="20"/>
      <c r="F73" s="69" t="s">
        <v>58</v>
      </c>
      <c r="G73" s="74">
        <v>10698</v>
      </c>
      <c r="H73" s="74">
        <v>11417930.6193383</v>
      </c>
      <c r="I73" s="75">
        <v>6981</v>
      </c>
      <c r="K73" s="12" t="s">
        <v>58</v>
      </c>
      <c r="L73" s="104">
        <v>-0.17124696204898116</v>
      </c>
      <c r="M73" s="104">
        <v>-0.14167973558474956</v>
      </c>
      <c r="N73" s="105">
        <v>-0.12777539034522278</v>
      </c>
    </row>
    <row r="74" spans="1:19" ht="13.5" thickBot="1" x14ac:dyDescent="0.25">
      <c r="B74" s="37"/>
      <c r="C74" s="37"/>
      <c r="D74" s="37"/>
      <c r="E74" s="20"/>
      <c r="F74" s="63"/>
      <c r="G74" s="70"/>
      <c r="H74" s="70"/>
      <c r="I74" s="70"/>
      <c r="L74" s="100"/>
      <c r="M74" s="100"/>
      <c r="N74" s="100"/>
    </row>
    <row r="75" spans="1:19" ht="13.5" thickBot="1" x14ac:dyDescent="0.25">
      <c r="A75" s="84" t="s">
        <v>59</v>
      </c>
      <c r="B75" s="85">
        <v>59524</v>
      </c>
      <c r="C75" s="85">
        <v>66553100.456152558</v>
      </c>
      <c r="D75" s="85">
        <v>42299</v>
      </c>
      <c r="E75" s="20"/>
      <c r="F75" s="50" t="s">
        <v>59</v>
      </c>
      <c r="G75" s="51">
        <v>56108</v>
      </c>
      <c r="H75" s="51">
        <v>58683018.371240795</v>
      </c>
      <c r="I75" s="55">
        <v>38222</v>
      </c>
      <c r="K75" s="98" t="s">
        <v>59</v>
      </c>
      <c r="L75" s="99">
        <v>6.0882583588792949E-2</v>
      </c>
      <c r="M75" s="99">
        <v>0.13411174652135327</v>
      </c>
      <c r="N75" s="99">
        <v>0.10666631782742919</v>
      </c>
      <c r="P75" s="6"/>
      <c r="Q75" s="6"/>
      <c r="R75" s="6"/>
      <c r="S75" s="6"/>
    </row>
    <row r="76" spans="1:19" ht="13.5" thickBot="1" x14ac:dyDescent="0.25">
      <c r="A76" s="92" t="s">
        <v>60</v>
      </c>
      <c r="B76" s="34">
        <v>59524</v>
      </c>
      <c r="C76" s="34">
        <v>66553100.456152558</v>
      </c>
      <c r="D76" s="35">
        <v>42299</v>
      </c>
      <c r="E76" s="20"/>
      <c r="F76" s="72" t="s">
        <v>60</v>
      </c>
      <c r="G76" s="61">
        <v>56108</v>
      </c>
      <c r="H76" s="61">
        <v>58683018.371240795</v>
      </c>
      <c r="I76" s="62">
        <v>38222</v>
      </c>
      <c r="K76" s="14" t="s">
        <v>60</v>
      </c>
      <c r="L76" s="104">
        <v>6.0882583588792949E-2</v>
      </c>
      <c r="M76" s="104">
        <v>0.13411174652135327</v>
      </c>
      <c r="N76" s="105">
        <v>0.10666631782742919</v>
      </c>
    </row>
    <row r="77" spans="1:19" ht="13.5" thickBot="1" x14ac:dyDescent="0.25">
      <c r="B77" s="37"/>
      <c r="C77" s="37"/>
      <c r="D77" s="37"/>
      <c r="E77" s="20"/>
      <c r="F77" s="63"/>
      <c r="G77" s="70"/>
      <c r="H77" s="70"/>
      <c r="I77" s="70"/>
      <c r="L77" s="100"/>
      <c r="M77" s="100"/>
      <c r="N77" s="100"/>
    </row>
    <row r="78" spans="1:19" ht="13.5" thickBot="1" x14ac:dyDescent="0.25">
      <c r="A78" s="84" t="s">
        <v>61</v>
      </c>
      <c r="B78" s="85">
        <v>26940</v>
      </c>
      <c r="C78" s="85">
        <v>28008300.29057873</v>
      </c>
      <c r="D78" s="85">
        <v>20731</v>
      </c>
      <c r="E78" s="20"/>
      <c r="F78" s="50" t="s">
        <v>61</v>
      </c>
      <c r="G78" s="51">
        <v>24201</v>
      </c>
      <c r="H78" s="51">
        <v>24072258.054757502</v>
      </c>
      <c r="I78" s="55">
        <v>20109</v>
      </c>
      <c r="K78" s="98" t="s">
        <v>61</v>
      </c>
      <c r="L78" s="99">
        <v>0.11317714144043634</v>
      </c>
      <c r="M78" s="99">
        <v>0.16350947330607113</v>
      </c>
      <c r="N78" s="99">
        <v>3.093142374061375E-2</v>
      </c>
      <c r="P78" s="6"/>
      <c r="Q78" s="6"/>
      <c r="R78" s="6"/>
      <c r="S78" s="6"/>
    </row>
    <row r="79" spans="1:19" ht="13.5" thickBot="1" x14ac:dyDescent="0.25">
      <c r="A79" s="92" t="s">
        <v>62</v>
      </c>
      <c r="B79" s="34">
        <v>26940</v>
      </c>
      <c r="C79" s="34">
        <v>28008300.29057873</v>
      </c>
      <c r="D79" s="35">
        <v>20731</v>
      </c>
      <c r="E79" s="20"/>
      <c r="F79" s="72" t="s">
        <v>62</v>
      </c>
      <c r="G79" s="61">
        <v>24201</v>
      </c>
      <c r="H79" s="61">
        <v>24072258.054757502</v>
      </c>
      <c r="I79" s="62">
        <v>20109</v>
      </c>
      <c r="K79" s="14" t="s">
        <v>62</v>
      </c>
      <c r="L79" s="104">
        <v>0.11317714144043634</v>
      </c>
      <c r="M79" s="104">
        <v>0.16350947330607113</v>
      </c>
      <c r="N79" s="105">
        <v>3.093142374061375E-2</v>
      </c>
    </row>
    <row r="80" spans="1:19" ht="13.5" thickBot="1" x14ac:dyDescent="0.25">
      <c r="B80" s="37"/>
      <c r="C80" s="37"/>
      <c r="D80" s="37"/>
      <c r="E80" s="20"/>
      <c r="F80" s="63"/>
      <c r="G80" s="70"/>
      <c r="H80" s="70"/>
      <c r="I80" s="70"/>
      <c r="L80" s="100"/>
      <c r="M80" s="100"/>
      <c r="N80" s="100"/>
    </row>
    <row r="81" spans="1:19" ht="13.5" thickBot="1" x14ac:dyDescent="0.25">
      <c r="A81" s="84" t="s">
        <v>63</v>
      </c>
      <c r="B81" s="85">
        <v>10588</v>
      </c>
      <c r="C81" s="85">
        <v>13136554.492843773</v>
      </c>
      <c r="D81" s="85">
        <v>7171</v>
      </c>
      <c r="E81" s="20"/>
      <c r="F81" s="50" t="s">
        <v>63</v>
      </c>
      <c r="G81" s="51">
        <v>10617</v>
      </c>
      <c r="H81" s="51">
        <v>12203248.906339031</v>
      </c>
      <c r="I81" s="55">
        <v>7155</v>
      </c>
      <c r="K81" s="98" t="s">
        <v>63</v>
      </c>
      <c r="L81" s="99">
        <v>-2.7314683997362588E-3</v>
      </c>
      <c r="M81" s="99">
        <v>7.6480090971506209E-2</v>
      </c>
      <c r="N81" s="99">
        <v>2.2361984626135811E-3</v>
      </c>
      <c r="P81" s="6"/>
      <c r="Q81" s="6"/>
      <c r="R81" s="6"/>
      <c r="S81" s="6"/>
    </row>
    <row r="82" spans="1:19" ht="13.5" thickBot="1" x14ac:dyDescent="0.25">
      <c r="A82" s="92" t="s">
        <v>64</v>
      </c>
      <c r="B82" s="34">
        <v>10588</v>
      </c>
      <c r="C82" s="34">
        <v>13136554.492843773</v>
      </c>
      <c r="D82" s="35">
        <v>7171</v>
      </c>
      <c r="E82" s="20"/>
      <c r="F82" s="72" t="s">
        <v>64</v>
      </c>
      <c r="G82" s="61">
        <v>10617</v>
      </c>
      <c r="H82" s="61">
        <v>12203248.906339031</v>
      </c>
      <c r="I82" s="62">
        <v>7155</v>
      </c>
      <c r="K82" s="14" t="s">
        <v>64</v>
      </c>
      <c r="L82" s="104">
        <v>-2.7314683997362588E-3</v>
      </c>
      <c r="M82" s="104">
        <v>7.6480090971506209E-2</v>
      </c>
      <c r="N82" s="105">
        <v>2.2361984626135811E-3</v>
      </c>
    </row>
    <row r="83" spans="1:19" ht="13.5" thickBot="1" x14ac:dyDescent="0.25">
      <c r="B83" s="111"/>
      <c r="C83" s="111"/>
      <c r="D83" s="111"/>
      <c r="E83" s="20"/>
      <c r="F83" s="63"/>
      <c r="G83" s="122"/>
      <c r="H83" s="122"/>
      <c r="I83" s="122"/>
      <c r="L83" s="100"/>
      <c r="M83" s="100"/>
      <c r="N83" s="100"/>
    </row>
    <row r="84" spans="1:19" ht="13.5" thickBot="1" x14ac:dyDescent="0.25">
      <c r="A84" s="84" t="s">
        <v>65</v>
      </c>
      <c r="B84" s="85">
        <v>19126</v>
      </c>
      <c r="C84" s="85">
        <v>19496971.420690984</v>
      </c>
      <c r="D84" s="85">
        <v>14941</v>
      </c>
      <c r="E84" s="20"/>
      <c r="F84" s="50" t="s">
        <v>65</v>
      </c>
      <c r="G84" s="51">
        <v>17849</v>
      </c>
      <c r="H84" s="51">
        <v>19138245.831985898</v>
      </c>
      <c r="I84" s="55">
        <v>13169</v>
      </c>
      <c r="K84" s="98" t="s">
        <v>65</v>
      </c>
      <c r="L84" s="99">
        <v>7.1544624348703012E-2</v>
      </c>
      <c r="M84" s="99">
        <v>1.8743911634029997E-2</v>
      </c>
      <c r="N84" s="99">
        <v>0.13455843268281575</v>
      </c>
      <c r="P84" s="6"/>
      <c r="Q84" s="6"/>
      <c r="R84" s="6"/>
      <c r="S84" s="6"/>
    </row>
    <row r="85" spans="1:19" ht="13.5" thickBot="1" x14ac:dyDescent="0.25">
      <c r="A85" s="38" t="s">
        <v>66</v>
      </c>
      <c r="B85" s="30">
        <v>3968</v>
      </c>
      <c r="C85" s="30">
        <v>4966429.5680583613</v>
      </c>
      <c r="D85" s="31">
        <v>2842</v>
      </c>
      <c r="E85" s="20"/>
      <c r="F85" s="73" t="s">
        <v>66</v>
      </c>
      <c r="G85" s="57">
        <v>3973</v>
      </c>
      <c r="H85" s="57">
        <v>4910394.8304502154</v>
      </c>
      <c r="I85" s="58">
        <v>2606</v>
      </c>
      <c r="K85" s="10" t="s">
        <v>66</v>
      </c>
      <c r="L85" s="102">
        <v>-1.2584948401711538E-3</v>
      </c>
      <c r="M85" s="102">
        <v>1.1411452549734857E-2</v>
      </c>
      <c r="N85" s="103">
        <v>9.0560245587106625E-2</v>
      </c>
    </row>
    <row r="86" spans="1:19" ht="13.5" thickBot="1" x14ac:dyDescent="0.25">
      <c r="A86" s="39" t="s">
        <v>67</v>
      </c>
      <c r="B86" s="30">
        <v>3845</v>
      </c>
      <c r="C86" s="30">
        <v>3475223.0075673768</v>
      </c>
      <c r="D86" s="31">
        <v>3142</v>
      </c>
      <c r="E86" s="20"/>
      <c r="F86" s="68" t="s">
        <v>67</v>
      </c>
      <c r="G86" s="79">
        <v>3287</v>
      </c>
      <c r="H86" s="79">
        <v>3518080.4196045683</v>
      </c>
      <c r="I86" s="80">
        <v>2520</v>
      </c>
      <c r="K86" s="11" t="s">
        <v>67</v>
      </c>
      <c r="L86" s="102">
        <v>0.16975965926376646</v>
      </c>
      <c r="M86" s="102">
        <v>-1.2182044446274687E-2</v>
      </c>
      <c r="N86" s="103">
        <v>0.24682539682539684</v>
      </c>
    </row>
    <row r="87" spans="1:19" ht="13.5" thickBot="1" x14ac:dyDescent="0.25">
      <c r="A87" s="40" t="s">
        <v>68</v>
      </c>
      <c r="B87" s="34">
        <v>11313</v>
      </c>
      <c r="C87" s="34">
        <v>11055318.845065244</v>
      </c>
      <c r="D87" s="35">
        <v>8957</v>
      </c>
      <c r="E87" s="20"/>
      <c r="F87" s="69" t="s">
        <v>68</v>
      </c>
      <c r="G87" s="74">
        <v>10589</v>
      </c>
      <c r="H87" s="74">
        <v>10709770.581931114</v>
      </c>
      <c r="I87" s="75">
        <v>8043</v>
      </c>
      <c r="K87" s="12" t="s">
        <v>68</v>
      </c>
      <c r="L87" s="104">
        <v>6.8372839739352154E-2</v>
      </c>
      <c r="M87" s="104">
        <v>3.2264767997655985E-2</v>
      </c>
      <c r="N87" s="105">
        <v>0.11363918935720507</v>
      </c>
    </row>
    <row r="88" spans="1:19" ht="13.5" thickBot="1" x14ac:dyDescent="0.25">
      <c r="B88" s="37"/>
      <c r="C88" s="37"/>
      <c r="D88" s="37"/>
      <c r="E88" s="20"/>
      <c r="F88" s="63"/>
      <c r="G88" s="70"/>
      <c r="H88" s="70"/>
      <c r="I88" s="70"/>
      <c r="L88" s="100"/>
      <c r="M88" s="100"/>
      <c r="N88" s="100"/>
    </row>
    <row r="89" spans="1:19" ht="13.5" thickBot="1" x14ac:dyDescent="0.25">
      <c r="A89" s="90" t="s">
        <v>69</v>
      </c>
      <c r="B89" s="85">
        <v>3420</v>
      </c>
      <c r="C89" s="85">
        <v>4098821.0971431797</v>
      </c>
      <c r="D89" s="85">
        <v>2559</v>
      </c>
      <c r="E89" s="20"/>
      <c r="F89" s="54" t="s">
        <v>69</v>
      </c>
      <c r="G89" s="51">
        <v>3133</v>
      </c>
      <c r="H89" s="51">
        <v>3426249.26121906</v>
      </c>
      <c r="I89" s="55">
        <v>2324</v>
      </c>
      <c r="K89" s="101" t="s">
        <v>69</v>
      </c>
      <c r="L89" s="99">
        <v>9.1605489945738805E-2</v>
      </c>
      <c r="M89" s="99">
        <v>0.19629973905775278</v>
      </c>
      <c r="N89" s="99">
        <v>0.10111876075731496</v>
      </c>
      <c r="P89" s="6"/>
      <c r="Q89" s="6"/>
      <c r="R89" s="6"/>
      <c r="S89" s="6"/>
    </row>
    <row r="90" spans="1:19" ht="13.5" thickBot="1" x14ac:dyDescent="0.25">
      <c r="A90" s="91" t="s">
        <v>70</v>
      </c>
      <c r="B90" s="34">
        <v>3420</v>
      </c>
      <c r="C90" s="34">
        <v>4098821.0971431797</v>
      </c>
      <c r="D90" s="35">
        <v>2559</v>
      </c>
      <c r="E90" s="20"/>
      <c r="F90" s="71" t="s">
        <v>70</v>
      </c>
      <c r="G90" s="61">
        <v>3133</v>
      </c>
      <c r="H90" s="61">
        <v>3426249.26121906</v>
      </c>
      <c r="I90" s="62">
        <v>2324</v>
      </c>
      <c r="K90" s="13" t="s">
        <v>70</v>
      </c>
      <c r="L90" s="104">
        <v>9.1605489945738805E-2</v>
      </c>
      <c r="M90" s="104">
        <v>0.19629973905775278</v>
      </c>
      <c r="N90" s="105">
        <v>0.10111876075731496</v>
      </c>
    </row>
    <row r="91" spans="1:19" ht="13.5" thickBot="1" x14ac:dyDescent="0.25">
      <c r="B91" s="37"/>
      <c r="C91" s="37"/>
      <c r="D91" s="37"/>
      <c r="E91" s="20"/>
      <c r="F91" s="63"/>
      <c r="G91" s="70"/>
      <c r="H91" s="70"/>
      <c r="I91" s="70"/>
      <c r="L91" s="100"/>
      <c r="M91" s="100"/>
      <c r="N91" s="100"/>
    </row>
    <row r="92" spans="1:19" ht="13.5" thickBot="1" x14ac:dyDescent="0.25">
      <c r="A92" s="92" t="s">
        <v>71</v>
      </c>
      <c r="B92" s="125"/>
      <c r="C92" s="125"/>
      <c r="D92" s="126"/>
      <c r="E92" s="20"/>
      <c r="F92" s="72" t="s">
        <v>71</v>
      </c>
      <c r="G92" s="125"/>
      <c r="H92" s="125"/>
      <c r="I92" s="126"/>
      <c r="K92" s="14" t="s">
        <v>71</v>
      </c>
      <c r="L92" s="125"/>
      <c r="M92" s="125"/>
      <c r="N92" s="126"/>
    </row>
  </sheetData>
  <mergeCells count="1">
    <mergeCell ref="K1:L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18</vt:i4>
      </vt:variant>
      <vt:variant>
        <vt:lpstr>Rangos con nombre</vt:lpstr>
      </vt:variant>
      <vt:variant>
        <vt:i4>3</vt:i4>
      </vt:variant>
    </vt:vector>
  </HeadingPairs>
  <TitlesOfParts>
    <vt:vector size="21" baseType="lpstr">
      <vt:lpstr>Enero 2019</vt:lpstr>
      <vt:lpstr>Febrero 2019</vt:lpstr>
      <vt:lpstr>Marzo 2019</vt:lpstr>
      <vt:lpstr>ITR19</vt:lpstr>
      <vt:lpstr>Abril 2019</vt:lpstr>
      <vt:lpstr>Mayo 2019</vt:lpstr>
      <vt:lpstr>Junio 2019</vt:lpstr>
      <vt:lpstr>IITR19</vt:lpstr>
      <vt:lpstr>Julio 2019</vt:lpstr>
      <vt:lpstr>Agosto 2019</vt:lpstr>
      <vt:lpstr>Septiembre 2019</vt:lpstr>
      <vt:lpstr>IIITR19</vt:lpstr>
      <vt:lpstr>Octubre 2019</vt:lpstr>
      <vt:lpstr>Noviembre 2019</vt:lpstr>
      <vt:lpstr>Diciembre 2019</vt:lpstr>
      <vt:lpstr>IVTR19</vt:lpstr>
      <vt:lpstr>Año 2019</vt:lpstr>
      <vt:lpstr>check</vt:lpstr>
      <vt:lpstr>'Año 2019'!Área_de_impresión</vt:lpstr>
      <vt:lpstr>'Enero 2019'!Área_de_impresión</vt:lpstr>
      <vt:lpstr>'Febrero 2019'!Área_de_impresión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Propietario</dc:creator>
  <cp:lastModifiedBy>asempleo06</cp:lastModifiedBy>
  <cp:lastPrinted>2019-10-30T08:23:31Z</cp:lastPrinted>
  <dcterms:created xsi:type="dcterms:W3CDTF">2017-02-09T17:39:54Z</dcterms:created>
  <dcterms:modified xsi:type="dcterms:W3CDTF">2019-10-30T09:26:37Z</dcterms:modified>
</cp:coreProperties>
</file>