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Datos abril envío socios\"/>
    </mc:Choice>
  </mc:AlternateContent>
  <bookViews>
    <workbookView xWindow="0" yWindow="0" windowWidth="20730" windowHeight="11760" tabRatio="934" firstSheet="1" activeTab="4"/>
  </bookViews>
  <sheets>
    <sheet name="Enero 2020" sheetId="117" r:id="rId1"/>
    <sheet name="Febrero 2020" sheetId="51" r:id="rId2"/>
    <sheet name="Marzo 2020" sheetId="118" r:id="rId3"/>
    <sheet name="ITR20" sheetId="119" r:id="rId4"/>
    <sheet name="Abril 2020" sheetId="120" r:id="rId5"/>
    <sheet name="Mayo 2020" sheetId="121" r:id="rId6"/>
    <sheet name="Junio 2020" sheetId="122" r:id="rId7"/>
    <sheet name="IITR20" sheetId="123" r:id="rId8"/>
    <sheet name="Julio 2020" sheetId="124" r:id="rId9"/>
    <sheet name="Agosto 2020" sheetId="125" r:id="rId10"/>
    <sheet name="Septiembre 2020" sheetId="126" r:id="rId11"/>
    <sheet name="IIITR20" sheetId="127" r:id="rId12"/>
    <sheet name="Octubre 2020" sheetId="128" r:id="rId13"/>
    <sheet name="Noviembre 2020" sheetId="129" r:id="rId14"/>
    <sheet name="Diciembre 2020" sheetId="130" r:id="rId15"/>
    <sheet name="IVTR20" sheetId="131" r:id="rId16"/>
    <sheet name="Año 2020" sheetId="14" r:id="rId17"/>
    <sheet name="check" sheetId="132" state="hidden" r:id="rId18"/>
  </sheets>
  <definedNames>
    <definedName name="_xlnm.Print_Area" localSheetId="16">'Año 2020'!$A$1:$N$92</definedName>
    <definedName name="_xlnm.Print_Area" localSheetId="0">'Enero 2020'!$A$1:$N$92</definedName>
    <definedName name="_xlnm.Print_Area" localSheetId="1">'Febrero 2020'!$A$1:$N$92</definedName>
  </definedNames>
  <calcPr calcId="152511"/>
</workbook>
</file>

<file path=xl/calcChain.xml><?xml version="1.0" encoding="utf-8"?>
<calcChain xmlns="http://schemas.openxmlformats.org/spreadsheetml/2006/main">
  <c r="F2" i="119" l="1"/>
  <c r="K2" i="119"/>
  <c r="F2" i="123"/>
  <c r="K2" i="123"/>
  <c r="F2" i="127"/>
  <c r="K2" i="127"/>
  <c r="K2" i="13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C90" i="132"/>
  <c r="B90" i="132"/>
  <c r="B89" i="132" s="1"/>
  <c r="D82" i="132"/>
  <c r="D81" i="132" s="1"/>
  <c r="C82" i="132"/>
  <c r="C81" i="132" s="1"/>
  <c r="B82" i="132"/>
  <c r="B81" i="132" s="1"/>
  <c r="D79" i="132"/>
  <c r="C79" i="132"/>
  <c r="B79" i="132"/>
  <c r="D76" i="132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D65" i="132" s="1"/>
  <c r="C66" i="132"/>
  <c r="C65" i="132" s="1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C34" i="132"/>
  <c r="C33" i="132" s="1"/>
  <c r="B34" i="132"/>
  <c r="B33" i="132" s="1"/>
  <c r="D31" i="132"/>
  <c r="C31" i="132"/>
  <c r="C29" i="132" s="1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D89" i="132"/>
  <c r="C89" i="132"/>
  <c r="B84" i="132"/>
  <c r="D78" i="132"/>
  <c r="C78" i="132"/>
  <c r="B78" i="132"/>
  <c r="D75" i="132"/>
  <c r="B54" i="132"/>
  <c r="D33" i="132"/>
  <c r="C23" i="132"/>
  <c r="B29" i="132"/>
  <c r="C54" i="132"/>
  <c r="C84" i="132"/>
  <c r="D54" i="132"/>
  <c r="D84" i="132"/>
  <c r="B60" i="132" l="1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D6" i="132" l="1"/>
  <c r="B6" i="132"/>
  <c r="C6" i="132"/>
</calcChain>
</file>

<file path=xl/sharedStrings.xml><?xml version="1.0" encoding="utf-8"?>
<sst xmlns="http://schemas.openxmlformats.org/spreadsheetml/2006/main" count="3895" uniqueCount="108">
  <si>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</si>
  <si>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</si>
  <si>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</si>
  <si>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</si>
  <si>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</si>
  <si>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</si>
  <si>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</si>
  <si>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</si>
  <si>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</si>
  <si>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</si>
  <si>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</si>
  <si>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</si>
  <si>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</si>
  <si>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</si>
  <si>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</si>
  <si>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</si>
  <si>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</si>
  <si>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</si>
  <si>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</si>
  <si>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</si>
  <si>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</si>
  <si>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</si>
  <si>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</si>
  <si>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</si>
  <si>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</si>
  <si>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</si>
  <si>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</si>
  <si>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</si>
  <si>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</si>
  <si>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</si>
  <si>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</si>
  <si>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</si>
  <si>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</si>
  <si>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</si>
  <si>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</si>
  <si>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</si>
  <si>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</si>
  <si>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</si>
  <si>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</si>
  <si>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</si>
  <si>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</si>
  <si>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</si>
  <si>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</si>
  <si>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</si>
  <si>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</si>
  <si>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</si>
  <si>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</si>
  <si>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</si>
  <si>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</si>
  <si>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</si>
  <si>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</si>
  <si>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</si>
  <si>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</si>
  <si>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</si>
  <si>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</si>
  <si>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</si>
  <si>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</si>
  <si>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</si>
  <si>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</si>
  <si>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</si>
  <si>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</si>
  <si>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</si>
  <si>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</si>
  <si>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</si>
  <si>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</si>
  <si>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</si>
  <si>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</si>
  <si>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</si>
  <si>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</si>
  <si>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</si>
  <si>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</si>
  <si>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</si>
  <si>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</si>
  <si>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</si>
  <si>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</si>
  <si>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</si>
  <si>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</si>
  <si>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</si>
  <si>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</si>
  <si>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</si>
  <si>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</si>
  <si>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</si>
  <si>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</si>
  <si>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</si>
  <si>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</si>
  <si>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</si>
  <si>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</si>
  <si>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</si>
  <si>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</si>
  <si>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</si>
  <si>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</si>
  <si>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ITR19</t>
  </si>
  <si>
    <t>IITR19</t>
  </si>
  <si>
    <t>IIITR19</t>
  </si>
  <si>
    <t>IVTR19</t>
  </si>
  <si>
    <t>Mensuales</t>
  </si>
  <si>
    <t>Trimestrales</t>
  </si>
  <si>
    <t>Cuadre series</t>
  </si>
  <si>
    <t>2020/2019</t>
  </si>
  <si>
    <t>MES: AÑO</t>
  </si>
  <si>
    <t>IVTR20</t>
  </si>
  <si>
    <t>IVTR20/IVTR19</t>
  </si>
  <si>
    <t>IIITR20</t>
  </si>
  <si>
    <t>IIITR20/IIITR19</t>
  </si>
  <si>
    <t>IITR20</t>
  </si>
  <si>
    <t>IITR20/IITR19</t>
  </si>
  <si>
    <t>ITR20</t>
  </si>
  <si>
    <t>ITR20/ITR19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</si>
</sst>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4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5" fontId="15" fillId="3" borderId="10" xfId="1" applyNumberFormat="1" applyFont="1" applyFill="1" applyBorder="1" applyAlignment="1">
      <alignment horizontal="center"/>
    </xf>
    <xf numFmtId="165" fontId="15" fillId="3" borderId="11" xfId="1" applyNumberFormat="1" applyFont="1" applyFill="1" applyBorder="1" applyAlignment="1">
      <alignment horizontal="center"/>
    </xf>
    <xf numFmtId="165" fontId="15" fillId="3" borderId="13" xfId="1" applyNumberFormat="1" applyFont="1" applyFill="1" applyBorder="1" applyAlignment="1">
      <alignment horizontal="center"/>
    </xf>
    <xf numFmtId="165" fontId="15" fillId="3" borderId="14" xfId="1" applyNumberFormat="1" applyFont="1" applyFill="1" applyBorder="1" applyAlignment="1">
      <alignment horizontal="center"/>
    </xf>
    <xf numFmtId="165" fontId="15" fillId="3" borderId="7" xfId="1" applyNumberFormat="1" applyFont="1" applyFill="1" applyBorder="1" applyAlignment="1">
      <alignment horizontal="center"/>
    </xf>
    <xf numFmtId="165" fontId="15" fillId="3" borderId="8" xfId="1" applyNumberFormat="1" applyFont="1" applyFill="1" applyBorder="1" applyAlignment="1">
      <alignment horizontal="center"/>
    </xf>
    <xf numFmtId="165" fontId="15" fillId="0" borderId="7" xfId="1" applyNumberFormat="1" applyFont="1" applyFill="1" applyBorder="1" applyAlignment="1">
      <alignment horizontal="center"/>
    </xf>
    <xf numFmtId="165" fontId="15" fillId="0" borderId="8" xfId="1" applyNumberFormat="1" applyFont="1" applyFill="1" applyBorder="1" applyAlignment="1">
      <alignment horizontal="center"/>
    </xf>
    <xf numFmtId="165" fontId="15" fillId="0" borderId="10" xfId="1" applyNumberFormat="1" applyFont="1" applyFill="1" applyBorder="1" applyAlignment="1">
      <alignment horizontal="center"/>
    </xf>
    <xf numFmtId="165" fontId="15" fillId="0" borderId="11" xfId="1" applyNumberFormat="1" applyFont="1" applyFill="1" applyBorder="1" applyAlignment="1">
      <alignment horizontal="center"/>
    </xf>
    <xf numFmtId="165" fontId="15" fillId="0" borderId="13" xfId="1" applyNumberFormat="1" applyFont="1" applyFill="1" applyBorder="1" applyAlignment="1">
      <alignment horizontal="center"/>
    </xf>
    <xf numFmtId="165" fontId="15" fillId="0" borderId="14" xfId="1" applyNumberFormat="1" applyFont="1" applyFill="1" applyBorder="1" applyAlignment="1">
      <alignment horizontal="center"/>
    </xf>
    <xf numFmtId="165" fontId="15" fillId="3" borderId="0" xfId="1" applyNumberFormat="1" applyFont="1" applyFill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/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8" x14ac:dyDescent="0.2">
      <c r="A2" s="25" t="s">
        <v>77</v>
      </c>
      <c r="B2" s="26">
        <v>2020</v>
      </c>
      <c r="C2" s="25"/>
      <c r="D2" s="25"/>
      <c r="F2" s="44" t="str">
        <f>A2</f>
        <v>MES: ENERO</v>
      </c>
      <c r="G2" s="45">
        <v>2019</v>
      </c>
      <c r="K2" s="1" t="str">
        <f>A2</f>
        <v>MES: ENERO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351657</v>
      </c>
      <c r="C6" s="85">
        <v>333607318.91303504</v>
      </c>
      <c r="D6" s="85">
        <v>253648</v>
      </c>
      <c r="E6" s="20"/>
      <c r="F6" s="50" t="s">
        <v>1</v>
      </c>
      <c r="G6" s="51">
        <v>329792</v>
      </c>
      <c r="H6" s="51">
        <v>326489173.04118651</v>
      </c>
      <c r="I6" s="51">
        <v>238236</v>
      </c>
      <c r="K6" s="98" t="s">
        <v>1</v>
      </c>
      <c r="L6" s="99">
        <v>6.6299364447894416E-2</v>
      </c>
      <c r="M6" s="99">
        <v>2.1802088582430823E-2</v>
      </c>
      <c r="N6" s="99">
        <v>6.4692153998556101E-2</v>
      </c>
      <c r="O6" s="6"/>
      <c r="P6" s="6"/>
      <c r="Q6" s="6"/>
      <c r="R6" s="6"/>
    </row>
    <row r="7" spans="1:18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 x14ac:dyDescent="0.25">
      <c r="A8" s="86" t="s">
        <v>4</v>
      </c>
      <c r="B8" s="87">
        <v>37180</v>
      </c>
      <c r="C8" s="87">
        <v>28298745.39305114</v>
      </c>
      <c r="D8" s="87">
        <v>27185</v>
      </c>
      <c r="E8" s="20"/>
      <c r="F8" s="54" t="s">
        <v>4</v>
      </c>
      <c r="G8" s="51">
        <v>32391</v>
      </c>
      <c r="H8" s="51">
        <v>25905657.048243139</v>
      </c>
      <c r="I8" s="55">
        <v>22639</v>
      </c>
      <c r="K8" s="101" t="s">
        <v>4</v>
      </c>
      <c r="L8" s="99">
        <v>0.14784971133956959</v>
      </c>
      <c r="M8" s="99">
        <v>9.2377056499722832E-2</v>
      </c>
      <c r="N8" s="99">
        <v>0.20080392243473644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2935</v>
      </c>
      <c r="C9" s="30">
        <v>2573297.0929323183</v>
      </c>
      <c r="D9" s="31">
        <v>1774</v>
      </c>
      <c r="E9" s="21"/>
      <c r="F9" s="56" t="s">
        <v>5</v>
      </c>
      <c r="G9" s="57">
        <v>2670</v>
      </c>
      <c r="H9" s="57">
        <v>1940580.3791569208</v>
      </c>
      <c r="I9" s="58">
        <v>1514</v>
      </c>
      <c r="K9" s="7" t="s">
        <v>5</v>
      </c>
      <c r="L9" s="102">
        <v>9.9250936329587924E-2</v>
      </c>
      <c r="M9" s="102">
        <v>0.3260450948443987</v>
      </c>
      <c r="N9" s="102">
        <v>0.17173051519154559</v>
      </c>
    </row>
    <row r="10" spans="1:18" ht="13.5" thickBot="1" x14ac:dyDescent="0.25">
      <c r="A10" s="32" t="s">
        <v>6</v>
      </c>
      <c r="B10" s="30">
        <v>7050</v>
      </c>
      <c r="C10" s="30">
        <v>4320564.8392582862</v>
      </c>
      <c r="D10" s="31">
        <v>6027</v>
      </c>
      <c r="E10" s="20"/>
      <c r="F10" s="59" t="s">
        <v>6</v>
      </c>
      <c r="G10" s="79">
        <v>4973</v>
      </c>
      <c r="H10" s="79">
        <v>3866555.0367695871</v>
      </c>
      <c r="I10" s="80">
        <v>4159</v>
      </c>
      <c r="K10" s="8" t="s">
        <v>6</v>
      </c>
      <c r="L10" s="113">
        <v>0.4176553388296802</v>
      </c>
      <c r="M10" s="113">
        <v>0.11741971811372776</v>
      </c>
      <c r="N10" s="115">
        <v>0.44914642943015148</v>
      </c>
    </row>
    <row r="11" spans="1:18" ht="13.5" thickBot="1" x14ac:dyDescent="0.25">
      <c r="A11" s="32" t="s">
        <v>7</v>
      </c>
      <c r="B11" s="30">
        <v>2295</v>
      </c>
      <c r="C11" s="30">
        <v>2060072.283436934</v>
      </c>
      <c r="D11" s="31">
        <v>1684</v>
      </c>
      <c r="E11" s="20"/>
      <c r="F11" s="59" t="s">
        <v>7</v>
      </c>
      <c r="G11" s="79">
        <v>1783</v>
      </c>
      <c r="H11" s="79">
        <v>1589563.6906530932</v>
      </c>
      <c r="I11" s="80">
        <v>1146</v>
      </c>
      <c r="K11" s="8" t="s">
        <v>7</v>
      </c>
      <c r="L11" s="113">
        <v>0.28715647784632647</v>
      </c>
      <c r="M11" s="113">
        <v>0.29599857844672228</v>
      </c>
      <c r="N11" s="115">
        <v>0.46945898778359507</v>
      </c>
    </row>
    <row r="12" spans="1:18" ht="13.5" thickBot="1" x14ac:dyDescent="0.25">
      <c r="A12" s="32" t="s">
        <v>8</v>
      </c>
      <c r="B12" s="30">
        <v>2686</v>
      </c>
      <c r="C12" s="30">
        <v>1971012.3486349676</v>
      </c>
      <c r="D12" s="31">
        <v>1958</v>
      </c>
      <c r="E12" s="20"/>
      <c r="F12" s="59" t="s">
        <v>8</v>
      </c>
      <c r="G12" s="79">
        <v>2733</v>
      </c>
      <c r="H12" s="79">
        <v>2190941.2469090223</v>
      </c>
      <c r="I12" s="80">
        <v>1805</v>
      </c>
      <c r="K12" s="8" t="s">
        <v>8</v>
      </c>
      <c r="L12" s="113">
        <v>-1.7197219173069933E-2</v>
      </c>
      <c r="M12" s="113">
        <v>-0.10038101139605193</v>
      </c>
      <c r="N12" s="115">
        <v>8.476454293628799E-2</v>
      </c>
    </row>
    <row r="13" spans="1:18" ht="13.5" thickBot="1" x14ac:dyDescent="0.25">
      <c r="A13" s="32" t="s">
        <v>9</v>
      </c>
      <c r="B13" s="30">
        <v>3962</v>
      </c>
      <c r="C13" s="30">
        <v>1317161.6979215709</v>
      </c>
      <c r="D13" s="31">
        <v>3269</v>
      </c>
      <c r="E13" s="20"/>
      <c r="F13" s="59" t="s">
        <v>9</v>
      </c>
      <c r="G13" s="79">
        <v>3447</v>
      </c>
      <c r="H13" s="79">
        <v>1291214.4599239731</v>
      </c>
      <c r="I13" s="80">
        <v>2798</v>
      </c>
      <c r="K13" s="8" t="s">
        <v>9</v>
      </c>
      <c r="L13" s="113">
        <v>0.14940527995358277</v>
      </c>
      <c r="M13" s="113">
        <v>2.0095219502982875E-2</v>
      </c>
      <c r="N13" s="115">
        <v>0.16833452466047172</v>
      </c>
    </row>
    <row r="14" spans="1:18" ht="13.5" thickBot="1" x14ac:dyDescent="0.25">
      <c r="A14" s="32" t="s">
        <v>10</v>
      </c>
      <c r="B14" s="30">
        <v>1402</v>
      </c>
      <c r="C14" s="30">
        <v>1587581.695481173</v>
      </c>
      <c r="D14" s="31">
        <v>1045</v>
      </c>
      <c r="E14" s="20"/>
      <c r="F14" s="59" t="s">
        <v>10</v>
      </c>
      <c r="G14" s="79">
        <v>1325</v>
      </c>
      <c r="H14" s="79">
        <v>1572815.7919621773</v>
      </c>
      <c r="I14" s="80">
        <v>996</v>
      </c>
      <c r="K14" s="8" t="s">
        <v>10</v>
      </c>
      <c r="L14" s="113">
        <v>5.8113207547169754E-2</v>
      </c>
      <c r="M14" s="113">
        <v>9.3881963764965715E-3</v>
      </c>
      <c r="N14" s="115">
        <v>4.9196787148594323E-2</v>
      </c>
    </row>
    <row r="15" spans="1:18" ht="13.5" thickBot="1" x14ac:dyDescent="0.25">
      <c r="A15" s="32" t="s">
        <v>11</v>
      </c>
      <c r="B15" s="30">
        <v>5709</v>
      </c>
      <c r="C15" s="30">
        <v>4379152.7666142266</v>
      </c>
      <c r="D15" s="31">
        <v>3671</v>
      </c>
      <c r="E15" s="20"/>
      <c r="F15" s="59" t="s">
        <v>11</v>
      </c>
      <c r="G15" s="79">
        <v>4861</v>
      </c>
      <c r="H15" s="79">
        <v>4231116.1758682169</v>
      </c>
      <c r="I15" s="80">
        <v>3079</v>
      </c>
      <c r="K15" s="8" t="s">
        <v>11</v>
      </c>
      <c r="L15" s="113">
        <v>0.17444970170746754</v>
      </c>
      <c r="M15" s="113">
        <v>3.4987597738469711E-2</v>
      </c>
      <c r="N15" s="115">
        <v>0.19227021760311791</v>
      </c>
    </row>
    <row r="16" spans="1:18" ht="13.5" thickBot="1" x14ac:dyDescent="0.25">
      <c r="A16" s="33" t="s">
        <v>12</v>
      </c>
      <c r="B16" s="34">
        <v>11141</v>
      </c>
      <c r="C16" s="34">
        <v>10089902.668771662</v>
      </c>
      <c r="D16" s="35">
        <v>7757</v>
      </c>
      <c r="E16" s="20"/>
      <c r="F16" s="60" t="s">
        <v>12</v>
      </c>
      <c r="G16" s="109">
        <v>10599</v>
      </c>
      <c r="H16" s="109">
        <v>9222870.2670001481</v>
      </c>
      <c r="I16" s="110">
        <v>7142</v>
      </c>
      <c r="K16" s="9" t="s">
        <v>12</v>
      </c>
      <c r="L16" s="116">
        <v>5.1136899707519667E-2</v>
      </c>
      <c r="M16" s="116">
        <v>9.4008955636489366E-2</v>
      </c>
      <c r="N16" s="117">
        <v>8.6110333239988845E-2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13895</v>
      </c>
      <c r="C18" s="89">
        <v>16419265.724851921</v>
      </c>
      <c r="D18" s="89">
        <v>10911</v>
      </c>
      <c r="E18" s="20"/>
      <c r="F18" s="65" t="s">
        <v>13</v>
      </c>
      <c r="G18" s="66">
        <v>14748</v>
      </c>
      <c r="H18" s="66">
        <v>15449511.951414786</v>
      </c>
      <c r="I18" s="67">
        <v>11541</v>
      </c>
      <c r="K18" s="107" t="s">
        <v>13</v>
      </c>
      <c r="L18" s="108">
        <v>-5.78383509628424E-2</v>
      </c>
      <c r="M18" s="108">
        <v>6.2769217337530936E-2</v>
      </c>
      <c r="N18" s="120">
        <v>-5.458799064205877E-2</v>
      </c>
    </row>
    <row r="19" spans="1:18" ht="13.5" thickBot="1" x14ac:dyDescent="0.25">
      <c r="A19" s="38" t="s">
        <v>14</v>
      </c>
      <c r="B19" s="128">
        <v>800</v>
      </c>
      <c r="C19" s="128">
        <v>1419506.0816785076</v>
      </c>
      <c r="D19" s="129">
        <v>440</v>
      </c>
      <c r="E19" s="20"/>
      <c r="F19" s="68" t="s">
        <v>14</v>
      </c>
      <c r="G19" s="132">
        <v>826</v>
      </c>
      <c r="H19" s="132">
        <v>1523391.3899774172</v>
      </c>
      <c r="I19" s="133">
        <v>403</v>
      </c>
      <c r="K19" s="10" t="s">
        <v>14</v>
      </c>
      <c r="L19" s="137">
        <v>-3.1476997578692489E-2</v>
      </c>
      <c r="M19" s="137">
        <v>-6.8193445875028624E-2</v>
      </c>
      <c r="N19" s="139">
        <v>9.1811414392059643E-2</v>
      </c>
    </row>
    <row r="20" spans="1:18" ht="13.5" thickBot="1" x14ac:dyDescent="0.25">
      <c r="A20" s="39" t="s">
        <v>15</v>
      </c>
      <c r="B20" s="128">
        <v>1049</v>
      </c>
      <c r="C20" s="128">
        <v>980618.07307431113</v>
      </c>
      <c r="D20" s="129">
        <v>907</v>
      </c>
      <c r="E20" s="20"/>
      <c r="F20" s="68" t="s">
        <v>15</v>
      </c>
      <c r="G20" s="132">
        <v>1217</v>
      </c>
      <c r="H20" s="132">
        <v>1022327.6</v>
      </c>
      <c r="I20" s="133">
        <v>1077</v>
      </c>
      <c r="K20" s="11" t="s">
        <v>15</v>
      </c>
      <c r="L20" s="137">
        <v>-0.13804437140509451</v>
      </c>
      <c r="M20" s="137">
        <v>-4.0798592276770074E-2</v>
      </c>
      <c r="N20" s="139">
        <v>-0.15784586815227486</v>
      </c>
    </row>
    <row r="21" spans="1:18" ht="13.5" thickBot="1" x14ac:dyDescent="0.25">
      <c r="A21" s="40" t="s">
        <v>16</v>
      </c>
      <c r="B21" s="130">
        <v>12046</v>
      </c>
      <c r="C21" s="130">
        <v>14019141.570099102</v>
      </c>
      <c r="D21" s="131">
        <v>9564</v>
      </c>
      <c r="E21" s="20"/>
      <c r="F21" s="69" t="s">
        <v>16</v>
      </c>
      <c r="G21" s="134">
        <v>12705</v>
      </c>
      <c r="H21" s="134">
        <v>12903792.961437369</v>
      </c>
      <c r="I21" s="135">
        <v>10061</v>
      </c>
      <c r="K21" s="12" t="s">
        <v>16</v>
      </c>
      <c r="L21" s="138">
        <v>-5.1869342778433691E-2</v>
      </c>
      <c r="M21" s="138">
        <v>8.6435717931535594E-2</v>
      </c>
      <c r="N21" s="140">
        <v>-4.9398668124440936E-2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4455</v>
      </c>
      <c r="C23" s="85">
        <v>5717641.9444819139</v>
      </c>
      <c r="D23" s="85">
        <v>2857</v>
      </c>
      <c r="E23" s="20"/>
      <c r="F23" s="54" t="s">
        <v>17</v>
      </c>
      <c r="G23" s="51">
        <v>4675</v>
      </c>
      <c r="H23" s="51">
        <v>5986333.5865115393</v>
      </c>
      <c r="I23" s="55">
        <v>3152</v>
      </c>
      <c r="K23" s="101" t="s">
        <v>17</v>
      </c>
      <c r="L23" s="99">
        <v>-4.705882352941182E-2</v>
      </c>
      <c r="M23" s="99">
        <v>-4.488417461984473E-2</v>
      </c>
      <c r="N23" s="99">
        <v>-9.3591370558375631E-2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4455</v>
      </c>
      <c r="C24" s="34">
        <v>5717641.9444819139</v>
      </c>
      <c r="D24" s="35">
        <v>2857</v>
      </c>
      <c r="E24" s="20"/>
      <c r="F24" s="71" t="s">
        <v>18</v>
      </c>
      <c r="G24" s="61">
        <v>4675</v>
      </c>
      <c r="H24" s="61">
        <v>5986333.5865115393</v>
      </c>
      <c r="I24" s="62">
        <v>3152</v>
      </c>
      <c r="K24" s="13" t="s">
        <v>18</v>
      </c>
      <c r="L24" s="104">
        <v>-4.705882352941182E-2</v>
      </c>
      <c r="M24" s="104">
        <v>-4.488417461984473E-2</v>
      </c>
      <c r="N24" s="105">
        <v>-9.3591370558375631E-2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1782</v>
      </c>
      <c r="C26" s="85">
        <v>908982.11155278212</v>
      </c>
      <c r="D26" s="85">
        <v>1425</v>
      </c>
      <c r="E26" s="20"/>
      <c r="F26" s="50" t="s">
        <v>19</v>
      </c>
      <c r="G26" s="51">
        <v>1706</v>
      </c>
      <c r="H26" s="51">
        <v>1080064.8729344201</v>
      </c>
      <c r="I26" s="55">
        <v>1369</v>
      </c>
      <c r="K26" s="98" t="s">
        <v>19</v>
      </c>
      <c r="L26" s="99">
        <v>4.4548651817116092E-2</v>
      </c>
      <c r="M26" s="99">
        <v>-0.15840044951820764</v>
      </c>
      <c r="N26" s="99">
        <v>4.0905770635500271E-2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1782</v>
      </c>
      <c r="C27" s="34">
        <v>908982.11155278212</v>
      </c>
      <c r="D27" s="35">
        <v>1425</v>
      </c>
      <c r="E27" s="20"/>
      <c r="F27" s="72" t="s">
        <v>20</v>
      </c>
      <c r="G27" s="61">
        <v>1706</v>
      </c>
      <c r="H27" s="61">
        <v>1080064.8729344201</v>
      </c>
      <c r="I27" s="62">
        <v>1369</v>
      </c>
      <c r="K27" s="14" t="s">
        <v>20</v>
      </c>
      <c r="L27" s="104">
        <v>4.4548651817116092E-2</v>
      </c>
      <c r="M27" s="104">
        <v>-0.15840044951820764</v>
      </c>
      <c r="N27" s="105">
        <v>4.0905770635500271E-2</v>
      </c>
    </row>
    <row r="28" spans="1:18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 x14ac:dyDescent="0.25">
      <c r="A29" s="84" t="s">
        <v>21</v>
      </c>
      <c r="B29" s="85">
        <v>14846</v>
      </c>
      <c r="C29" s="85">
        <v>8133536.5672376836</v>
      </c>
      <c r="D29" s="85">
        <v>11333</v>
      </c>
      <c r="E29" s="20"/>
      <c r="F29" s="50" t="s">
        <v>21</v>
      </c>
      <c r="G29" s="51">
        <v>13785</v>
      </c>
      <c r="H29" s="51">
        <v>7510420.8868493661</v>
      </c>
      <c r="I29" s="55">
        <v>10316</v>
      </c>
      <c r="K29" s="98" t="s">
        <v>21</v>
      </c>
      <c r="L29" s="99">
        <v>7.6967718534639129E-2</v>
      </c>
      <c r="M29" s="99">
        <v>8.2966812349942076E-2</v>
      </c>
      <c r="N29" s="99">
        <v>9.8584722760759913E-2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6650</v>
      </c>
      <c r="C30" s="30">
        <v>3835017.1507539507</v>
      </c>
      <c r="D30" s="31">
        <v>5016</v>
      </c>
      <c r="E30" s="20"/>
      <c r="F30" s="73" t="s">
        <v>22</v>
      </c>
      <c r="G30" s="57">
        <v>5919</v>
      </c>
      <c r="H30" s="57">
        <v>3537754.8372193156</v>
      </c>
      <c r="I30" s="58">
        <v>4359</v>
      </c>
      <c r="K30" s="15" t="s">
        <v>22</v>
      </c>
      <c r="L30" s="102">
        <v>0.12350059131610069</v>
      </c>
      <c r="M30" s="102">
        <v>8.4025696299601105E-2</v>
      </c>
      <c r="N30" s="103">
        <v>0.15072264280798353</v>
      </c>
    </row>
    <row r="31" spans="1:18" ht="13.5" thickBot="1" x14ac:dyDescent="0.25">
      <c r="A31" s="94" t="s">
        <v>23</v>
      </c>
      <c r="B31" s="34">
        <v>8196</v>
      </c>
      <c r="C31" s="34">
        <v>4298519.4164837329</v>
      </c>
      <c r="D31" s="35">
        <v>6317</v>
      </c>
      <c r="E31" s="20"/>
      <c r="F31" s="73" t="s">
        <v>23</v>
      </c>
      <c r="G31" s="74">
        <v>7866</v>
      </c>
      <c r="H31" s="74">
        <v>3972666.049630051</v>
      </c>
      <c r="I31" s="75">
        <v>5957</v>
      </c>
      <c r="K31" s="16" t="s">
        <v>23</v>
      </c>
      <c r="L31" s="104">
        <v>4.1952707856597993E-2</v>
      </c>
      <c r="M31" s="104">
        <v>8.2023850679325605E-2</v>
      </c>
      <c r="N31" s="105">
        <v>6.0433103911364805E-2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10889</v>
      </c>
      <c r="C33" s="85">
        <v>8753810.2959999964</v>
      </c>
      <c r="D33" s="85">
        <v>8456</v>
      </c>
      <c r="E33" s="20"/>
      <c r="F33" s="54" t="s">
        <v>24</v>
      </c>
      <c r="G33" s="51">
        <v>9960</v>
      </c>
      <c r="H33" s="51">
        <v>8641547.5387592558</v>
      </c>
      <c r="I33" s="55">
        <v>7064</v>
      </c>
      <c r="K33" s="101" t="s">
        <v>24</v>
      </c>
      <c r="L33" s="99">
        <v>9.3273092369478006E-2</v>
      </c>
      <c r="M33" s="99">
        <v>1.2991047811427014E-2</v>
      </c>
      <c r="N33" s="99">
        <v>0.19705549263873157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10889</v>
      </c>
      <c r="C34" s="34">
        <v>8753810.2959999964</v>
      </c>
      <c r="D34" s="35">
        <v>8456</v>
      </c>
      <c r="E34" s="20"/>
      <c r="F34" s="71" t="s">
        <v>25</v>
      </c>
      <c r="G34" s="61">
        <v>9960</v>
      </c>
      <c r="H34" s="61">
        <v>8641547.5387592558</v>
      </c>
      <c r="I34" s="62">
        <v>7064</v>
      </c>
      <c r="K34" s="13" t="s">
        <v>25</v>
      </c>
      <c r="L34" s="104">
        <v>9.3273092369478006E-2</v>
      </c>
      <c r="M34" s="104">
        <v>1.2991047811427014E-2</v>
      </c>
      <c r="N34" s="105">
        <v>0.19705549263873157</v>
      </c>
    </row>
    <row r="35" spans="1:18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 x14ac:dyDescent="0.25">
      <c r="A36" s="84" t="s">
        <v>26</v>
      </c>
      <c r="B36" s="85">
        <v>17134</v>
      </c>
      <c r="C36" s="85">
        <v>18496747.445046525</v>
      </c>
      <c r="D36" s="85">
        <v>12159</v>
      </c>
      <c r="E36" s="20"/>
      <c r="F36" s="50" t="s">
        <v>26</v>
      </c>
      <c r="G36" s="51">
        <v>13823</v>
      </c>
      <c r="H36" s="51">
        <v>14633981.069268934</v>
      </c>
      <c r="I36" s="55">
        <v>10230</v>
      </c>
      <c r="K36" s="98" t="s">
        <v>26</v>
      </c>
      <c r="L36" s="99">
        <v>0.23952832236128185</v>
      </c>
      <c r="M36" s="99">
        <v>0.2639586833885772</v>
      </c>
      <c r="N36" s="114">
        <v>0.18856304985337236</v>
      </c>
    </row>
    <row r="37" spans="1:18" ht="13.5" thickBot="1" x14ac:dyDescent="0.25">
      <c r="A37" s="38" t="s">
        <v>27</v>
      </c>
      <c r="B37" s="34">
        <v>950</v>
      </c>
      <c r="C37" s="34">
        <v>1123831.025701894</v>
      </c>
      <c r="D37" s="34">
        <v>658</v>
      </c>
      <c r="E37" s="20"/>
      <c r="F37" s="73" t="s">
        <v>27</v>
      </c>
      <c r="G37" s="112">
        <v>896</v>
      </c>
      <c r="H37" s="112">
        <v>1225912.74943886</v>
      </c>
      <c r="I37" s="112">
        <v>452</v>
      </c>
      <c r="K37" s="10" t="s">
        <v>27</v>
      </c>
      <c r="L37" s="102">
        <v>6.0267857142857206E-2</v>
      </c>
      <c r="M37" s="102">
        <v>-8.3269974787106293E-2</v>
      </c>
      <c r="N37" s="103">
        <v>0.45575221238938046</v>
      </c>
    </row>
    <row r="38" spans="1:18" ht="13.5" thickBot="1" x14ac:dyDescent="0.25">
      <c r="A38" s="39" t="s">
        <v>28</v>
      </c>
      <c r="B38" s="34">
        <v>1532</v>
      </c>
      <c r="C38" s="34">
        <v>2162100.3870073976</v>
      </c>
      <c r="D38" s="34">
        <v>771</v>
      </c>
      <c r="E38" s="20"/>
      <c r="F38" s="68" t="s">
        <v>28</v>
      </c>
      <c r="G38" s="112">
        <v>1131</v>
      </c>
      <c r="H38" s="112">
        <v>1502484.2735599179</v>
      </c>
      <c r="I38" s="112">
        <v>529</v>
      </c>
      <c r="K38" s="11" t="s">
        <v>28</v>
      </c>
      <c r="L38" s="113">
        <v>0.35455349248452706</v>
      </c>
      <c r="M38" s="113">
        <v>0.43901698344210627</v>
      </c>
      <c r="N38" s="115">
        <v>0.45746691871455569</v>
      </c>
    </row>
    <row r="39" spans="1:18" ht="13.5" thickBot="1" x14ac:dyDescent="0.25">
      <c r="A39" s="39" t="s">
        <v>29</v>
      </c>
      <c r="B39" s="34">
        <v>1243</v>
      </c>
      <c r="C39" s="34">
        <v>1387484.4829237438</v>
      </c>
      <c r="D39" s="34">
        <v>882</v>
      </c>
      <c r="E39" s="20"/>
      <c r="F39" s="68" t="s">
        <v>29</v>
      </c>
      <c r="G39" s="112">
        <v>988</v>
      </c>
      <c r="H39" s="112">
        <v>1287362.612472401</v>
      </c>
      <c r="I39" s="112">
        <v>625</v>
      </c>
      <c r="K39" s="11" t="s">
        <v>29</v>
      </c>
      <c r="L39" s="113">
        <v>0.25809716599190291</v>
      </c>
      <c r="M39" s="113">
        <v>7.7772858619108876E-2</v>
      </c>
      <c r="N39" s="115">
        <v>0.41120000000000001</v>
      </c>
    </row>
    <row r="40" spans="1:18" ht="13.5" thickBot="1" x14ac:dyDescent="0.25">
      <c r="A40" s="39" t="s">
        <v>30</v>
      </c>
      <c r="B40" s="34">
        <v>7088</v>
      </c>
      <c r="C40" s="34">
        <v>7844287.2341813268</v>
      </c>
      <c r="D40" s="34">
        <v>5772</v>
      </c>
      <c r="E40" s="20"/>
      <c r="F40" s="68" t="s">
        <v>30</v>
      </c>
      <c r="G40" s="112">
        <v>7620</v>
      </c>
      <c r="H40" s="112">
        <v>7257095.2253874354</v>
      </c>
      <c r="I40" s="112">
        <v>6386</v>
      </c>
      <c r="K40" s="11" t="s">
        <v>30</v>
      </c>
      <c r="L40" s="113">
        <v>-6.9816272965879222E-2</v>
      </c>
      <c r="M40" s="113">
        <v>8.0912815741995825E-2</v>
      </c>
      <c r="N40" s="115">
        <v>-9.6147823363607943E-2</v>
      </c>
    </row>
    <row r="41" spans="1:18" ht="13.5" thickBot="1" x14ac:dyDescent="0.25">
      <c r="A41" s="40" t="s">
        <v>31</v>
      </c>
      <c r="B41" s="34">
        <v>6321</v>
      </c>
      <c r="C41" s="34">
        <v>5979044.3152321633</v>
      </c>
      <c r="D41" s="34">
        <v>4076</v>
      </c>
      <c r="E41" s="20"/>
      <c r="F41" s="69" t="s">
        <v>31</v>
      </c>
      <c r="G41" s="112">
        <v>3188</v>
      </c>
      <c r="H41" s="112">
        <v>3361126.2084103185</v>
      </c>
      <c r="I41" s="112">
        <v>2238</v>
      </c>
      <c r="K41" s="12" t="s">
        <v>31</v>
      </c>
      <c r="L41" s="118">
        <v>0.98274780426599739</v>
      </c>
      <c r="M41" s="118">
        <v>0.77888122745025323</v>
      </c>
      <c r="N41" s="119">
        <v>0.82126899016979449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23183</v>
      </c>
      <c r="C43" s="85">
        <v>20899332.559822891</v>
      </c>
      <c r="D43" s="85">
        <v>18851</v>
      </c>
      <c r="E43" s="20"/>
      <c r="F43" s="50" t="s">
        <v>32</v>
      </c>
      <c r="G43" s="51">
        <v>21321</v>
      </c>
      <c r="H43" s="51">
        <v>20278892.492495526</v>
      </c>
      <c r="I43" s="55">
        <v>16806</v>
      </c>
      <c r="K43" s="98" t="s">
        <v>32</v>
      </c>
      <c r="L43" s="99">
        <v>8.7331738661413638E-2</v>
      </c>
      <c r="M43" s="99">
        <v>3.0595362520757341E-2</v>
      </c>
      <c r="N43" s="99">
        <v>0.12168273235749139</v>
      </c>
    </row>
    <row r="44" spans="1:18" ht="13.5" thickBot="1" x14ac:dyDescent="0.25">
      <c r="A44" s="38" t="s">
        <v>33</v>
      </c>
      <c r="B44" s="128">
        <v>1141</v>
      </c>
      <c r="C44" s="128">
        <v>839821.69570109248</v>
      </c>
      <c r="D44" s="129">
        <v>1000</v>
      </c>
      <c r="E44" s="20"/>
      <c r="F44" s="76" t="s">
        <v>33</v>
      </c>
      <c r="G44" s="142">
        <v>890</v>
      </c>
      <c r="H44" s="142">
        <v>579621.64660000009</v>
      </c>
      <c r="I44" s="143">
        <v>769</v>
      </c>
      <c r="K44" s="10" t="s">
        <v>33</v>
      </c>
      <c r="L44" s="165">
        <v>0.28202247191011232</v>
      </c>
      <c r="M44" s="165">
        <v>0.44891361567912202</v>
      </c>
      <c r="N44" s="166">
        <v>0.30039011703511043</v>
      </c>
    </row>
    <row r="45" spans="1:18" ht="13.5" thickBot="1" x14ac:dyDescent="0.25">
      <c r="A45" s="39" t="s">
        <v>34</v>
      </c>
      <c r="B45" s="128">
        <v>3165</v>
      </c>
      <c r="C45" s="128">
        <v>3733595.3164733383</v>
      </c>
      <c r="D45" s="129">
        <v>2516</v>
      </c>
      <c r="E45" s="20"/>
      <c r="F45" s="77" t="s">
        <v>34</v>
      </c>
      <c r="G45" s="142">
        <v>3016</v>
      </c>
      <c r="H45" s="142">
        <v>3655759.0674570696</v>
      </c>
      <c r="I45" s="143">
        <v>2356</v>
      </c>
      <c r="K45" s="11" t="s">
        <v>34</v>
      </c>
      <c r="L45" s="167">
        <v>4.9403183023872588E-2</v>
      </c>
      <c r="M45" s="167">
        <v>2.1291405582264167E-2</v>
      </c>
      <c r="N45" s="168">
        <v>6.7911714770797937E-2</v>
      </c>
    </row>
    <row r="46" spans="1:18" ht="13.5" thickBot="1" x14ac:dyDescent="0.25">
      <c r="A46" s="39" t="s">
        <v>35</v>
      </c>
      <c r="B46" s="128">
        <v>1234</v>
      </c>
      <c r="C46" s="128">
        <v>974979.10456033947</v>
      </c>
      <c r="D46" s="129">
        <v>920</v>
      </c>
      <c r="E46" s="20"/>
      <c r="F46" s="77" t="s">
        <v>35</v>
      </c>
      <c r="G46" s="142">
        <v>894</v>
      </c>
      <c r="H46" s="142">
        <v>576722.34519122948</v>
      </c>
      <c r="I46" s="143">
        <v>654</v>
      </c>
      <c r="K46" s="11" t="s">
        <v>35</v>
      </c>
      <c r="L46" s="167">
        <v>0.38031319910514538</v>
      </c>
      <c r="M46" s="167">
        <v>0.69055198344544122</v>
      </c>
      <c r="N46" s="168">
        <v>0.4067278287461773</v>
      </c>
    </row>
    <row r="47" spans="1:18" ht="13.5" thickBot="1" x14ac:dyDescent="0.25">
      <c r="A47" s="39" t="s">
        <v>36</v>
      </c>
      <c r="B47" s="128">
        <v>5445</v>
      </c>
      <c r="C47" s="128">
        <v>5037909.9997999268</v>
      </c>
      <c r="D47" s="129">
        <v>4783</v>
      </c>
      <c r="E47" s="20"/>
      <c r="F47" s="77" t="s">
        <v>36</v>
      </c>
      <c r="G47" s="142">
        <v>4980</v>
      </c>
      <c r="H47" s="142">
        <v>5002845.6421680115</v>
      </c>
      <c r="I47" s="143">
        <v>4001</v>
      </c>
      <c r="K47" s="11" t="s">
        <v>36</v>
      </c>
      <c r="L47" s="167">
        <v>9.3373493975903665E-2</v>
      </c>
      <c r="M47" s="167">
        <v>7.0088825720235892E-3</v>
      </c>
      <c r="N47" s="168">
        <v>0.19545113721569618</v>
      </c>
    </row>
    <row r="48" spans="1:18" ht="13.5" thickBot="1" x14ac:dyDescent="0.25">
      <c r="A48" s="39" t="s">
        <v>37</v>
      </c>
      <c r="B48" s="128">
        <v>1519</v>
      </c>
      <c r="C48" s="128">
        <v>1556624.0888037637</v>
      </c>
      <c r="D48" s="129">
        <v>893</v>
      </c>
      <c r="E48" s="20"/>
      <c r="F48" s="77" t="s">
        <v>37</v>
      </c>
      <c r="G48" s="142">
        <v>1448</v>
      </c>
      <c r="H48" s="142">
        <v>1415897.4723898291</v>
      </c>
      <c r="I48" s="143">
        <v>892</v>
      </c>
      <c r="K48" s="11" t="s">
        <v>37</v>
      </c>
      <c r="L48" s="167">
        <v>4.9033149171270773E-2</v>
      </c>
      <c r="M48" s="167">
        <v>9.9390400193601902E-2</v>
      </c>
      <c r="N48" s="168">
        <v>1.1210762331839152E-3</v>
      </c>
    </row>
    <row r="49" spans="1:20" ht="13.5" thickBot="1" x14ac:dyDescent="0.25">
      <c r="A49" s="39" t="s">
        <v>38</v>
      </c>
      <c r="B49" s="128">
        <v>2199</v>
      </c>
      <c r="C49" s="128">
        <v>1513799.1775198283</v>
      </c>
      <c r="D49" s="129">
        <v>1901</v>
      </c>
      <c r="E49" s="20"/>
      <c r="F49" s="77" t="s">
        <v>38</v>
      </c>
      <c r="G49" s="142">
        <v>2242</v>
      </c>
      <c r="H49" s="142">
        <v>1562364.8660385949</v>
      </c>
      <c r="I49" s="143">
        <v>1843</v>
      </c>
      <c r="K49" s="11" t="s">
        <v>38</v>
      </c>
      <c r="L49" s="167">
        <v>-1.9179304192685098E-2</v>
      </c>
      <c r="M49" s="167">
        <v>-3.1084729037658021E-2</v>
      </c>
      <c r="N49" s="168">
        <v>3.1470428648942006E-2</v>
      </c>
    </row>
    <row r="50" spans="1:20" ht="13.5" thickBot="1" x14ac:dyDescent="0.25">
      <c r="A50" s="39" t="s">
        <v>39</v>
      </c>
      <c r="B50" s="128">
        <v>661</v>
      </c>
      <c r="C50" s="128">
        <v>1102308.9378185791</v>
      </c>
      <c r="D50" s="129">
        <v>434</v>
      </c>
      <c r="E50" s="20"/>
      <c r="F50" s="77" t="s">
        <v>39</v>
      </c>
      <c r="G50" s="142">
        <v>533</v>
      </c>
      <c r="H50" s="142">
        <v>849678.49034800497</v>
      </c>
      <c r="I50" s="143">
        <v>362</v>
      </c>
      <c r="K50" s="11" t="s">
        <v>39</v>
      </c>
      <c r="L50" s="167">
        <v>0.2401500938086305</v>
      </c>
      <c r="M50" s="167">
        <v>0.2973247532335479</v>
      </c>
      <c r="N50" s="168">
        <v>0.19889502762430933</v>
      </c>
    </row>
    <row r="51" spans="1:20" ht="13.5" thickBot="1" x14ac:dyDescent="0.25">
      <c r="A51" s="39" t="s">
        <v>40</v>
      </c>
      <c r="B51" s="128">
        <v>6736</v>
      </c>
      <c r="C51" s="128">
        <v>5247235.4987900928</v>
      </c>
      <c r="D51" s="129">
        <v>5502</v>
      </c>
      <c r="E51" s="20"/>
      <c r="F51" s="77" t="s">
        <v>40</v>
      </c>
      <c r="G51" s="142">
        <v>6163</v>
      </c>
      <c r="H51" s="142">
        <v>5582031.9648027876</v>
      </c>
      <c r="I51" s="143">
        <v>5001</v>
      </c>
      <c r="K51" s="11" t="s">
        <v>40</v>
      </c>
      <c r="L51" s="167">
        <v>9.2974200876196678E-2</v>
      </c>
      <c r="M51" s="167">
        <v>-5.9977525769063456E-2</v>
      </c>
      <c r="N51" s="168">
        <v>0.10017996400719853</v>
      </c>
    </row>
    <row r="52" spans="1:20" ht="13.5" thickBot="1" x14ac:dyDescent="0.25">
      <c r="A52" s="40" t="s">
        <v>41</v>
      </c>
      <c r="B52" s="130">
        <v>1083</v>
      </c>
      <c r="C52" s="130">
        <v>893058.74035592587</v>
      </c>
      <c r="D52" s="131">
        <v>902</v>
      </c>
      <c r="E52" s="20"/>
      <c r="F52" s="78" t="s">
        <v>41</v>
      </c>
      <c r="G52" s="144">
        <v>1155</v>
      </c>
      <c r="H52" s="144">
        <v>1053970.9975000001</v>
      </c>
      <c r="I52" s="145">
        <v>928</v>
      </c>
      <c r="K52" s="12" t="s">
        <v>41</v>
      </c>
      <c r="L52" s="169">
        <v>-6.2337662337662358E-2</v>
      </c>
      <c r="M52" s="169">
        <v>-0.15267237668375611</v>
      </c>
      <c r="N52" s="170">
        <v>-2.8017241379310387E-2</v>
      </c>
    </row>
    <row r="53" spans="1:20" ht="13.5" thickBot="1" x14ac:dyDescent="0.25">
      <c r="B53" s="111"/>
      <c r="C53" s="111"/>
      <c r="D53" s="111"/>
      <c r="E53" s="20"/>
      <c r="F53" s="63"/>
      <c r="G53" s="141"/>
      <c r="H53" s="141"/>
      <c r="I53" s="141"/>
      <c r="L53" s="171"/>
      <c r="M53" s="171"/>
      <c r="N53" s="171"/>
    </row>
    <row r="54" spans="1:20" ht="13.5" thickBot="1" x14ac:dyDescent="0.25">
      <c r="A54" s="84" t="s">
        <v>42</v>
      </c>
      <c r="B54" s="85">
        <v>65290</v>
      </c>
      <c r="C54" s="85">
        <v>76618404.59074077</v>
      </c>
      <c r="D54" s="85">
        <v>47526</v>
      </c>
      <c r="E54" s="20"/>
      <c r="F54" s="50" t="s">
        <v>42</v>
      </c>
      <c r="G54" s="51">
        <v>66578</v>
      </c>
      <c r="H54" s="51">
        <v>79867170.66479902</v>
      </c>
      <c r="I54" s="55">
        <v>48733</v>
      </c>
      <c r="K54" s="98" t="s">
        <v>42</v>
      </c>
      <c r="L54" s="99">
        <v>-1.9345729820661517E-2</v>
      </c>
      <c r="M54" s="99">
        <v>-4.0677114852274654E-2</v>
      </c>
      <c r="N54" s="99">
        <v>-2.4767611269570944E-2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52989</v>
      </c>
      <c r="C55" s="30">
        <v>62567312.427441441</v>
      </c>
      <c r="D55" s="31">
        <v>38351</v>
      </c>
      <c r="E55" s="20"/>
      <c r="F55" s="73" t="s">
        <v>43</v>
      </c>
      <c r="G55" s="57">
        <v>53288</v>
      </c>
      <c r="H55" s="57">
        <v>64256092.019416422</v>
      </c>
      <c r="I55" s="58">
        <v>39071</v>
      </c>
      <c r="K55" s="10" t="s">
        <v>43</v>
      </c>
      <c r="L55" s="102">
        <v>-5.6110193664614672E-3</v>
      </c>
      <c r="M55" s="102">
        <v>-2.6282015275138071E-2</v>
      </c>
      <c r="N55" s="103">
        <v>-1.8427990069360911E-2</v>
      </c>
      <c r="R55" s="6"/>
      <c r="S55" s="6"/>
      <c r="T55" s="6"/>
    </row>
    <row r="56" spans="1:20" ht="13.5" thickBot="1" x14ac:dyDescent="0.25">
      <c r="A56" s="39" t="s">
        <v>44</v>
      </c>
      <c r="B56" s="30">
        <v>3763</v>
      </c>
      <c r="C56" s="30">
        <v>3758662.0737740216</v>
      </c>
      <c r="D56" s="31">
        <v>3133</v>
      </c>
      <c r="E56" s="20"/>
      <c r="F56" s="68" t="s">
        <v>44</v>
      </c>
      <c r="G56" s="79">
        <v>3750</v>
      </c>
      <c r="H56" s="79">
        <v>4072304.4096222133</v>
      </c>
      <c r="I56" s="80">
        <v>3079</v>
      </c>
      <c r="K56" s="11" t="s">
        <v>44</v>
      </c>
      <c r="L56" s="102">
        <v>3.466666666666729E-3</v>
      </c>
      <c r="M56" s="102">
        <v>-7.7018391627871496E-2</v>
      </c>
      <c r="N56" s="103">
        <v>1.7538161740825009E-2</v>
      </c>
      <c r="R56" s="6"/>
      <c r="S56" s="6"/>
      <c r="T56" s="6"/>
    </row>
    <row r="57" spans="1:20" ht="13.5" thickBot="1" x14ac:dyDescent="0.25">
      <c r="A57" s="39" t="s">
        <v>45</v>
      </c>
      <c r="B57" s="30">
        <v>1977</v>
      </c>
      <c r="C57" s="30">
        <v>2621701.9483828177</v>
      </c>
      <c r="D57" s="31">
        <v>1109</v>
      </c>
      <c r="E57" s="20"/>
      <c r="F57" s="68" t="s">
        <v>45</v>
      </c>
      <c r="G57" s="79">
        <v>2009</v>
      </c>
      <c r="H57" s="79">
        <v>2986305.6998448274</v>
      </c>
      <c r="I57" s="80">
        <v>1131</v>
      </c>
      <c r="K57" s="11" t="s">
        <v>45</v>
      </c>
      <c r="L57" s="102">
        <v>-1.5928322548531604E-2</v>
      </c>
      <c r="M57" s="102">
        <v>-0.12209190488467236</v>
      </c>
      <c r="N57" s="103">
        <v>-1.945181255526085E-2</v>
      </c>
      <c r="R57" s="6"/>
      <c r="S57" s="6"/>
      <c r="T57" s="6"/>
    </row>
    <row r="58" spans="1:20" ht="13.5" thickBot="1" x14ac:dyDescent="0.25">
      <c r="A58" s="40" t="s">
        <v>46</v>
      </c>
      <c r="B58" s="34">
        <v>6561</v>
      </c>
      <c r="C58" s="34">
        <v>7670728.1411424819</v>
      </c>
      <c r="D58" s="35">
        <v>4933</v>
      </c>
      <c r="E58" s="20"/>
      <c r="F58" s="69" t="s">
        <v>46</v>
      </c>
      <c r="G58" s="74">
        <v>7531</v>
      </c>
      <c r="H58" s="74">
        <v>8552468.5359155685</v>
      </c>
      <c r="I58" s="75">
        <v>5452</v>
      </c>
      <c r="K58" s="12" t="s">
        <v>46</v>
      </c>
      <c r="L58" s="104">
        <v>-0.12880095604833353</v>
      </c>
      <c r="M58" s="104">
        <v>-0.10309776540776172</v>
      </c>
      <c r="N58" s="105">
        <v>-9.5194424064563465E-2</v>
      </c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 x14ac:dyDescent="0.25">
      <c r="A60" s="84" t="s">
        <v>47</v>
      </c>
      <c r="B60" s="85">
        <v>31744</v>
      </c>
      <c r="C60" s="85">
        <v>25945012.20882519</v>
      </c>
      <c r="D60" s="85">
        <v>23763</v>
      </c>
      <c r="E60" s="20"/>
      <c r="F60" s="50" t="s">
        <v>47</v>
      </c>
      <c r="G60" s="51">
        <v>33650</v>
      </c>
      <c r="H60" s="51">
        <v>27771631.223092292</v>
      </c>
      <c r="I60" s="55">
        <v>24830</v>
      </c>
      <c r="K60" s="98" t="s">
        <v>47</v>
      </c>
      <c r="L60" s="99">
        <v>-5.6641901931649308E-2</v>
      </c>
      <c r="M60" s="99">
        <v>-6.5772838462159089E-2</v>
      </c>
      <c r="N60" s="99">
        <v>-4.2972211035038232E-2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5878</v>
      </c>
      <c r="C61" s="30">
        <v>4448119.8718232028</v>
      </c>
      <c r="D61" s="31">
        <v>4493</v>
      </c>
      <c r="E61" s="20"/>
      <c r="F61" s="73" t="s">
        <v>48</v>
      </c>
      <c r="G61" s="57">
        <v>5330</v>
      </c>
      <c r="H61" s="57">
        <v>4478648.3495415496</v>
      </c>
      <c r="I61" s="58">
        <v>4051</v>
      </c>
      <c r="K61" s="10" t="s">
        <v>48</v>
      </c>
      <c r="L61" s="102">
        <v>0.10281425891181994</v>
      </c>
      <c r="M61" s="102">
        <v>-6.8164489229147751E-3</v>
      </c>
      <c r="N61" s="103">
        <v>0.1091088620093803</v>
      </c>
    </row>
    <row r="62" spans="1:20" ht="13.5" thickBot="1" x14ac:dyDescent="0.25">
      <c r="A62" s="39" t="s">
        <v>49</v>
      </c>
      <c r="B62" s="30">
        <v>3059</v>
      </c>
      <c r="C62" s="30">
        <v>3829918.5490687899</v>
      </c>
      <c r="D62" s="31">
        <v>1348</v>
      </c>
      <c r="E62" s="20"/>
      <c r="F62" s="68" t="s">
        <v>49</v>
      </c>
      <c r="G62" s="79">
        <v>4104</v>
      </c>
      <c r="H62" s="79">
        <v>5326975.6078692973</v>
      </c>
      <c r="I62" s="80">
        <v>1678</v>
      </c>
      <c r="K62" s="11" t="s">
        <v>49</v>
      </c>
      <c r="L62" s="102">
        <v>-0.25462962962962965</v>
      </c>
      <c r="M62" s="102">
        <v>-0.2810332107751673</v>
      </c>
      <c r="N62" s="103">
        <v>-0.19666269368295586</v>
      </c>
    </row>
    <row r="63" spans="1:20" ht="13.5" thickBot="1" x14ac:dyDescent="0.25">
      <c r="A63" s="40" t="s">
        <v>50</v>
      </c>
      <c r="B63" s="34">
        <v>22807</v>
      </c>
      <c r="C63" s="34">
        <v>17666973.787933197</v>
      </c>
      <c r="D63" s="35">
        <v>17922</v>
      </c>
      <c r="E63" s="20"/>
      <c r="F63" s="69" t="s">
        <v>50</v>
      </c>
      <c r="G63" s="74">
        <v>24216</v>
      </c>
      <c r="H63" s="74">
        <v>17966007.265681446</v>
      </c>
      <c r="I63" s="75">
        <v>19101</v>
      </c>
      <c r="K63" s="12" t="s">
        <v>50</v>
      </c>
      <c r="L63" s="104">
        <v>-5.8184671291708012E-2</v>
      </c>
      <c r="M63" s="104">
        <v>-1.6644403696722376E-2</v>
      </c>
      <c r="N63" s="105">
        <v>-6.1724517040992577E-2</v>
      </c>
    </row>
    <row r="64" spans="1:20" ht="13.5" thickBot="1" x14ac:dyDescent="0.25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 x14ac:dyDescent="0.25">
      <c r="A65" s="84" t="s">
        <v>51</v>
      </c>
      <c r="B65" s="85">
        <v>1867</v>
      </c>
      <c r="C65" s="85">
        <v>2105932.0356063372</v>
      </c>
      <c r="D65" s="85">
        <v>1136</v>
      </c>
      <c r="E65" s="20"/>
      <c r="F65" s="50" t="s">
        <v>51</v>
      </c>
      <c r="G65" s="51">
        <v>1958</v>
      </c>
      <c r="H65" s="51">
        <v>1924523.495166654</v>
      </c>
      <c r="I65" s="55">
        <v>1235</v>
      </c>
      <c r="K65" s="98" t="s">
        <v>51</v>
      </c>
      <c r="L65" s="99">
        <v>-4.6475995914198154E-2</v>
      </c>
      <c r="M65" s="99">
        <v>9.4261535853047196E-2</v>
      </c>
      <c r="N65" s="99">
        <v>-8.0161943319838058E-2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1079</v>
      </c>
      <c r="C66" s="30">
        <v>1264826.6110497308</v>
      </c>
      <c r="D66" s="31">
        <v>529</v>
      </c>
      <c r="E66" s="20"/>
      <c r="F66" s="73" t="s">
        <v>52</v>
      </c>
      <c r="G66" s="57">
        <v>1141</v>
      </c>
      <c r="H66" s="57">
        <v>1137039.494973897</v>
      </c>
      <c r="I66" s="58">
        <v>574</v>
      </c>
      <c r="K66" s="10" t="s">
        <v>52</v>
      </c>
      <c r="L66" s="102">
        <v>-5.4338299737072715E-2</v>
      </c>
      <c r="M66" s="102">
        <v>0.11238582005347797</v>
      </c>
      <c r="N66" s="103">
        <v>-7.8397212543554029E-2</v>
      </c>
    </row>
    <row r="67" spans="1:18" ht="13.5" thickBot="1" x14ac:dyDescent="0.25">
      <c r="A67" s="40" t="s">
        <v>53</v>
      </c>
      <c r="B67" s="34">
        <v>788</v>
      </c>
      <c r="C67" s="34">
        <v>841105.42455660657</v>
      </c>
      <c r="D67" s="35">
        <v>607</v>
      </c>
      <c r="E67" s="20"/>
      <c r="F67" s="69" t="s">
        <v>53</v>
      </c>
      <c r="G67" s="74">
        <v>817</v>
      </c>
      <c r="H67" s="74">
        <v>787484.000192757</v>
      </c>
      <c r="I67" s="75">
        <v>661</v>
      </c>
      <c r="K67" s="12" t="s">
        <v>53</v>
      </c>
      <c r="L67" s="104">
        <v>-3.5495716034271707E-2</v>
      </c>
      <c r="M67" s="104">
        <v>6.8092081046375874E-2</v>
      </c>
      <c r="N67" s="105">
        <v>-8.1694402420574908E-2</v>
      </c>
    </row>
    <row r="68" spans="1:18" ht="13.5" thickBot="1" x14ac:dyDescent="0.25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 x14ac:dyDescent="0.25">
      <c r="A69" s="84" t="s">
        <v>54</v>
      </c>
      <c r="B69" s="85">
        <v>28804</v>
      </c>
      <c r="C69" s="85">
        <v>19771102.284343436</v>
      </c>
      <c r="D69" s="85">
        <v>18087</v>
      </c>
      <c r="E69" s="20"/>
      <c r="F69" s="50" t="s">
        <v>54</v>
      </c>
      <c r="G69" s="51">
        <v>19828</v>
      </c>
      <c r="H69" s="51">
        <v>16697730.253257368</v>
      </c>
      <c r="I69" s="55">
        <v>12927</v>
      </c>
      <c r="K69" s="98" t="s">
        <v>54</v>
      </c>
      <c r="L69" s="99">
        <v>0.45269316118620129</v>
      </c>
      <c r="M69" s="99">
        <v>0.18405926940199069</v>
      </c>
      <c r="N69" s="99">
        <v>0.39916453933627283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16059</v>
      </c>
      <c r="C70" s="30">
        <v>6807491.5732073765</v>
      </c>
      <c r="D70" s="31">
        <v>7559</v>
      </c>
      <c r="E70" s="20"/>
      <c r="F70" s="73" t="s">
        <v>55</v>
      </c>
      <c r="G70" s="57">
        <v>9368</v>
      </c>
      <c r="H70" s="57">
        <v>5656312.6327283056</v>
      </c>
      <c r="I70" s="58">
        <v>5895</v>
      </c>
      <c r="K70" s="10" t="s">
        <v>55</v>
      </c>
      <c r="L70" s="102">
        <v>0.71423996584116134</v>
      </c>
      <c r="M70" s="102">
        <v>0.20352109496532611</v>
      </c>
      <c r="N70" s="103">
        <v>0.28227311280746403</v>
      </c>
    </row>
    <row r="71" spans="1:18" ht="13.5" thickBot="1" x14ac:dyDescent="0.25">
      <c r="A71" s="39" t="s">
        <v>56</v>
      </c>
      <c r="B71" s="30">
        <v>1541</v>
      </c>
      <c r="C71" s="30">
        <v>1200835.535961668</v>
      </c>
      <c r="D71" s="31">
        <v>1240</v>
      </c>
      <c r="E71" s="20"/>
      <c r="F71" s="68" t="s">
        <v>56</v>
      </c>
      <c r="G71" s="79">
        <v>867</v>
      </c>
      <c r="H71" s="79">
        <v>976141.97168586694</v>
      </c>
      <c r="I71" s="80">
        <v>559</v>
      </c>
      <c r="K71" s="11" t="s">
        <v>56</v>
      </c>
      <c r="L71" s="102">
        <v>0.77739331026528258</v>
      </c>
      <c r="M71" s="102">
        <v>0.23018533245501094</v>
      </c>
      <c r="N71" s="103">
        <v>1.21824686940966</v>
      </c>
    </row>
    <row r="72" spans="1:18" ht="13.5" thickBot="1" x14ac:dyDescent="0.25">
      <c r="A72" s="39" t="s">
        <v>57</v>
      </c>
      <c r="B72" s="30">
        <v>1176</v>
      </c>
      <c r="C72" s="30">
        <v>1179680.5987669311</v>
      </c>
      <c r="D72" s="31">
        <v>1011</v>
      </c>
      <c r="E72" s="20"/>
      <c r="F72" s="68" t="s">
        <v>57</v>
      </c>
      <c r="G72" s="79">
        <v>894</v>
      </c>
      <c r="H72" s="79">
        <v>943276.73097520799</v>
      </c>
      <c r="I72" s="80">
        <v>732</v>
      </c>
      <c r="K72" s="11" t="s">
        <v>57</v>
      </c>
      <c r="L72" s="102">
        <v>0.31543624161073835</v>
      </c>
      <c r="M72" s="102">
        <v>0.25061984466352372</v>
      </c>
      <c r="N72" s="103">
        <v>0.38114754098360648</v>
      </c>
    </row>
    <row r="73" spans="1:18" ht="13.5" thickBot="1" x14ac:dyDescent="0.25">
      <c r="A73" s="40" t="s">
        <v>58</v>
      </c>
      <c r="B73" s="34">
        <v>10028</v>
      </c>
      <c r="C73" s="34">
        <v>10583094.57640746</v>
      </c>
      <c r="D73" s="35">
        <v>8277</v>
      </c>
      <c r="E73" s="20"/>
      <c r="F73" s="69" t="s">
        <v>58</v>
      </c>
      <c r="G73" s="74">
        <v>8699</v>
      </c>
      <c r="H73" s="74">
        <v>9121998.9178679883</v>
      </c>
      <c r="I73" s="75">
        <v>5741</v>
      </c>
      <c r="K73" s="12" t="s">
        <v>58</v>
      </c>
      <c r="L73" s="104">
        <v>0.15277618117024949</v>
      </c>
      <c r="M73" s="104">
        <v>0.16017275069804127</v>
      </c>
      <c r="N73" s="105">
        <v>0.44173488939209204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51784</v>
      </c>
      <c r="C75" s="85">
        <v>55458432.943894118</v>
      </c>
      <c r="D75" s="85">
        <v>35321</v>
      </c>
      <c r="E75" s="20"/>
      <c r="F75" s="50" t="s">
        <v>59</v>
      </c>
      <c r="G75" s="51">
        <v>47320</v>
      </c>
      <c r="H75" s="51">
        <v>53402533.501654372</v>
      </c>
      <c r="I75" s="55">
        <v>32494</v>
      </c>
      <c r="K75" s="98" t="s">
        <v>59</v>
      </c>
      <c r="L75" s="99">
        <v>9.4336432797971215E-2</v>
      </c>
      <c r="M75" s="99">
        <v>3.8498163053931833E-2</v>
      </c>
      <c r="N75" s="99">
        <v>8.7000677048070463E-2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51784</v>
      </c>
      <c r="C76" s="34">
        <v>55458432.943894118</v>
      </c>
      <c r="D76" s="35">
        <v>35321</v>
      </c>
      <c r="E76" s="20"/>
      <c r="F76" s="72" t="s">
        <v>60</v>
      </c>
      <c r="G76" s="61">
        <v>47320</v>
      </c>
      <c r="H76" s="61">
        <v>53402533.501654372</v>
      </c>
      <c r="I76" s="62">
        <v>32494</v>
      </c>
      <c r="K76" s="14" t="s">
        <v>60</v>
      </c>
      <c r="L76" s="104">
        <v>9.4336432797971215E-2</v>
      </c>
      <c r="M76" s="104">
        <v>3.8498163053931833E-2</v>
      </c>
      <c r="N76" s="105">
        <v>8.7000677048070463E-2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21827</v>
      </c>
      <c r="C78" s="85">
        <v>17120711.810274538</v>
      </c>
      <c r="D78" s="85">
        <v>12649</v>
      </c>
      <c r="E78" s="20"/>
      <c r="F78" s="50" t="s">
        <v>61</v>
      </c>
      <c r="G78" s="51">
        <v>20769</v>
      </c>
      <c r="H78" s="51">
        <v>16441012.199882789</v>
      </c>
      <c r="I78" s="55">
        <v>12656</v>
      </c>
      <c r="K78" s="98" t="s">
        <v>61</v>
      </c>
      <c r="L78" s="99">
        <v>5.0941306755260207E-2</v>
      </c>
      <c r="M78" s="99">
        <v>4.1341713157818427E-2</v>
      </c>
      <c r="N78" s="99">
        <v>-5.530973451327581E-4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21827</v>
      </c>
      <c r="C79" s="34">
        <v>17120711.810274538</v>
      </c>
      <c r="D79" s="35">
        <v>12649</v>
      </c>
      <c r="E79" s="20"/>
      <c r="F79" s="72" t="s">
        <v>62</v>
      </c>
      <c r="G79" s="61">
        <v>20769</v>
      </c>
      <c r="H79" s="61">
        <v>16441012.199882789</v>
      </c>
      <c r="I79" s="62">
        <v>12656</v>
      </c>
      <c r="K79" s="14" t="s">
        <v>62</v>
      </c>
      <c r="L79" s="104">
        <v>5.0941306755260207E-2</v>
      </c>
      <c r="M79" s="104">
        <v>4.1341713157818427E-2</v>
      </c>
      <c r="N79" s="105">
        <v>-5.530973451327581E-4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9825</v>
      </c>
      <c r="C81" s="85">
        <v>12114331.659365771</v>
      </c>
      <c r="D81" s="85">
        <v>7931</v>
      </c>
      <c r="E81" s="20"/>
      <c r="F81" s="50" t="s">
        <v>63</v>
      </c>
      <c r="G81" s="51">
        <v>9246</v>
      </c>
      <c r="H81" s="51">
        <v>11876663.741250668</v>
      </c>
      <c r="I81" s="55">
        <v>7432</v>
      </c>
      <c r="K81" s="98" t="s">
        <v>63</v>
      </c>
      <c r="L81" s="99">
        <v>6.2621674237508085E-2</v>
      </c>
      <c r="M81" s="99">
        <v>2.0011336793987144E-2</v>
      </c>
      <c r="N81" s="99">
        <v>6.7142088266953781E-2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9825</v>
      </c>
      <c r="C82" s="34">
        <v>12114331.659365771</v>
      </c>
      <c r="D82" s="35">
        <v>7931</v>
      </c>
      <c r="E82" s="20"/>
      <c r="F82" s="72" t="s">
        <v>64</v>
      </c>
      <c r="G82" s="61">
        <v>9246</v>
      </c>
      <c r="H82" s="61">
        <v>11876663.741250668</v>
      </c>
      <c r="I82" s="62">
        <v>7432</v>
      </c>
      <c r="K82" s="14" t="s">
        <v>64</v>
      </c>
      <c r="L82" s="104">
        <v>6.2621674237508085E-2</v>
      </c>
      <c r="M82" s="104">
        <v>2.0011336793987144E-2</v>
      </c>
      <c r="N82" s="105">
        <v>6.7142088266953781E-2</v>
      </c>
    </row>
    <row r="83" spans="1:18" ht="13.5" thickBot="1" x14ac:dyDescent="0.25">
      <c r="B83" s="111"/>
      <c r="C83" s="111"/>
      <c r="D83" s="111"/>
      <c r="E83" s="111"/>
      <c r="F83" s="63"/>
      <c r="G83" s="111"/>
      <c r="H83" s="111"/>
      <c r="I83" s="111"/>
      <c r="L83" s="100"/>
      <c r="M83" s="100"/>
      <c r="N83" s="100"/>
    </row>
    <row r="84" spans="1:18" ht="13.5" thickBot="1" x14ac:dyDescent="0.25">
      <c r="A84" s="84" t="s">
        <v>65</v>
      </c>
      <c r="B84" s="85">
        <v>14540</v>
      </c>
      <c r="C84" s="85">
        <v>13934949.187990248</v>
      </c>
      <c r="D84" s="85">
        <v>11921</v>
      </c>
      <c r="E84" s="20"/>
      <c r="F84" s="50" t="s">
        <v>65</v>
      </c>
      <c r="G84" s="51">
        <v>15584</v>
      </c>
      <c r="H84" s="51">
        <v>16195411.306408696</v>
      </c>
      <c r="I84" s="55">
        <v>12828</v>
      </c>
      <c r="K84" s="98" t="s">
        <v>65</v>
      </c>
      <c r="L84" s="99">
        <v>-6.699178644763859E-2</v>
      </c>
      <c r="M84" s="99">
        <v>-0.13957423344499797</v>
      </c>
      <c r="N84" s="99">
        <v>-7.0704708450264997E-2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3356</v>
      </c>
      <c r="C85" s="30">
        <v>3900810.2275799341</v>
      </c>
      <c r="D85" s="31">
        <v>2692</v>
      </c>
      <c r="E85" s="20"/>
      <c r="F85" s="73" t="s">
        <v>66</v>
      </c>
      <c r="G85" s="57">
        <v>3673</v>
      </c>
      <c r="H85" s="57">
        <v>4182189.9376595593</v>
      </c>
      <c r="I85" s="58">
        <v>3044</v>
      </c>
      <c r="K85" s="10" t="s">
        <v>66</v>
      </c>
      <c r="L85" s="102">
        <v>-8.630547236591346E-2</v>
      </c>
      <c r="M85" s="102">
        <v>-6.7280471301858435E-2</v>
      </c>
      <c r="N85" s="103">
        <v>-0.11563731931668852</v>
      </c>
    </row>
    <row r="86" spans="1:18" ht="13.5" thickBot="1" x14ac:dyDescent="0.25">
      <c r="A86" s="39" t="s">
        <v>67</v>
      </c>
      <c r="B86" s="30">
        <v>2515</v>
      </c>
      <c r="C86" s="30">
        <v>2267346.5811546943</v>
      </c>
      <c r="D86" s="31">
        <v>2100</v>
      </c>
      <c r="E86" s="20"/>
      <c r="F86" s="68" t="s">
        <v>67</v>
      </c>
      <c r="G86" s="79">
        <v>2421</v>
      </c>
      <c r="H86" s="79">
        <v>2944189.4402328348</v>
      </c>
      <c r="I86" s="80">
        <v>1941</v>
      </c>
      <c r="K86" s="11" t="s">
        <v>67</v>
      </c>
      <c r="L86" s="102">
        <v>3.8826931020239597E-2</v>
      </c>
      <c r="M86" s="102">
        <v>-0.22989106944987003</v>
      </c>
      <c r="N86" s="103">
        <v>8.1916537867078754E-2</v>
      </c>
    </row>
    <row r="87" spans="1:18" ht="13.5" thickBot="1" x14ac:dyDescent="0.25">
      <c r="A87" s="40" t="s">
        <v>68</v>
      </c>
      <c r="B87" s="34">
        <v>8669</v>
      </c>
      <c r="C87" s="34">
        <v>7766792.3792556208</v>
      </c>
      <c r="D87" s="35">
        <v>7129</v>
      </c>
      <c r="E87" s="20"/>
      <c r="F87" s="69" t="s">
        <v>68</v>
      </c>
      <c r="G87" s="74">
        <v>9490</v>
      </c>
      <c r="H87" s="74">
        <v>9069031.9285163023</v>
      </c>
      <c r="I87" s="75">
        <v>7843</v>
      </c>
      <c r="K87" s="12" t="s">
        <v>68</v>
      </c>
      <c r="L87" s="104">
        <v>-8.6512118018967299E-2</v>
      </c>
      <c r="M87" s="104">
        <v>-0.14359190258951138</v>
      </c>
      <c r="N87" s="105">
        <v>-9.1036593140379929E-2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2612</v>
      </c>
      <c r="C89" s="85">
        <v>2910380.1499497714</v>
      </c>
      <c r="D89" s="85">
        <v>2137</v>
      </c>
      <c r="E89" s="20"/>
      <c r="F89" s="54" t="s">
        <v>69</v>
      </c>
      <c r="G89" s="51">
        <v>2450</v>
      </c>
      <c r="H89" s="51">
        <v>2826087.2091976302</v>
      </c>
      <c r="I89" s="55">
        <v>1984</v>
      </c>
      <c r="K89" s="101" t="s">
        <v>69</v>
      </c>
      <c r="L89" s="99">
        <v>6.6122448979591741E-2</v>
      </c>
      <c r="M89" s="99">
        <v>2.9826730214766783E-2</v>
      </c>
      <c r="N89" s="99">
        <v>7.7116935483870996E-2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2612</v>
      </c>
      <c r="C90" s="34">
        <v>2910380.1499497714</v>
      </c>
      <c r="D90" s="35">
        <v>2137</v>
      </c>
      <c r="E90" s="20"/>
      <c r="F90" s="71" t="s">
        <v>70</v>
      </c>
      <c r="G90" s="61">
        <v>2450</v>
      </c>
      <c r="H90" s="61">
        <v>2826087.2091976302</v>
      </c>
      <c r="I90" s="62">
        <v>1984</v>
      </c>
      <c r="K90" s="13" t="s">
        <v>70</v>
      </c>
      <c r="L90" s="104">
        <v>6.6122448979591741E-2</v>
      </c>
      <c r="M90" s="104">
        <v>2.9826730214766783E-2</v>
      </c>
      <c r="N90" s="105">
        <v>7.7116935483870996E-2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92"/>
  <sheetViews>
    <sheetView zoomScale="55" zoomScaleNormal="55" workbookViewId="0">
      <selection activeCell="H31" sqref="H3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85</v>
      </c>
      <c r="B2" s="26">
        <v>2020</v>
      </c>
      <c r="C2" s="25"/>
      <c r="D2" s="25"/>
      <c r="F2" s="44" t="str">
        <f>A2</f>
        <v>MES: AGOSTO</v>
      </c>
      <c r="G2" s="45">
        <v>2019</v>
      </c>
      <c r="K2" s="1" t="str">
        <f>A2</f>
        <v>MES: AGOSTO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zoomScale="55" zoomScaleNormal="55" workbookViewId="0">
      <selection activeCell="F17" sqref="F1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86</v>
      </c>
      <c r="B2" s="26">
        <v>2020</v>
      </c>
      <c r="C2" s="25"/>
      <c r="D2" s="25"/>
      <c r="F2" s="44" t="str">
        <f>A2</f>
        <v>MES: SEPTIEMBRE</v>
      </c>
      <c r="G2" s="45">
        <v>2019</v>
      </c>
      <c r="K2" s="1" t="str">
        <f>A2</f>
        <v>MES: SEPTIEMBRE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55" zoomScaleNormal="55" workbookViewId="0">
      <selection activeCell="G18" sqref="G18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93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46"/>
      <c r="M44" s="146"/>
      <c r="N44" s="147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8"/>
      <c r="M45" s="148"/>
      <c r="N45" s="149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8"/>
      <c r="M46" s="148"/>
      <c r="N46" s="149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8"/>
      <c r="M47" s="148"/>
      <c r="N47" s="149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8"/>
      <c r="M48" s="148"/>
      <c r="N48" s="149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8"/>
      <c r="M49" s="148"/>
      <c r="N49" s="149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8"/>
      <c r="M50" s="148"/>
      <c r="N50" s="149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8"/>
      <c r="M51" s="148"/>
      <c r="N51" s="149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0"/>
      <c r="M52" s="150"/>
      <c r="N52" s="151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zoomScale="55" zoomScaleNormal="55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87</v>
      </c>
      <c r="B2" s="26">
        <v>2020</v>
      </c>
      <c r="C2" s="25"/>
      <c r="D2" s="25"/>
      <c r="F2" s="44" t="str">
        <f>A2</f>
        <v>MES: OCTUBRE</v>
      </c>
      <c r="G2" s="45">
        <v>2019</v>
      </c>
      <c r="K2" s="1" t="str">
        <f>A2</f>
        <v>MES: OCTUBRE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55" zoomScaleNormal="55" workbookViewId="0">
      <selection activeCell="J4" sqref="J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20" x14ac:dyDescent="0.2">
      <c r="A2" s="25" t="s">
        <v>88</v>
      </c>
      <c r="B2" s="26">
        <v>2020</v>
      </c>
      <c r="C2" s="25"/>
      <c r="D2" s="25"/>
      <c r="F2" s="44" t="str">
        <f>A2</f>
        <v>MES: NOVIEMBRE</v>
      </c>
      <c r="G2" s="45">
        <v>2019</v>
      </c>
      <c r="K2" s="1" t="str">
        <f>A2</f>
        <v>MES: NOVIEMBRE</v>
      </c>
      <c r="L2" s="3"/>
      <c r="M2" s="1" t="s">
        <v>98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58"/>
      <c r="P6" s="158"/>
      <c r="Q6" s="158"/>
      <c r="R6" s="158"/>
      <c r="S6" s="158"/>
      <c r="T6" s="158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58"/>
      <c r="P7" s="158"/>
      <c r="Q7" s="158"/>
    </row>
    <row r="8" spans="1:20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58"/>
      <c r="P8" s="158"/>
      <c r="Q8" s="158"/>
      <c r="R8" s="158"/>
      <c r="S8" s="158"/>
      <c r="T8" s="158"/>
    </row>
    <row r="9" spans="1:20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58"/>
      <c r="P9" s="158"/>
      <c r="Q9" s="158"/>
      <c r="R9" s="158"/>
      <c r="S9" s="158"/>
      <c r="T9" s="158"/>
    </row>
    <row r="10" spans="1:20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58"/>
      <c r="P10" s="158"/>
      <c r="Q10" s="158"/>
      <c r="R10" s="158"/>
      <c r="S10" s="158"/>
      <c r="T10" s="158"/>
    </row>
    <row r="11" spans="1:20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58"/>
      <c r="P11" s="158"/>
      <c r="Q11" s="158"/>
      <c r="R11" s="158"/>
      <c r="S11" s="158"/>
      <c r="T11" s="158"/>
    </row>
    <row r="12" spans="1:20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58"/>
      <c r="P12" s="158"/>
      <c r="Q12" s="158"/>
      <c r="R12" s="158"/>
      <c r="S12" s="158"/>
      <c r="T12" s="158"/>
    </row>
    <row r="13" spans="1:20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58"/>
      <c r="P13" s="158"/>
      <c r="Q13" s="158"/>
      <c r="R13" s="158"/>
      <c r="S13" s="158"/>
      <c r="T13" s="158"/>
    </row>
    <row r="14" spans="1:20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58"/>
      <c r="P14" s="158"/>
      <c r="Q14" s="158"/>
      <c r="R14" s="158"/>
      <c r="S14" s="158"/>
      <c r="T14" s="158"/>
    </row>
    <row r="15" spans="1:20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58"/>
      <c r="P15" s="158"/>
      <c r="Q15" s="158"/>
      <c r="R15" s="158"/>
      <c r="S15" s="158"/>
      <c r="T15" s="158"/>
    </row>
    <row r="16" spans="1:20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58"/>
      <c r="P16" s="158"/>
      <c r="Q16" s="158"/>
      <c r="R16" s="158"/>
      <c r="S16" s="158"/>
      <c r="T16" s="158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58"/>
      <c r="P17" s="158"/>
      <c r="Q17" s="158"/>
    </row>
    <row r="18" spans="1:20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58"/>
      <c r="P18" s="158"/>
      <c r="Q18" s="158"/>
      <c r="R18" s="158"/>
      <c r="S18" s="158"/>
      <c r="T18" s="158"/>
    </row>
    <row r="19" spans="1:20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  <c r="O19" s="158"/>
      <c r="P19" s="158"/>
      <c r="Q19" s="158"/>
      <c r="R19" s="158"/>
      <c r="S19" s="158"/>
      <c r="T19" s="158"/>
    </row>
    <row r="20" spans="1:20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  <c r="O20" s="158"/>
      <c r="P20" s="158"/>
      <c r="Q20" s="158"/>
      <c r="R20" s="158"/>
      <c r="S20" s="158"/>
      <c r="T20" s="158"/>
    </row>
    <row r="21" spans="1:20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  <c r="O21" s="158"/>
      <c r="P21" s="158"/>
      <c r="Q21" s="158"/>
      <c r="R21" s="158"/>
      <c r="S21" s="158"/>
      <c r="T21" s="158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58"/>
      <c r="P22" s="158"/>
      <c r="Q22" s="158"/>
    </row>
    <row r="23" spans="1:20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58"/>
      <c r="P23" s="158"/>
      <c r="Q23" s="158"/>
      <c r="R23" s="158"/>
      <c r="S23" s="158"/>
      <c r="T23" s="158"/>
    </row>
    <row r="24" spans="1:20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58"/>
      <c r="P24" s="158"/>
      <c r="Q24" s="158"/>
      <c r="R24" s="158"/>
      <c r="S24" s="158"/>
      <c r="T24" s="158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58"/>
      <c r="P25" s="158"/>
      <c r="Q25" s="158"/>
    </row>
    <row r="26" spans="1:20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58"/>
      <c r="P26" s="158"/>
      <c r="Q26" s="158"/>
      <c r="R26" s="158"/>
      <c r="S26" s="158"/>
      <c r="T26" s="158"/>
    </row>
    <row r="27" spans="1:20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58"/>
      <c r="P27" s="158"/>
      <c r="Q27" s="158"/>
      <c r="R27" s="158"/>
      <c r="S27" s="158"/>
      <c r="T27" s="158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58"/>
      <c r="P28" s="158"/>
      <c r="Q28" s="158"/>
    </row>
    <row r="29" spans="1:20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58"/>
      <c r="P29" s="158"/>
      <c r="Q29" s="158"/>
      <c r="R29" s="158"/>
      <c r="S29" s="158"/>
      <c r="T29" s="158"/>
    </row>
    <row r="30" spans="1:20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58"/>
      <c r="P30" s="158"/>
      <c r="Q30" s="158"/>
      <c r="R30" s="158"/>
      <c r="S30" s="158"/>
      <c r="T30" s="158"/>
    </row>
    <row r="31" spans="1:20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58"/>
      <c r="P31" s="158"/>
      <c r="Q31" s="158"/>
      <c r="R31" s="158"/>
      <c r="S31" s="158"/>
      <c r="T31" s="158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58"/>
      <c r="P32" s="158"/>
      <c r="Q32" s="158"/>
    </row>
    <row r="33" spans="1:20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58"/>
      <c r="P33" s="158"/>
      <c r="Q33" s="158"/>
      <c r="R33" s="158"/>
      <c r="S33" s="158"/>
      <c r="T33" s="158"/>
    </row>
    <row r="34" spans="1:20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58"/>
      <c r="P34" s="158"/>
      <c r="Q34" s="158"/>
      <c r="R34" s="158"/>
      <c r="S34" s="158"/>
      <c r="T34" s="158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58"/>
      <c r="P35" s="158"/>
      <c r="Q35" s="158"/>
    </row>
    <row r="36" spans="1:20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58"/>
      <c r="P36" s="158"/>
      <c r="Q36" s="158"/>
      <c r="R36" s="158"/>
      <c r="S36" s="158"/>
      <c r="T36" s="158"/>
    </row>
    <row r="37" spans="1:20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58"/>
      <c r="P37" s="158"/>
      <c r="Q37" s="158"/>
      <c r="R37" s="158"/>
      <c r="S37" s="158"/>
      <c r="T37" s="158"/>
    </row>
    <row r="38" spans="1:20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58"/>
      <c r="P38" s="158"/>
      <c r="Q38" s="158"/>
      <c r="R38" s="158"/>
      <c r="S38" s="158"/>
      <c r="T38" s="158"/>
    </row>
    <row r="39" spans="1:20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58"/>
      <c r="P39" s="158"/>
      <c r="Q39" s="158"/>
      <c r="R39" s="158"/>
      <c r="S39" s="158"/>
      <c r="T39" s="158"/>
    </row>
    <row r="40" spans="1:20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58"/>
      <c r="P40" s="158"/>
      <c r="Q40" s="158"/>
      <c r="R40" s="158"/>
      <c r="S40" s="158"/>
      <c r="T40" s="158"/>
    </row>
    <row r="41" spans="1:20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58"/>
      <c r="P41" s="158"/>
      <c r="Q41" s="158"/>
      <c r="R41" s="158"/>
      <c r="S41" s="158"/>
      <c r="T41" s="158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58"/>
      <c r="P42" s="158"/>
      <c r="Q42" s="158"/>
    </row>
    <row r="43" spans="1:20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58"/>
      <c r="P43" s="158"/>
      <c r="Q43" s="158"/>
      <c r="R43" s="158"/>
      <c r="S43" s="158"/>
      <c r="T43" s="158"/>
    </row>
    <row r="44" spans="1:20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2"/>
      <c r="K44" s="10" t="s">
        <v>33</v>
      </c>
      <c r="L44" s="102"/>
      <c r="M44" s="102"/>
      <c r="N44" s="103"/>
      <c r="O44" s="158"/>
      <c r="P44" s="158"/>
      <c r="Q44" s="158"/>
      <c r="R44" s="158"/>
      <c r="S44" s="158"/>
      <c r="T44" s="158"/>
    </row>
    <row r="45" spans="1:20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2"/>
      <c r="K45" s="11" t="s">
        <v>34</v>
      </c>
      <c r="L45" s="113"/>
      <c r="M45" s="113"/>
      <c r="N45" s="115"/>
      <c r="O45" s="158"/>
      <c r="P45" s="158"/>
      <c r="Q45" s="158"/>
      <c r="R45" s="158"/>
      <c r="S45" s="158"/>
      <c r="T45" s="158"/>
    </row>
    <row r="46" spans="1:20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2"/>
      <c r="K46" s="11" t="s">
        <v>35</v>
      </c>
      <c r="L46" s="113"/>
      <c r="M46" s="113"/>
      <c r="N46" s="115"/>
      <c r="O46" s="158"/>
      <c r="P46" s="158"/>
      <c r="Q46" s="158"/>
      <c r="R46" s="158"/>
      <c r="S46" s="158"/>
      <c r="T46" s="158"/>
    </row>
    <row r="47" spans="1:20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2"/>
      <c r="K47" s="11" t="s">
        <v>36</v>
      </c>
      <c r="L47" s="113"/>
      <c r="M47" s="113"/>
      <c r="N47" s="115"/>
      <c r="O47" s="158"/>
      <c r="P47" s="158"/>
      <c r="Q47" s="158"/>
      <c r="R47" s="158"/>
      <c r="S47" s="158"/>
      <c r="T47" s="158"/>
    </row>
    <row r="48" spans="1:20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2"/>
      <c r="K48" s="11" t="s">
        <v>37</v>
      </c>
      <c r="L48" s="113"/>
      <c r="M48" s="113"/>
      <c r="N48" s="115"/>
      <c r="O48" s="158"/>
      <c r="P48" s="158"/>
      <c r="Q48" s="158"/>
      <c r="R48" s="158"/>
      <c r="S48" s="158"/>
      <c r="T48" s="158"/>
    </row>
    <row r="49" spans="1:20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2"/>
      <c r="K49" s="11" t="s">
        <v>38</v>
      </c>
      <c r="L49" s="113"/>
      <c r="M49" s="113"/>
      <c r="N49" s="115"/>
      <c r="O49" s="158"/>
      <c r="P49" s="158"/>
      <c r="Q49" s="158"/>
      <c r="R49" s="158"/>
      <c r="S49" s="158"/>
      <c r="T49" s="158"/>
    </row>
    <row r="50" spans="1:20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2"/>
      <c r="K50" s="11" t="s">
        <v>39</v>
      </c>
      <c r="L50" s="113"/>
      <c r="M50" s="113"/>
      <c r="N50" s="115"/>
      <c r="O50" s="158"/>
      <c r="P50" s="158"/>
      <c r="Q50" s="158"/>
      <c r="R50" s="158"/>
      <c r="S50" s="158"/>
      <c r="T50" s="158"/>
    </row>
    <row r="51" spans="1:20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2"/>
      <c r="K51" s="11" t="s">
        <v>40</v>
      </c>
      <c r="L51" s="113"/>
      <c r="M51" s="113"/>
      <c r="N51" s="115"/>
      <c r="O51" s="158"/>
      <c r="P51" s="158"/>
      <c r="Q51" s="158"/>
      <c r="R51" s="158"/>
      <c r="S51" s="158"/>
      <c r="T51" s="158"/>
    </row>
    <row r="52" spans="1:20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55"/>
      <c r="H52" s="155"/>
      <c r="I52" s="156"/>
      <c r="K52" s="12" t="s">
        <v>41</v>
      </c>
      <c r="L52" s="118"/>
      <c r="M52" s="118"/>
      <c r="N52" s="119"/>
      <c r="O52" s="158"/>
      <c r="P52" s="158"/>
      <c r="Q52" s="158"/>
      <c r="R52" s="158"/>
      <c r="S52" s="158"/>
      <c r="T52" s="158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58"/>
      <c r="P53" s="158"/>
      <c r="Q53" s="158"/>
    </row>
    <row r="54" spans="1:20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58"/>
      <c r="P54" s="158"/>
      <c r="Q54" s="158"/>
      <c r="R54" s="158"/>
      <c r="S54" s="158"/>
      <c r="T54" s="158"/>
    </row>
    <row r="55" spans="1:20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58"/>
      <c r="P55" s="158"/>
      <c r="Q55" s="158"/>
      <c r="R55" s="158"/>
      <c r="S55" s="158"/>
      <c r="T55" s="158"/>
    </row>
    <row r="56" spans="1:20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58"/>
      <c r="P56" s="158"/>
      <c r="Q56" s="158"/>
      <c r="R56" s="158"/>
      <c r="S56" s="158"/>
      <c r="T56" s="158"/>
    </row>
    <row r="57" spans="1:20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58"/>
      <c r="P57" s="158"/>
      <c r="Q57" s="158"/>
      <c r="R57" s="158"/>
      <c r="S57" s="158"/>
      <c r="T57" s="158"/>
    </row>
    <row r="58" spans="1:20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58"/>
      <c r="P58" s="158"/>
      <c r="Q58" s="158"/>
      <c r="R58" s="158"/>
      <c r="S58" s="158"/>
      <c r="T58" s="158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58"/>
      <c r="P59" s="158"/>
      <c r="Q59" s="158"/>
    </row>
    <row r="60" spans="1:20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58"/>
      <c r="P60" s="158"/>
      <c r="Q60" s="158"/>
      <c r="R60" s="158"/>
      <c r="S60" s="158"/>
      <c r="T60" s="158"/>
    </row>
    <row r="61" spans="1:20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58"/>
      <c r="P61" s="158"/>
      <c r="Q61" s="158"/>
      <c r="R61" s="158"/>
      <c r="S61" s="158"/>
      <c r="T61" s="158"/>
    </row>
    <row r="62" spans="1:20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58"/>
      <c r="P62" s="158"/>
      <c r="Q62" s="158"/>
      <c r="R62" s="158"/>
      <c r="S62" s="158"/>
      <c r="T62" s="158"/>
    </row>
    <row r="63" spans="1:20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58"/>
      <c r="P63" s="158"/>
      <c r="Q63" s="158"/>
      <c r="R63" s="158"/>
      <c r="S63" s="158"/>
      <c r="T63" s="158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58"/>
      <c r="P64" s="158"/>
      <c r="Q64" s="158"/>
    </row>
    <row r="65" spans="1:20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58"/>
      <c r="P65" s="158"/>
      <c r="Q65" s="158"/>
      <c r="R65" s="158"/>
      <c r="S65" s="158"/>
      <c r="T65" s="158"/>
    </row>
    <row r="66" spans="1:20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58"/>
      <c r="P66" s="158"/>
      <c r="Q66" s="158"/>
      <c r="R66" s="158"/>
      <c r="S66" s="158"/>
      <c r="T66" s="158"/>
    </row>
    <row r="67" spans="1:20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58"/>
      <c r="P67" s="158"/>
      <c r="Q67" s="158"/>
      <c r="R67" s="158"/>
      <c r="S67" s="158"/>
      <c r="T67" s="158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58"/>
      <c r="P68" s="158"/>
      <c r="Q68" s="158"/>
      <c r="R68" s="158"/>
      <c r="S68" s="158"/>
      <c r="T68" s="158"/>
    </row>
    <row r="69" spans="1:20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58"/>
      <c r="P69" s="158"/>
      <c r="Q69" s="158"/>
      <c r="R69" s="6"/>
      <c r="S69" s="6"/>
    </row>
    <row r="70" spans="1:20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58"/>
      <c r="P70" s="158"/>
      <c r="Q70" s="158"/>
    </row>
    <row r="71" spans="1:20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58"/>
      <c r="P71" s="158"/>
      <c r="Q71" s="158"/>
    </row>
    <row r="72" spans="1:20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58"/>
      <c r="P72" s="158"/>
      <c r="Q72" s="158"/>
    </row>
    <row r="73" spans="1:20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58"/>
      <c r="P73" s="158"/>
      <c r="Q73" s="158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58"/>
      <c r="P74" s="158"/>
      <c r="Q74" s="158"/>
    </row>
    <row r="75" spans="1:20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58"/>
      <c r="P75" s="158"/>
      <c r="Q75" s="158"/>
      <c r="R75" s="6"/>
      <c r="S75" s="6"/>
    </row>
    <row r="76" spans="1:20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58"/>
      <c r="P76" s="158"/>
      <c r="Q76" s="158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58"/>
      <c r="P77" s="158"/>
      <c r="Q77" s="158"/>
    </row>
    <row r="78" spans="1:20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58"/>
      <c r="P78" s="158"/>
      <c r="Q78" s="158"/>
      <c r="R78" s="6"/>
      <c r="S78" s="6"/>
    </row>
    <row r="79" spans="1:20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58"/>
      <c r="P79" s="158"/>
      <c r="Q79" s="158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58"/>
      <c r="P80" s="158"/>
      <c r="Q80" s="158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58"/>
      <c r="P81" s="158"/>
      <c r="Q81" s="158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58"/>
      <c r="P82" s="158"/>
      <c r="Q82" s="158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58"/>
      <c r="P83" s="158"/>
      <c r="Q83" s="158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58"/>
      <c r="P84" s="158"/>
      <c r="Q84" s="158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58"/>
      <c r="P85" s="158"/>
      <c r="Q85" s="158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58"/>
      <c r="P86" s="158"/>
      <c r="Q86" s="158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58"/>
      <c r="P87" s="158"/>
      <c r="Q87" s="158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58"/>
      <c r="P88" s="158"/>
      <c r="Q88" s="158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58"/>
      <c r="P89" s="158"/>
      <c r="Q89" s="158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58"/>
      <c r="P90" s="158"/>
      <c r="Q90" s="158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55" zoomScaleNormal="55" workbookViewId="0">
      <selection activeCell="J4" sqref="J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89</v>
      </c>
      <c r="B2" s="26">
        <v>2020</v>
      </c>
      <c r="C2" s="25"/>
      <c r="D2" s="25"/>
      <c r="F2" s="44" t="str">
        <f>A2</f>
        <v>MES: DICIEMBRE</v>
      </c>
      <c r="G2" s="45">
        <v>2019</v>
      </c>
      <c r="K2" s="1" t="str">
        <f>A2</f>
        <v>MES: DICIEMBRE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zoomScaleNormal="100" workbookViewId="0">
      <selection activeCell="L17" sqref="L1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80</v>
      </c>
      <c r="B2" s="26" t="s">
        <v>100</v>
      </c>
      <c r="C2" s="25"/>
      <c r="D2" s="25"/>
      <c r="F2" s="44" t="str">
        <f>A2</f>
        <v xml:space="preserve"> TRIMESTRAL</v>
      </c>
      <c r="G2" s="45" t="s">
        <v>94</v>
      </c>
      <c r="K2" s="1" t="str">
        <f>F2</f>
        <v xml:space="preserve"> TRIMESTRAL</v>
      </c>
      <c r="L2" s="3"/>
      <c r="M2" s="1" t="s">
        <v>101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46"/>
      <c r="M44" s="146"/>
      <c r="N44" s="147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8"/>
      <c r="M45" s="148"/>
      <c r="N45" s="149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8"/>
      <c r="M46" s="148"/>
      <c r="N46" s="149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8"/>
      <c r="M47" s="148"/>
      <c r="N47" s="149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8"/>
      <c r="M48" s="148"/>
      <c r="N48" s="149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8"/>
      <c r="M49" s="148"/>
      <c r="N49" s="149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8"/>
      <c r="M50" s="148"/>
      <c r="N50" s="149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8"/>
      <c r="M51" s="148"/>
      <c r="N51" s="149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0"/>
      <c r="M52" s="150"/>
      <c r="N52" s="151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="90" zoomScaleNormal="90" zoomScaleSheetLayoutView="85" workbookViewId="0">
      <selection activeCell="C75" sqref="C75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8" x14ac:dyDescent="0.2">
      <c r="A2" s="25" t="s">
        <v>99</v>
      </c>
      <c r="B2" s="26">
        <v>2020</v>
      </c>
      <c r="C2" s="25"/>
      <c r="D2" s="25"/>
      <c r="F2" s="44" t="str">
        <f>A2</f>
        <v>MES: AÑO</v>
      </c>
      <c r="G2" s="45">
        <v>2019</v>
      </c>
      <c r="K2" s="1" t="str">
        <f>A2</f>
        <v>MES: AÑO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172"/>
      <c r="M5" s="172"/>
      <c r="N5" s="172"/>
    </row>
    <row r="6" spans="1:18" ht="13.5" thickBot="1" x14ac:dyDescent="0.25">
      <c r="A6" s="84" t="s">
        <v>1</v>
      </c>
      <c r="B6" s="85">
        <v>1186162</v>
      </c>
      <c r="C6" s="85">
        <v>1148608609.9072335</v>
      </c>
      <c r="D6" s="85">
        <v>794128</v>
      </c>
      <c r="E6" s="20"/>
      <c r="F6" s="50" t="s">
        <v>1</v>
      </c>
      <c r="G6" s="51">
        <v>1296711.79</v>
      </c>
      <c r="H6" s="51">
        <v>1277637816.628484</v>
      </c>
      <c r="I6" s="51">
        <v>886723</v>
      </c>
      <c r="K6" s="98" t="s">
        <v>1</v>
      </c>
      <c r="L6" s="99">
        <v>-8.5253940661710215E-2</v>
      </c>
      <c r="M6" s="99">
        <v>-0.10099044114218647</v>
      </c>
      <c r="N6" s="99">
        <v>-0.10442381668232359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131806</v>
      </c>
      <c r="C8" s="87">
        <v>104818275.12255777</v>
      </c>
      <c r="D8" s="87">
        <v>91251</v>
      </c>
      <c r="E8" s="20"/>
      <c r="F8" s="54" t="s">
        <v>4</v>
      </c>
      <c r="G8" s="51">
        <v>131855</v>
      </c>
      <c r="H8" s="51">
        <v>104777541.1735598</v>
      </c>
      <c r="I8" s="55">
        <v>92454</v>
      </c>
      <c r="K8" s="101" t="s">
        <v>4</v>
      </c>
      <c r="L8" s="99">
        <v>-3.7162034052562465E-4</v>
      </c>
      <c r="M8" s="99">
        <v>3.8876603269866195E-4</v>
      </c>
      <c r="N8" s="99">
        <v>-1.3011876176260651E-2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10762</v>
      </c>
      <c r="C9" s="30">
        <v>9872805.9846658241</v>
      </c>
      <c r="D9" s="31">
        <v>5646</v>
      </c>
      <c r="E9" s="21"/>
      <c r="F9" s="56" t="s">
        <v>5</v>
      </c>
      <c r="G9" s="57">
        <v>10701</v>
      </c>
      <c r="H9" s="57">
        <v>8115150.0217526909</v>
      </c>
      <c r="I9" s="58">
        <v>5944</v>
      </c>
      <c r="K9" s="7" t="s">
        <v>5</v>
      </c>
      <c r="L9" s="102">
        <v>5.7004018316044736E-3</v>
      </c>
      <c r="M9" s="102">
        <v>0.21658946023200176</v>
      </c>
      <c r="N9" s="102">
        <v>-5.0134589502018878E-2</v>
      </c>
    </row>
    <row r="10" spans="1:18" ht="13.5" thickBot="1" x14ac:dyDescent="0.25">
      <c r="A10" s="32" t="s">
        <v>6</v>
      </c>
      <c r="B10" s="30">
        <v>29578</v>
      </c>
      <c r="C10" s="30">
        <v>16104967.972898303</v>
      </c>
      <c r="D10" s="31">
        <v>25696</v>
      </c>
      <c r="E10" s="20"/>
      <c r="F10" s="59" t="s">
        <v>6</v>
      </c>
      <c r="G10" s="79">
        <v>21352</v>
      </c>
      <c r="H10" s="79">
        <v>15359703.801272327</v>
      </c>
      <c r="I10" s="80">
        <v>18028</v>
      </c>
      <c r="K10" s="8" t="s">
        <v>6</v>
      </c>
      <c r="L10" s="113">
        <v>0.38525665043087298</v>
      </c>
      <c r="M10" s="113">
        <v>4.8520738503059047E-2</v>
      </c>
      <c r="N10" s="115">
        <v>0.42533836254714896</v>
      </c>
    </row>
    <row r="11" spans="1:18" ht="13.5" thickBot="1" x14ac:dyDescent="0.25">
      <c r="A11" s="32" t="s">
        <v>7</v>
      </c>
      <c r="B11" s="30">
        <v>7548</v>
      </c>
      <c r="C11" s="30">
        <v>6732696.0193607612</v>
      </c>
      <c r="D11" s="31">
        <v>4900</v>
      </c>
      <c r="E11" s="20"/>
      <c r="F11" s="59" t="s">
        <v>7</v>
      </c>
      <c r="G11" s="79">
        <v>7683</v>
      </c>
      <c r="H11" s="79">
        <v>6743750.9114553249</v>
      </c>
      <c r="I11" s="80">
        <v>5006</v>
      </c>
      <c r="K11" s="8" t="s">
        <v>7</v>
      </c>
      <c r="L11" s="113">
        <v>-1.7571261226083545E-2</v>
      </c>
      <c r="M11" s="113">
        <v>-1.6392794217510165E-3</v>
      </c>
      <c r="N11" s="115">
        <v>-2.117459049141035E-2</v>
      </c>
    </row>
    <row r="12" spans="1:18" ht="13.5" thickBot="1" x14ac:dyDescent="0.25">
      <c r="A12" s="32" t="s">
        <v>8</v>
      </c>
      <c r="B12" s="30">
        <v>10310</v>
      </c>
      <c r="C12" s="30">
        <v>8003308.6376436949</v>
      </c>
      <c r="D12" s="31">
        <v>7256</v>
      </c>
      <c r="E12" s="20"/>
      <c r="F12" s="59" t="s">
        <v>8</v>
      </c>
      <c r="G12" s="79">
        <v>11482</v>
      </c>
      <c r="H12" s="79">
        <v>9396308.4350454658</v>
      </c>
      <c r="I12" s="80">
        <v>7951</v>
      </c>
      <c r="K12" s="8" t="s">
        <v>8</v>
      </c>
      <c r="L12" s="113">
        <v>-0.10207280961504961</v>
      </c>
      <c r="M12" s="113">
        <v>-0.14824968837828822</v>
      </c>
      <c r="N12" s="115">
        <v>-8.7410388630360991E-2</v>
      </c>
    </row>
    <row r="13" spans="1:18" ht="13.5" thickBot="1" x14ac:dyDescent="0.25">
      <c r="A13" s="32" t="s">
        <v>9</v>
      </c>
      <c r="B13" s="30">
        <v>13123</v>
      </c>
      <c r="C13" s="30">
        <v>7445543.7642294522</v>
      </c>
      <c r="D13" s="31">
        <v>9513</v>
      </c>
      <c r="E13" s="20"/>
      <c r="F13" s="59" t="s">
        <v>9</v>
      </c>
      <c r="G13" s="79">
        <v>14507</v>
      </c>
      <c r="H13" s="79">
        <v>6505950.2804293446</v>
      </c>
      <c r="I13" s="80">
        <v>11236</v>
      </c>
      <c r="K13" s="8" t="s">
        <v>9</v>
      </c>
      <c r="L13" s="113">
        <v>-9.5402219618115347E-2</v>
      </c>
      <c r="M13" s="113">
        <v>0.14442063700156371</v>
      </c>
      <c r="N13" s="115">
        <v>-0.15334638661445354</v>
      </c>
    </row>
    <row r="14" spans="1:18" ht="13.5" thickBot="1" x14ac:dyDescent="0.25">
      <c r="A14" s="32" t="s">
        <v>10</v>
      </c>
      <c r="B14" s="30">
        <v>4676</v>
      </c>
      <c r="C14" s="30">
        <v>5087242.6134285331</v>
      </c>
      <c r="D14" s="31">
        <v>3068</v>
      </c>
      <c r="E14" s="20"/>
      <c r="F14" s="59" t="s">
        <v>10</v>
      </c>
      <c r="G14" s="79">
        <v>4887</v>
      </c>
      <c r="H14" s="79">
        <v>5847530.9255656833</v>
      </c>
      <c r="I14" s="80">
        <v>3091</v>
      </c>
      <c r="K14" s="8" t="s">
        <v>10</v>
      </c>
      <c r="L14" s="113">
        <v>-4.3175772457540451E-2</v>
      </c>
      <c r="M14" s="113">
        <v>-0.13001869024978274</v>
      </c>
      <c r="N14" s="115">
        <v>-7.4409576188935178E-3</v>
      </c>
    </row>
    <row r="15" spans="1:18" ht="13.5" thickBot="1" x14ac:dyDescent="0.25">
      <c r="A15" s="32" t="s">
        <v>11</v>
      </c>
      <c r="B15" s="30">
        <v>17778</v>
      </c>
      <c r="C15" s="30">
        <v>13817118.136383204</v>
      </c>
      <c r="D15" s="31">
        <v>11500</v>
      </c>
      <c r="E15" s="20"/>
      <c r="F15" s="59" t="s">
        <v>11</v>
      </c>
      <c r="G15" s="79">
        <v>20572</v>
      </c>
      <c r="H15" s="79">
        <v>16217384.5249874</v>
      </c>
      <c r="I15" s="80">
        <v>14222</v>
      </c>
      <c r="K15" s="8" t="s">
        <v>11</v>
      </c>
      <c r="L15" s="113">
        <v>-0.1358156717868948</v>
      </c>
      <c r="M15" s="113">
        <v>-0.14800576411726052</v>
      </c>
      <c r="N15" s="115">
        <v>-0.19139361552524259</v>
      </c>
    </row>
    <row r="16" spans="1:18" ht="13.5" thickBot="1" x14ac:dyDescent="0.25">
      <c r="A16" s="33" t="s">
        <v>12</v>
      </c>
      <c r="B16" s="34">
        <v>38031</v>
      </c>
      <c r="C16" s="34">
        <v>37754591.993947998</v>
      </c>
      <c r="D16" s="35">
        <v>23672</v>
      </c>
      <c r="E16" s="20"/>
      <c r="F16" s="60" t="s">
        <v>12</v>
      </c>
      <c r="G16" s="109">
        <v>40671</v>
      </c>
      <c r="H16" s="109">
        <v>36591762.273051575</v>
      </c>
      <c r="I16" s="110">
        <v>26976</v>
      </c>
      <c r="K16" s="9" t="s">
        <v>12</v>
      </c>
      <c r="L16" s="116">
        <v>-6.4911116028619875E-2</v>
      </c>
      <c r="M16" s="116">
        <v>3.1778456370022967E-2</v>
      </c>
      <c r="N16" s="117">
        <v>-0.12247924080664296</v>
      </c>
    </row>
    <row r="17" spans="1:18" ht="13.5" thickBot="1" x14ac:dyDescent="0.25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.5" thickBot="1" x14ac:dyDescent="0.25">
      <c r="A18" s="88" t="s">
        <v>13</v>
      </c>
      <c r="B18" s="89">
        <v>48610</v>
      </c>
      <c r="C18" s="89">
        <v>54091175.420959704</v>
      </c>
      <c r="D18" s="89">
        <v>32789</v>
      </c>
      <c r="E18" s="20"/>
      <c r="F18" s="65" t="s">
        <v>13</v>
      </c>
      <c r="G18" s="66">
        <v>59575</v>
      </c>
      <c r="H18" s="66">
        <v>63318988.808063805</v>
      </c>
      <c r="I18" s="67">
        <v>39893</v>
      </c>
      <c r="K18" s="107" t="s">
        <v>13</v>
      </c>
      <c r="L18" s="108">
        <v>-0.18405371380612678</v>
      </c>
      <c r="M18" s="108">
        <v>-0.14573532459711236</v>
      </c>
      <c r="N18" s="120">
        <v>-0.17807635424761237</v>
      </c>
    </row>
    <row r="19" spans="1:18" ht="13.5" thickBot="1" x14ac:dyDescent="0.25">
      <c r="A19" s="38" t="s">
        <v>14</v>
      </c>
      <c r="B19" s="128">
        <v>3133</v>
      </c>
      <c r="C19" s="128">
        <v>5484906.9067702591</v>
      </c>
      <c r="D19" s="129">
        <v>1500</v>
      </c>
      <c r="E19" s="20"/>
      <c r="F19" s="68" t="s">
        <v>14</v>
      </c>
      <c r="G19" s="132">
        <v>3587</v>
      </c>
      <c r="H19" s="132">
        <v>6147801.4797503669</v>
      </c>
      <c r="I19" s="133">
        <v>1473</v>
      </c>
      <c r="K19" s="10" t="s">
        <v>14</v>
      </c>
      <c r="L19" s="137">
        <v>-0.12656816281014771</v>
      </c>
      <c r="M19" s="137">
        <v>-0.10782628150299756</v>
      </c>
      <c r="N19" s="137">
        <v>1.8329938900203624E-2</v>
      </c>
    </row>
    <row r="20" spans="1:18" ht="13.5" thickBot="1" x14ac:dyDescent="0.25">
      <c r="A20" s="39" t="s">
        <v>15</v>
      </c>
      <c r="B20" s="128">
        <v>3241</v>
      </c>
      <c r="C20" s="128">
        <v>2936028.6249243752</v>
      </c>
      <c r="D20" s="129">
        <v>2523</v>
      </c>
      <c r="E20" s="20"/>
      <c r="F20" s="68" t="s">
        <v>15</v>
      </c>
      <c r="G20" s="132">
        <v>4987</v>
      </c>
      <c r="H20" s="132">
        <v>4310535.5</v>
      </c>
      <c r="I20" s="133">
        <v>3937</v>
      </c>
      <c r="K20" s="11" t="s">
        <v>15</v>
      </c>
      <c r="L20" s="137">
        <v>-0.35011028674553835</v>
      </c>
      <c r="M20" s="137">
        <v>-0.31887148941833909</v>
      </c>
      <c r="N20" s="137">
        <v>-0.35915671831343665</v>
      </c>
    </row>
    <row r="21" spans="1:18" ht="13.5" thickBot="1" x14ac:dyDescent="0.25">
      <c r="A21" s="40" t="s">
        <v>16</v>
      </c>
      <c r="B21" s="130">
        <v>42236</v>
      </c>
      <c r="C21" s="130">
        <v>45670239.889265068</v>
      </c>
      <c r="D21" s="131">
        <v>28766</v>
      </c>
      <c r="E21" s="20"/>
      <c r="F21" s="69" t="s">
        <v>16</v>
      </c>
      <c r="G21" s="134">
        <v>51001</v>
      </c>
      <c r="H21" s="134">
        <v>52860651.82831344</v>
      </c>
      <c r="I21" s="135">
        <v>34483</v>
      </c>
      <c r="K21" s="12" t="s">
        <v>16</v>
      </c>
      <c r="L21" s="138">
        <v>-0.17185937530636652</v>
      </c>
      <c r="M21" s="138">
        <v>-0.13602579026838668</v>
      </c>
      <c r="N21" s="138">
        <v>-0.16579183945712384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15191</v>
      </c>
      <c r="C23" s="85">
        <v>19706909.201977435</v>
      </c>
      <c r="D23" s="85">
        <v>8634</v>
      </c>
      <c r="E23" s="20"/>
      <c r="F23" s="54" t="s">
        <v>17</v>
      </c>
      <c r="G23" s="51">
        <v>17971</v>
      </c>
      <c r="H23" s="51">
        <v>21408824.960594188</v>
      </c>
      <c r="I23" s="55">
        <v>11526</v>
      </c>
      <c r="K23" s="101" t="s">
        <v>17</v>
      </c>
      <c r="L23" s="99">
        <v>-0.154693673140059</v>
      </c>
      <c r="M23" s="99">
        <v>-7.9495991104105768E-2</v>
      </c>
      <c r="N23" s="99">
        <v>-0.2509109838625716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15191</v>
      </c>
      <c r="C24" s="34">
        <v>19706909.201977435</v>
      </c>
      <c r="D24" s="35">
        <v>8634</v>
      </c>
      <c r="E24" s="20"/>
      <c r="F24" s="71" t="s">
        <v>18</v>
      </c>
      <c r="G24" s="61">
        <v>17971</v>
      </c>
      <c r="H24" s="61">
        <v>21408824.960594188</v>
      </c>
      <c r="I24" s="62">
        <v>11526</v>
      </c>
      <c r="K24" s="13" t="s">
        <v>18</v>
      </c>
      <c r="L24" s="104">
        <v>-0.154693673140059</v>
      </c>
      <c r="M24" s="104">
        <v>-7.9495991104105768E-2</v>
      </c>
      <c r="N24" s="105">
        <v>-0.2509109838625716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5988</v>
      </c>
      <c r="C26" s="85">
        <v>2926723.1656061881</v>
      </c>
      <c r="D26" s="85">
        <v>4910</v>
      </c>
      <c r="E26" s="20"/>
      <c r="F26" s="50" t="s">
        <v>19</v>
      </c>
      <c r="G26" s="51">
        <v>7700</v>
      </c>
      <c r="H26" s="51">
        <v>4492980.0373369809</v>
      </c>
      <c r="I26" s="55">
        <v>6748</v>
      </c>
      <c r="K26" s="98" t="s">
        <v>19</v>
      </c>
      <c r="L26" s="99">
        <v>-0.22233766233766239</v>
      </c>
      <c r="M26" s="99">
        <v>-0.34860089711396169</v>
      </c>
      <c r="N26" s="99">
        <v>-0.27237700059276826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5988</v>
      </c>
      <c r="C27" s="34">
        <v>2926723.1656061881</v>
      </c>
      <c r="D27" s="35">
        <v>4910</v>
      </c>
      <c r="E27" s="20"/>
      <c r="F27" s="72" t="s">
        <v>20</v>
      </c>
      <c r="G27" s="61">
        <v>7700</v>
      </c>
      <c r="H27" s="61">
        <v>4492980.0373369809</v>
      </c>
      <c r="I27" s="62">
        <v>6748</v>
      </c>
      <c r="K27" s="14" t="s">
        <v>20</v>
      </c>
      <c r="L27" s="104">
        <v>-0.22233766233766239</v>
      </c>
      <c r="M27" s="104">
        <v>-0.34860089711396169</v>
      </c>
      <c r="N27" s="105">
        <v>-0.27237700059276826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41247</v>
      </c>
      <c r="C29" s="85">
        <v>23197317.166429266</v>
      </c>
      <c r="D29" s="85">
        <v>30420</v>
      </c>
      <c r="E29" s="20"/>
      <c r="F29" s="50" t="s">
        <v>21</v>
      </c>
      <c r="G29" s="51">
        <v>54456</v>
      </c>
      <c r="H29" s="51">
        <v>30756687.532573137</v>
      </c>
      <c r="I29" s="55">
        <v>41754</v>
      </c>
      <c r="K29" s="98" t="s">
        <v>21</v>
      </c>
      <c r="L29" s="99">
        <v>-0.24256280299691491</v>
      </c>
      <c r="M29" s="99">
        <v>-0.24577973028265976</v>
      </c>
      <c r="N29" s="99">
        <v>-0.27144704698950994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18500</v>
      </c>
      <c r="C30" s="30">
        <v>10796268.104940858</v>
      </c>
      <c r="D30" s="31">
        <v>13589</v>
      </c>
      <c r="E30" s="20"/>
      <c r="F30" s="73" t="s">
        <v>22</v>
      </c>
      <c r="G30" s="57">
        <v>23366</v>
      </c>
      <c r="H30" s="57">
        <v>14286117.05186348</v>
      </c>
      <c r="I30" s="58">
        <v>17764</v>
      </c>
      <c r="K30" s="15" t="s">
        <v>22</v>
      </c>
      <c r="L30" s="102">
        <v>-0.20825130531541558</v>
      </c>
      <c r="M30" s="102">
        <v>-0.24428253907295316</v>
      </c>
      <c r="N30" s="103">
        <v>-0.23502589506867821</v>
      </c>
    </row>
    <row r="31" spans="1:18" ht="13.5" thickBot="1" x14ac:dyDescent="0.25">
      <c r="A31" s="94" t="s">
        <v>23</v>
      </c>
      <c r="B31" s="34">
        <v>22747</v>
      </c>
      <c r="C31" s="34">
        <v>12401049.06148841</v>
      </c>
      <c r="D31" s="35">
        <v>16831</v>
      </c>
      <c r="E31" s="20"/>
      <c r="F31" s="73" t="s">
        <v>23</v>
      </c>
      <c r="G31" s="74">
        <v>31090</v>
      </c>
      <c r="H31" s="74">
        <v>16470570.480709657</v>
      </c>
      <c r="I31" s="75">
        <v>23990</v>
      </c>
      <c r="K31" s="16" t="s">
        <v>23</v>
      </c>
      <c r="L31" s="104">
        <v>-0.26834995175297527</v>
      </c>
      <c r="M31" s="104">
        <v>-0.24707835250682253</v>
      </c>
      <c r="N31" s="105">
        <v>-0.29841600666944557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38771</v>
      </c>
      <c r="C33" s="85">
        <v>31251849.513747938</v>
      </c>
      <c r="D33" s="85">
        <v>27922</v>
      </c>
      <c r="E33" s="20"/>
      <c r="F33" s="54" t="s">
        <v>24</v>
      </c>
      <c r="G33" s="51">
        <v>38247</v>
      </c>
      <c r="H33" s="51">
        <v>33989925.051196188</v>
      </c>
      <c r="I33" s="55">
        <v>26142</v>
      </c>
      <c r="K33" s="101" t="s">
        <v>24</v>
      </c>
      <c r="L33" s="99">
        <v>1.3700420948048242E-2</v>
      </c>
      <c r="M33" s="99">
        <v>-8.0555503824268904E-2</v>
      </c>
      <c r="N33" s="99">
        <v>6.8089664141993689E-2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38771</v>
      </c>
      <c r="C34" s="34">
        <v>31251849.513747938</v>
      </c>
      <c r="D34" s="35">
        <v>27922</v>
      </c>
      <c r="E34" s="20"/>
      <c r="F34" s="71" t="s">
        <v>25</v>
      </c>
      <c r="G34" s="61">
        <v>38247</v>
      </c>
      <c r="H34" s="61">
        <v>33989925.051196188</v>
      </c>
      <c r="I34" s="62">
        <v>26142</v>
      </c>
      <c r="K34" s="13" t="s">
        <v>25</v>
      </c>
      <c r="L34" s="104">
        <v>1.3700420948048242E-2</v>
      </c>
      <c r="M34" s="104">
        <v>-8.0555503824268904E-2</v>
      </c>
      <c r="N34" s="105">
        <v>6.8089664141993689E-2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54766</v>
      </c>
      <c r="C36" s="85">
        <v>56166562.200408727</v>
      </c>
      <c r="D36" s="85">
        <v>37192</v>
      </c>
      <c r="E36" s="20"/>
      <c r="F36" s="50" t="s">
        <v>26</v>
      </c>
      <c r="G36" s="51">
        <v>49088</v>
      </c>
      <c r="H36" s="51">
        <v>53369874.849731982</v>
      </c>
      <c r="I36" s="55">
        <v>34029</v>
      </c>
      <c r="K36" s="98" t="s">
        <v>26</v>
      </c>
      <c r="L36" s="99">
        <v>0.11566981747066496</v>
      </c>
      <c r="M36" s="99">
        <v>5.2401984425691328E-2</v>
      </c>
      <c r="N36" s="114">
        <v>9.2950130770813155E-2</v>
      </c>
    </row>
    <row r="37" spans="1:18" ht="13.5" thickBot="1" x14ac:dyDescent="0.25">
      <c r="A37" s="38" t="s">
        <v>27</v>
      </c>
      <c r="B37" s="34">
        <v>3928</v>
      </c>
      <c r="C37" s="34">
        <v>4189774.5625235476</v>
      </c>
      <c r="D37" s="34">
        <v>2618</v>
      </c>
      <c r="E37" s="20"/>
      <c r="F37" s="73" t="s">
        <v>27</v>
      </c>
      <c r="G37" s="112">
        <v>3781</v>
      </c>
      <c r="H37" s="112">
        <v>4783307.8035683893</v>
      </c>
      <c r="I37" s="112">
        <v>2117</v>
      </c>
      <c r="K37" s="10" t="s">
        <v>27</v>
      </c>
      <c r="L37" s="102">
        <v>3.887860354403605E-2</v>
      </c>
      <c r="M37" s="102">
        <v>-0.12408426666627237</v>
      </c>
      <c r="N37" s="103">
        <v>0.23665564478034962</v>
      </c>
    </row>
    <row r="38" spans="1:18" ht="13.5" thickBot="1" x14ac:dyDescent="0.25">
      <c r="A38" s="39" t="s">
        <v>28</v>
      </c>
      <c r="B38" s="34">
        <v>6143</v>
      </c>
      <c r="C38" s="34">
        <v>7624082.1395848962</v>
      </c>
      <c r="D38" s="34">
        <v>2784</v>
      </c>
      <c r="E38" s="20"/>
      <c r="F38" s="68" t="s">
        <v>28</v>
      </c>
      <c r="G38" s="112">
        <v>4632</v>
      </c>
      <c r="H38" s="112">
        <v>6650035.2939089816</v>
      </c>
      <c r="I38" s="112">
        <v>2098</v>
      </c>
      <c r="K38" s="11" t="s">
        <v>28</v>
      </c>
      <c r="L38" s="113">
        <v>0.32620898100172702</v>
      </c>
      <c r="M38" s="113">
        <v>0.14647243249491937</v>
      </c>
      <c r="N38" s="115">
        <v>0.32697807435653004</v>
      </c>
    </row>
    <row r="39" spans="1:18" ht="13.5" thickBot="1" x14ac:dyDescent="0.25">
      <c r="A39" s="39" t="s">
        <v>29</v>
      </c>
      <c r="B39" s="34">
        <v>4769</v>
      </c>
      <c r="C39" s="34">
        <v>5267801.3468425432</v>
      </c>
      <c r="D39" s="34">
        <v>3197</v>
      </c>
      <c r="E39" s="20"/>
      <c r="F39" s="68" t="s">
        <v>29</v>
      </c>
      <c r="G39" s="112">
        <v>3779</v>
      </c>
      <c r="H39" s="112">
        <v>4634712.6145522501</v>
      </c>
      <c r="I39" s="112">
        <v>2440</v>
      </c>
      <c r="K39" s="11" t="s">
        <v>29</v>
      </c>
      <c r="L39" s="113">
        <v>0.26197406721354866</v>
      </c>
      <c r="M39" s="113">
        <v>0.13659719273693405</v>
      </c>
      <c r="N39" s="115">
        <v>0.31024590163934418</v>
      </c>
    </row>
    <row r="40" spans="1:18" ht="13.5" thickBot="1" x14ac:dyDescent="0.25">
      <c r="A40" s="39" t="s">
        <v>30</v>
      </c>
      <c r="B40" s="34">
        <v>20912</v>
      </c>
      <c r="C40" s="34">
        <v>20385243.252483882</v>
      </c>
      <c r="D40" s="34">
        <v>16271</v>
      </c>
      <c r="E40" s="20"/>
      <c r="F40" s="68" t="s">
        <v>30</v>
      </c>
      <c r="G40" s="112">
        <v>23829</v>
      </c>
      <c r="H40" s="112">
        <v>24320100.755417492</v>
      </c>
      <c r="I40" s="112">
        <v>18161</v>
      </c>
      <c r="K40" s="11" t="s">
        <v>30</v>
      </c>
      <c r="L40" s="113">
        <v>-0.12241386545805533</v>
      </c>
      <c r="M40" s="113">
        <v>-0.1617944572888782</v>
      </c>
      <c r="N40" s="115">
        <v>-0.10406915918726944</v>
      </c>
    </row>
    <row r="41" spans="1:18" ht="13.5" thickBot="1" x14ac:dyDescent="0.25">
      <c r="A41" s="40" t="s">
        <v>31</v>
      </c>
      <c r="B41" s="34">
        <v>19014</v>
      </c>
      <c r="C41" s="34">
        <v>18699660.898973856</v>
      </c>
      <c r="D41" s="34">
        <v>12322</v>
      </c>
      <c r="E41" s="20"/>
      <c r="F41" s="69" t="s">
        <v>31</v>
      </c>
      <c r="G41" s="112">
        <v>13067</v>
      </c>
      <c r="H41" s="112">
        <v>12981718.382284861</v>
      </c>
      <c r="I41" s="112">
        <v>9213</v>
      </c>
      <c r="K41" s="12" t="s">
        <v>31</v>
      </c>
      <c r="L41" s="118">
        <v>0.4551159409198744</v>
      </c>
      <c r="M41" s="118">
        <v>0.44046114299412209</v>
      </c>
      <c r="N41" s="119">
        <v>0.33745793986757833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80281</v>
      </c>
      <c r="C43" s="85">
        <v>72292647.53796643</v>
      </c>
      <c r="D43" s="85">
        <v>59231</v>
      </c>
      <c r="E43" s="20"/>
      <c r="F43" s="50" t="s">
        <v>32</v>
      </c>
      <c r="G43" s="51">
        <v>87379</v>
      </c>
      <c r="H43" s="51">
        <v>78340915.965112209</v>
      </c>
      <c r="I43" s="55">
        <v>61493</v>
      </c>
      <c r="K43" s="98" t="s">
        <v>32</v>
      </c>
      <c r="L43" s="99">
        <v>-8.1232332711521082E-2</v>
      </c>
      <c r="M43" s="99">
        <v>-7.7204464010087293E-2</v>
      </c>
      <c r="N43" s="99">
        <v>-3.6784674678418727E-2</v>
      </c>
    </row>
    <row r="44" spans="1:18" ht="13.5" thickBot="1" x14ac:dyDescent="0.25">
      <c r="A44" s="38" t="s">
        <v>33</v>
      </c>
      <c r="B44" s="30">
        <v>3811</v>
      </c>
      <c r="C44" s="30">
        <v>2625133.1283139959</v>
      </c>
      <c r="D44" s="31">
        <v>3211</v>
      </c>
      <c r="E44" s="20"/>
      <c r="F44" s="76" t="s">
        <v>33</v>
      </c>
      <c r="G44" s="112">
        <v>4036</v>
      </c>
      <c r="H44" s="112">
        <v>2594738.4090999998</v>
      </c>
      <c r="I44" s="152">
        <v>3285</v>
      </c>
      <c r="K44" s="10" t="s">
        <v>33</v>
      </c>
      <c r="L44" s="102">
        <v>-5.5748265609514402E-2</v>
      </c>
      <c r="M44" s="102">
        <v>1.1713982075186813E-2</v>
      </c>
      <c r="N44" s="103">
        <v>-2.2526636225266405E-2</v>
      </c>
    </row>
    <row r="45" spans="1:18" ht="13.5" thickBot="1" x14ac:dyDescent="0.25">
      <c r="A45" s="39" t="s">
        <v>34</v>
      </c>
      <c r="B45" s="30">
        <v>11261</v>
      </c>
      <c r="C45" s="30">
        <v>12658404.575342294</v>
      </c>
      <c r="D45" s="31">
        <v>7667</v>
      </c>
      <c r="E45" s="20"/>
      <c r="F45" s="77" t="s">
        <v>34</v>
      </c>
      <c r="G45" s="112">
        <v>12152</v>
      </c>
      <c r="H45" s="112">
        <v>13778549.294738071</v>
      </c>
      <c r="I45" s="152">
        <v>8509</v>
      </c>
      <c r="K45" s="11" t="s">
        <v>34</v>
      </c>
      <c r="L45" s="113">
        <v>-7.3321263989466701E-2</v>
      </c>
      <c r="M45" s="113">
        <v>-8.1296274044144301E-2</v>
      </c>
      <c r="N45" s="115">
        <v>-9.8954048654365967E-2</v>
      </c>
    </row>
    <row r="46" spans="1:18" ht="13.5" thickBot="1" x14ac:dyDescent="0.25">
      <c r="A46" s="39" t="s">
        <v>35</v>
      </c>
      <c r="B46" s="30">
        <v>3936</v>
      </c>
      <c r="C46" s="30">
        <v>2973171.5710948138</v>
      </c>
      <c r="D46" s="31">
        <v>2788</v>
      </c>
      <c r="E46" s="20"/>
      <c r="F46" s="77" t="s">
        <v>35</v>
      </c>
      <c r="G46" s="112">
        <v>3545</v>
      </c>
      <c r="H46" s="112">
        <v>2480249.5850401586</v>
      </c>
      <c r="I46" s="152">
        <v>2620</v>
      </c>
      <c r="K46" s="11" t="s">
        <v>35</v>
      </c>
      <c r="L46" s="113">
        <v>0.11029619181946404</v>
      </c>
      <c r="M46" s="113">
        <v>0.19873886443838429</v>
      </c>
      <c r="N46" s="115">
        <v>6.4122137404580171E-2</v>
      </c>
    </row>
    <row r="47" spans="1:18" ht="13.5" thickBot="1" x14ac:dyDescent="0.25">
      <c r="A47" s="39" t="s">
        <v>36</v>
      </c>
      <c r="B47" s="30">
        <v>18402</v>
      </c>
      <c r="C47" s="30">
        <v>18054281.017755903</v>
      </c>
      <c r="D47" s="31">
        <v>14074</v>
      </c>
      <c r="E47" s="20"/>
      <c r="F47" s="77" t="s">
        <v>36</v>
      </c>
      <c r="G47" s="112">
        <v>23227</v>
      </c>
      <c r="H47" s="112">
        <v>20003098.731971178</v>
      </c>
      <c r="I47" s="152">
        <v>15568</v>
      </c>
      <c r="K47" s="11" t="s">
        <v>36</v>
      </c>
      <c r="L47" s="113">
        <v>-0.20773238041933961</v>
      </c>
      <c r="M47" s="113">
        <v>-9.7425790890111275E-2</v>
      </c>
      <c r="N47" s="115">
        <v>-9.5966084275436847E-2</v>
      </c>
    </row>
    <row r="48" spans="1:18" ht="13.5" thickBot="1" x14ac:dyDescent="0.25">
      <c r="A48" s="39" t="s">
        <v>37</v>
      </c>
      <c r="B48" s="30">
        <v>6362</v>
      </c>
      <c r="C48" s="30">
        <v>6271801.8641385753</v>
      </c>
      <c r="D48" s="31">
        <v>3867</v>
      </c>
      <c r="E48" s="20"/>
      <c r="F48" s="77" t="s">
        <v>37</v>
      </c>
      <c r="G48" s="112">
        <v>5329</v>
      </c>
      <c r="H48" s="112">
        <v>5554959.1570712281</v>
      </c>
      <c r="I48" s="152">
        <v>3105</v>
      </c>
      <c r="K48" s="11" t="s">
        <v>37</v>
      </c>
      <c r="L48" s="113">
        <v>0.19384499906173769</v>
      </c>
      <c r="M48" s="113">
        <v>0.12904554053378359</v>
      </c>
      <c r="N48" s="115">
        <v>0.24541062801932356</v>
      </c>
    </row>
    <row r="49" spans="1:20" ht="13.5" thickBot="1" x14ac:dyDescent="0.25">
      <c r="A49" s="39" t="s">
        <v>38</v>
      </c>
      <c r="B49" s="30">
        <v>7710</v>
      </c>
      <c r="C49" s="30">
        <v>5313771.4373487942</v>
      </c>
      <c r="D49" s="31">
        <v>6232</v>
      </c>
      <c r="E49" s="20"/>
      <c r="F49" s="77" t="s">
        <v>38</v>
      </c>
      <c r="G49" s="112">
        <v>8399</v>
      </c>
      <c r="H49" s="112">
        <v>5848410.7900694385</v>
      </c>
      <c r="I49" s="152">
        <v>6752</v>
      </c>
      <c r="K49" s="11" t="s">
        <v>38</v>
      </c>
      <c r="L49" s="113">
        <v>-8.2033575425645933E-2</v>
      </c>
      <c r="M49" s="113">
        <v>-9.1416176447191133E-2</v>
      </c>
      <c r="N49" s="115">
        <v>-7.7014218009478719E-2</v>
      </c>
    </row>
    <row r="50" spans="1:20" ht="13.5" thickBot="1" x14ac:dyDescent="0.25">
      <c r="A50" s="39" t="s">
        <v>39</v>
      </c>
      <c r="B50" s="30">
        <v>2336</v>
      </c>
      <c r="C50" s="30">
        <v>3574834.7885091207</v>
      </c>
      <c r="D50" s="31">
        <v>1309</v>
      </c>
      <c r="E50" s="20"/>
      <c r="F50" s="77" t="s">
        <v>39</v>
      </c>
      <c r="G50" s="112">
        <v>1957</v>
      </c>
      <c r="H50" s="112">
        <v>3364342.1203139299</v>
      </c>
      <c r="I50" s="152">
        <v>1025</v>
      </c>
      <c r="K50" s="11" t="s">
        <v>39</v>
      </c>
      <c r="L50" s="113">
        <v>0.19366377107818078</v>
      </c>
      <c r="M50" s="113">
        <v>6.2565773832641502E-2</v>
      </c>
      <c r="N50" s="115">
        <v>0.27707317073170734</v>
      </c>
    </row>
    <row r="51" spans="1:20" ht="13.5" thickBot="1" x14ac:dyDescent="0.25">
      <c r="A51" s="39" t="s">
        <v>40</v>
      </c>
      <c r="B51" s="30">
        <v>21954</v>
      </c>
      <c r="C51" s="30">
        <v>17401202.725674346</v>
      </c>
      <c r="D51" s="31">
        <v>16358</v>
      </c>
      <c r="E51" s="20"/>
      <c r="F51" s="77" t="s">
        <v>40</v>
      </c>
      <c r="G51" s="112">
        <v>24476</v>
      </c>
      <c r="H51" s="112">
        <v>20951768.264308214</v>
      </c>
      <c r="I51" s="152">
        <v>17412</v>
      </c>
      <c r="K51" s="11" t="s">
        <v>40</v>
      </c>
      <c r="L51" s="113">
        <v>-0.10303971237130249</v>
      </c>
      <c r="M51" s="113">
        <v>-0.16946376524612161</v>
      </c>
      <c r="N51" s="115">
        <v>-6.0532965770732861E-2</v>
      </c>
    </row>
    <row r="52" spans="1:20" ht="13.5" thickBot="1" x14ac:dyDescent="0.25">
      <c r="A52" s="40" t="s">
        <v>41</v>
      </c>
      <c r="B52" s="34">
        <v>4509</v>
      </c>
      <c r="C52" s="34">
        <v>3420046.4297885965</v>
      </c>
      <c r="D52" s="35">
        <v>3725</v>
      </c>
      <c r="E52" s="20"/>
      <c r="F52" s="78" t="s">
        <v>41</v>
      </c>
      <c r="G52" s="155">
        <v>4258</v>
      </c>
      <c r="H52" s="155">
        <v>3764799.6124999998</v>
      </c>
      <c r="I52" s="156">
        <v>3217</v>
      </c>
      <c r="K52" s="12" t="s">
        <v>41</v>
      </c>
      <c r="L52" s="118">
        <v>5.8947862846406851E-2</v>
      </c>
      <c r="M52" s="118">
        <v>-9.1572784263667995E-2</v>
      </c>
      <c r="N52" s="119">
        <v>0.15791109729561703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216130</v>
      </c>
      <c r="C54" s="85">
        <v>258136831.18729129</v>
      </c>
      <c r="D54" s="85">
        <v>136454</v>
      </c>
      <c r="E54" s="20"/>
      <c r="F54" s="50" t="s">
        <v>42</v>
      </c>
      <c r="G54" s="51">
        <v>262592</v>
      </c>
      <c r="H54" s="51">
        <v>311856946.9589687</v>
      </c>
      <c r="I54" s="55">
        <v>174667</v>
      </c>
      <c r="K54" s="98" t="s">
        <v>42</v>
      </c>
      <c r="L54" s="99">
        <v>-0.17693608335364364</v>
      </c>
      <c r="M54" s="99">
        <v>-0.17225883949522991</v>
      </c>
      <c r="N54" s="99">
        <v>-0.21877630004522897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173198</v>
      </c>
      <c r="C55" s="30">
        <v>209464603.09419835</v>
      </c>
      <c r="D55" s="31">
        <v>108981</v>
      </c>
      <c r="E55" s="20"/>
      <c r="F55" s="73" t="s">
        <v>43</v>
      </c>
      <c r="G55" s="57">
        <v>210976</v>
      </c>
      <c r="H55" s="57">
        <v>251730660.27341682</v>
      </c>
      <c r="I55" s="58">
        <v>141392</v>
      </c>
      <c r="K55" s="10" t="s">
        <v>43</v>
      </c>
      <c r="L55" s="102">
        <v>-0.1790630213863188</v>
      </c>
      <c r="M55" s="102">
        <v>-0.1679019040958748</v>
      </c>
      <c r="N55" s="103">
        <v>-0.22922796197804685</v>
      </c>
      <c r="R55" s="6"/>
      <c r="S55" s="6"/>
      <c r="T55" s="6"/>
    </row>
    <row r="56" spans="1:20" ht="13.5" thickBot="1" x14ac:dyDescent="0.25">
      <c r="A56" s="39" t="s">
        <v>44</v>
      </c>
      <c r="B56" s="30">
        <v>12639</v>
      </c>
      <c r="C56" s="30">
        <v>12965123.348572273</v>
      </c>
      <c r="D56" s="31">
        <v>9183</v>
      </c>
      <c r="E56" s="20"/>
      <c r="F56" s="68" t="s">
        <v>44</v>
      </c>
      <c r="G56" s="79">
        <v>14435</v>
      </c>
      <c r="H56" s="79">
        <v>15821730.920056902</v>
      </c>
      <c r="I56" s="80">
        <v>10297</v>
      </c>
      <c r="K56" s="11" t="s">
        <v>44</v>
      </c>
      <c r="L56" s="102">
        <v>-0.12441981295462423</v>
      </c>
      <c r="M56" s="102">
        <v>-0.1805496241794482</v>
      </c>
      <c r="N56" s="103">
        <v>-0.10818685053899191</v>
      </c>
      <c r="R56" s="6"/>
      <c r="S56" s="6"/>
      <c r="T56" s="6"/>
    </row>
    <row r="57" spans="1:20" ht="13.5" thickBot="1" x14ac:dyDescent="0.25">
      <c r="A57" s="39" t="s">
        <v>45</v>
      </c>
      <c r="B57" s="30">
        <v>7105</v>
      </c>
      <c r="C57" s="30">
        <v>9450223.0498748124</v>
      </c>
      <c r="D57" s="31">
        <v>3398</v>
      </c>
      <c r="E57" s="20"/>
      <c r="F57" s="68" t="s">
        <v>45</v>
      </c>
      <c r="G57" s="79">
        <v>7333</v>
      </c>
      <c r="H57" s="79">
        <v>10830221.520659847</v>
      </c>
      <c r="I57" s="80">
        <v>3392</v>
      </c>
      <c r="K57" s="11" t="s">
        <v>45</v>
      </c>
      <c r="L57" s="102">
        <v>-3.109232237828996E-2</v>
      </c>
      <c r="M57" s="102">
        <v>-0.12742107519708024</v>
      </c>
      <c r="N57" s="103">
        <v>1.768867924528239E-3</v>
      </c>
      <c r="R57" s="6"/>
      <c r="S57" s="6"/>
      <c r="T57" s="6"/>
    </row>
    <row r="58" spans="1:20" ht="13.5" thickBot="1" x14ac:dyDescent="0.25">
      <c r="A58" s="40" t="s">
        <v>46</v>
      </c>
      <c r="B58" s="34">
        <v>23188</v>
      </c>
      <c r="C58" s="34">
        <v>26256881.694645841</v>
      </c>
      <c r="D58" s="35">
        <v>14892</v>
      </c>
      <c r="E58" s="20"/>
      <c r="F58" s="69" t="s">
        <v>46</v>
      </c>
      <c r="G58" s="74">
        <v>29848</v>
      </c>
      <c r="H58" s="74">
        <v>33474334.244835142</v>
      </c>
      <c r="I58" s="75">
        <v>19586</v>
      </c>
      <c r="K58" s="12" t="s">
        <v>46</v>
      </c>
      <c r="L58" s="104">
        <v>-0.2231305280085768</v>
      </c>
      <c r="M58" s="104">
        <v>-0.21561153382170417</v>
      </c>
      <c r="N58" s="105">
        <v>-0.23966098233432043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111889</v>
      </c>
      <c r="C60" s="85">
        <v>90510714.073211238</v>
      </c>
      <c r="D60" s="85">
        <v>81047</v>
      </c>
      <c r="E60" s="20"/>
      <c r="F60" s="50" t="s">
        <v>47</v>
      </c>
      <c r="G60" s="51">
        <v>130089</v>
      </c>
      <c r="H60" s="51">
        <v>103495814.48706615</v>
      </c>
      <c r="I60" s="55">
        <v>94235</v>
      </c>
      <c r="K60" s="98" t="s">
        <v>47</v>
      </c>
      <c r="L60" s="99">
        <v>-0.1399042194190131</v>
      </c>
      <c r="M60" s="99">
        <v>-0.12546498115126825</v>
      </c>
      <c r="N60" s="99">
        <v>-0.13994800233458904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21210</v>
      </c>
      <c r="C61" s="30">
        <v>17204310.329340111</v>
      </c>
      <c r="D61" s="31">
        <v>15382</v>
      </c>
      <c r="E61" s="20"/>
      <c r="F61" s="73" t="s">
        <v>48</v>
      </c>
      <c r="G61" s="57">
        <v>22254</v>
      </c>
      <c r="H61" s="57">
        <v>17961650.378285192</v>
      </c>
      <c r="I61" s="58">
        <v>15933</v>
      </c>
      <c r="K61" s="10" t="s">
        <v>48</v>
      </c>
      <c r="L61" s="102">
        <v>-4.6912914532218908E-2</v>
      </c>
      <c r="M61" s="102">
        <v>-4.2164279617683098E-2</v>
      </c>
      <c r="N61" s="103">
        <v>-3.4582313437519607E-2</v>
      </c>
    </row>
    <row r="62" spans="1:20" ht="13.5" thickBot="1" x14ac:dyDescent="0.25">
      <c r="A62" s="39" t="s">
        <v>49</v>
      </c>
      <c r="B62" s="30">
        <v>9052</v>
      </c>
      <c r="C62" s="30">
        <v>11481538.607745714</v>
      </c>
      <c r="D62" s="31">
        <v>3641</v>
      </c>
      <c r="E62" s="20"/>
      <c r="F62" s="68" t="s">
        <v>49</v>
      </c>
      <c r="G62" s="79">
        <v>12558</v>
      </c>
      <c r="H62" s="79">
        <v>16623923.695259329</v>
      </c>
      <c r="I62" s="80">
        <v>4993</v>
      </c>
      <c r="K62" s="11" t="s">
        <v>49</v>
      </c>
      <c r="L62" s="102">
        <v>-0.2791845835324096</v>
      </c>
      <c r="M62" s="102">
        <v>-0.30933642272311901</v>
      </c>
      <c r="N62" s="103">
        <v>-0.27077909072701778</v>
      </c>
    </row>
    <row r="63" spans="1:20" ht="13.5" thickBot="1" x14ac:dyDescent="0.25">
      <c r="A63" s="40" t="s">
        <v>50</v>
      </c>
      <c r="B63" s="34">
        <v>81627</v>
      </c>
      <c r="C63" s="34">
        <v>61824865.136125416</v>
      </c>
      <c r="D63" s="35">
        <v>62024</v>
      </c>
      <c r="E63" s="20"/>
      <c r="F63" s="69" t="s">
        <v>50</v>
      </c>
      <c r="G63" s="74">
        <v>95277</v>
      </c>
      <c r="H63" s="74">
        <v>68910240.413521633</v>
      </c>
      <c r="I63" s="75">
        <v>73309</v>
      </c>
      <c r="K63" s="12" t="s">
        <v>50</v>
      </c>
      <c r="L63" s="104">
        <v>-0.14326647564469919</v>
      </c>
      <c r="M63" s="104">
        <v>-0.10282035347544538</v>
      </c>
      <c r="N63" s="105">
        <v>-0.15393744287877342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7338</v>
      </c>
      <c r="C65" s="85">
        <v>8451228.5936064273</v>
      </c>
      <c r="D65" s="85">
        <v>3208</v>
      </c>
      <c r="E65" s="20"/>
      <c r="F65" s="50" t="s">
        <v>51</v>
      </c>
      <c r="G65" s="51">
        <v>7759</v>
      </c>
      <c r="H65" s="51">
        <v>7732105.923550793</v>
      </c>
      <c r="I65" s="55">
        <v>4218</v>
      </c>
      <c r="K65" s="98" t="s">
        <v>51</v>
      </c>
      <c r="L65" s="99">
        <v>-5.425956953215616E-2</v>
      </c>
      <c r="M65" s="99">
        <v>9.3004761854761808E-2</v>
      </c>
      <c r="N65" s="99">
        <v>-0.23944997629208153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4525</v>
      </c>
      <c r="C66" s="30">
        <v>5329599.0414281227</v>
      </c>
      <c r="D66" s="31">
        <v>1671</v>
      </c>
      <c r="E66" s="20"/>
      <c r="F66" s="73" t="s">
        <v>52</v>
      </c>
      <c r="G66" s="57">
        <v>4356</v>
      </c>
      <c r="H66" s="57">
        <v>4395156.19127014</v>
      </c>
      <c r="I66" s="58">
        <v>1996</v>
      </c>
      <c r="K66" s="10" t="s">
        <v>52</v>
      </c>
      <c r="L66" s="102">
        <v>3.8797061524334264E-2</v>
      </c>
      <c r="M66" s="102">
        <v>0.21260742724320369</v>
      </c>
      <c r="N66" s="103">
        <v>-0.16282565130260518</v>
      </c>
    </row>
    <row r="67" spans="1:18" ht="13.5" thickBot="1" x14ac:dyDescent="0.25">
      <c r="A67" s="40" t="s">
        <v>53</v>
      </c>
      <c r="B67" s="34">
        <v>2813</v>
      </c>
      <c r="C67" s="34">
        <v>3121629.5521783056</v>
      </c>
      <c r="D67" s="35">
        <v>1537</v>
      </c>
      <c r="E67" s="20"/>
      <c r="F67" s="69" t="s">
        <v>53</v>
      </c>
      <c r="G67" s="74">
        <v>3403</v>
      </c>
      <c r="H67" s="74">
        <v>3336949.732280653</v>
      </c>
      <c r="I67" s="75">
        <v>2222</v>
      </c>
      <c r="K67" s="12" t="s">
        <v>53</v>
      </c>
      <c r="L67" s="104">
        <v>-0.1733764325595063</v>
      </c>
      <c r="M67" s="104">
        <v>-6.452604845059684E-2</v>
      </c>
      <c r="N67" s="105">
        <v>-0.30828082808280832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78547</v>
      </c>
      <c r="C69" s="85">
        <v>66225111.637253664</v>
      </c>
      <c r="D69" s="85">
        <v>49961</v>
      </c>
      <c r="E69" s="20"/>
      <c r="F69" s="50" t="s">
        <v>54</v>
      </c>
      <c r="G69" s="51">
        <v>71600</v>
      </c>
      <c r="H69" s="51">
        <v>66806638.676306754</v>
      </c>
      <c r="I69" s="55">
        <v>44412</v>
      </c>
      <c r="K69" s="98" t="s">
        <v>54</v>
      </c>
      <c r="L69" s="99">
        <v>9.7025139664804527E-2</v>
      </c>
      <c r="M69" s="99">
        <v>-8.7046295184931566E-3</v>
      </c>
      <c r="N69" s="99">
        <v>0.1249437089075025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37550</v>
      </c>
      <c r="C70" s="30">
        <v>25302746.149217132</v>
      </c>
      <c r="D70" s="31">
        <v>22293</v>
      </c>
      <c r="E70" s="20"/>
      <c r="F70" s="73" t="s">
        <v>55</v>
      </c>
      <c r="G70" s="57">
        <v>30981</v>
      </c>
      <c r="H70" s="57">
        <v>23891700.354913365</v>
      </c>
      <c r="I70" s="58">
        <v>20132</v>
      </c>
      <c r="K70" s="10" t="s">
        <v>55</v>
      </c>
      <c r="L70" s="102">
        <v>0.212033181627449</v>
      </c>
      <c r="M70" s="102">
        <v>5.9060082511606771E-2</v>
      </c>
      <c r="N70" s="103">
        <v>0.10734154579773492</v>
      </c>
    </row>
    <row r="71" spans="1:18" ht="13.5" thickBot="1" x14ac:dyDescent="0.25">
      <c r="A71" s="39" t="s">
        <v>56</v>
      </c>
      <c r="B71" s="30">
        <v>4833</v>
      </c>
      <c r="C71" s="30">
        <v>3783199.9061739277</v>
      </c>
      <c r="D71" s="31">
        <v>3468</v>
      </c>
      <c r="E71" s="20"/>
      <c r="F71" s="68" t="s">
        <v>56</v>
      </c>
      <c r="G71" s="79">
        <v>3506</v>
      </c>
      <c r="H71" s="79">
        <v>4014995.3824551669</v>
      </c>
      <c r="I71" s="80">
        <v>1962</v>
      </c>
      <c r="K71" s="11" t="s">
        <v>56</v>
      </c>
      <c r="L71" s="102">
        <v>0.3784940102681118</v>
      </c>
      <c r="M71" s="102">
        <v>-5.7732439069331232E-2</v>
      </c>
      <c r="N71" s="103">
        <v>0.76758409785932713</v>
      </c>
    </row>
    <row r="72" spans="1:18" ht="13.5" thickBot="1" x14ac:dyDescent="0.25">
      <c r="A72" s="39" t="s">
        <v>57</v>
      </c>
      <c r="B72" s="30">
        <v>3830</v>
      </c>
      <c r="C72" s="30">
        <v>3495541.2954228297</v>
      </c>
      <c r="D72" s="31">
        <v>2812</v>
      </c>
      <c r="E72" s="20"/>
      <c r="F72" s="68" t="s">
        <v>57</v>
      </c>
      <c r="G72" s="79">
        <v>3929</v>
      </c>
      <c r="H72" s="79">
        <v>3775908.6499908259</v>
      </c>
      <c r="I72" s="80">
        <v>2591</v>
      </c>
      <c r="K72" s="11" t="s">
        <v>57</v>
      </c>
      <c r="L72" s="102">
        <v>-2.5197251208958993E-2</v>
      </c>
      <c r="M72" s="102">
        <v>-7.425162538523733E-2</v>
      </c>
      <c r="N72" s="103">
        <v>8.5295252798147425E-2</v>
      </c>
    </row>
    <row r="73" spans="1:18" ht="13.5" thickBot="1" x14ac:dyDescent="0.25">
      <c r="A73" s="40" t="s">
        <v>58</v>
      </c>
      <c r="B73" s="34">
        <v>32334</v>
      </c>
      <c r="C73" s="34">
        <v>33643624.286439776</v>
      </c>
      <c r="D73" s="35">
        <v>21388</v>
      </c>
      <c r="E73" s="20"/>
      <c r="F73" s="69" t="s">
        <v>58</v>
      </c>
      <c r="G73" s="74">
        <v>33184</v>
      </c>
      <c r="H73" s="74">
        <v>35124034.288947396</v>
      </c>
      <c r="I73" s="75">
        <v>19727</v>
      </c>
      <c r="K73" s="12" t="s">
        <v>58</v>
      </c>
      <c r="L73" s="104">
        <v>-2.561475409836067E-2</v>
      </c>
      <c r="M73" s="104">
        <v>-4.2148062785984264E-2</v>
      </c>
      <c r="N73" s="105">
        <v>8.4199320727936344E-2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170439</v>
      </c>
      <c r="C75" s="85">
        <v>186902675.00408626</v>
      </c>
      <c r="D75" s="85">
        <v>108384</v>
      </c>
      <c r="E75" s="20"/>
      <c r="F75" s="50" t="s">
        <v>59</v>
      </c>
      <c r="G75" s="51">
        <v>180464</v>
      </c>
      <c r="H75" s="51">
        <v>205693191.33717352</v>
      </c>
      <c r="I75" s="55">
        <v>121322</v>
      </c>
      <c r="K75" s="98" t="s">
        <v>59</v>
      </c>
      <c r="L75" s="99">
        <v>-5.5551245677808336E-2</v>
      </c>
      <c r="M75" s="99">
        <v>-9.1352155173117677E-2</v>
      </c>
      <c r="N75" s="99">
        <v>-0.10664182918184661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170439</v>
      </c>
      <c r="C76" s="34">
        <v>186902675.00408626</v>
      </c>
      <c r="D76" s="35">
        <v>108384</v>
      </c>
      <c r="E76" s="20"/>
      <c r="F76" s="72" t="s">
        <v>60</v>
      </c>
      <c r="G76" s="61">
        <v>180464</v>
      </c>
      <c r="H76" s="61">
        <v>205693191.33717352</v>
      </c>
      <c r="I76" s="62">
        <v>121322</v>
      </c>
      <c r="K76" s="14" t="s">
        <v>60</v>
      </c>
      <c r="L76" s="104">
        <v>-5.5551245677808336E-2</v>
      </c>
      <c r="M76" s="104">
        <v>-9.1352155173117677E-2</v>
      </c>
      <c r="N76" s="105">
        <v>-0.10664182918184661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92947</v>
      </c>
      <c r="C78" s="85">
        <v>77371479.263089582</v>
      </c>
      <c r="D78" s="85">
        <v>55306</v>
      </c>
      <c r="E78" s="20"/>
      <c r="F78" s="50" t="s">
        <v>61</v>
      </c>
      <c r="G78" s="51">
        <v>85451</v>
      </c>
      <c r="H78" s="51">
        <v>70809969.861232087</v>
      </c>
      <c r="I78" s="55">
        <v>52240</v>
      </c>
      <c r="K78" s="98" t="s">
        <v>61</v>
      </c>
      <c r="L78" s="99">
        <v>8.7722788498671767E-2</v>
      </c>
      <c r="M78" s="99">
        <v>9.2663637828348744E-2</v>
      </c>
      <c r="N78" s="99">
        <v>5.8690658499234383E-2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92947</v>
      </c>
      <c r="C79" s="34">
        <v>77371479.263089582</v>
      </c>
      <c r="D79" s="35">
        <v>55306</v>
      </c>
      <c r="E79" s="20"/>
      <c r="F79" s="72" t="s">
        <v>62</v>
      </c>
      <c r="G79" s="61">
        <v>85451</v>
      </c>
      <c r="H79" s="61">
        <v>70809969.861232087</v>
      </c>
      <c r="I79" s="62">
        <v>52240</v>
      </c>
      <c r="K79" s="14" t="s">
        <v>62</v>
      </c>
      <c r="L79" s="104">
        <v>8.7722788498671767E-2</v>
      </c>
      <c r="M79" s="104">
        <v>9.2663637828348744E-2</v>
      </c>
      <c r="N79" s="105">
        <v>5.8690658499234383E-2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32522</v>
      </c>
      <c r="C81" s="85">
        <v>38808347.381455652</v>
      </c>
      <c r="D81" s="85">
        <v>22651</v>
      </c>
      <c r="E81" s="20"/>
      <c r="F81" s="50" t="s">
        <v>63</v>
      </c>
      <c r="G81" s="51">
        <v>38427</v>
      </c>
      <c r="H81" s="51">
        <v>46749107.076008908</v>
      </c>
      <c r="I81" s="55">
        <v>26314</v>
      </c>
      <c r="K81" s="98" t="s">
        <v>63</v>
      </c>
      <c r="L81" s="99">
        <v>-0.15366799385848495</v>
      </c>
      <c r="M81" s="99">
        <v>-0.16985906664789241</v>
      </c>
      <c r="N81" s="99">
        <v>-0.13920346583567678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32522</v>
      </c>
      <c r="C82" s="34">
        <v>38808347.381455652</v>
      </c>
      <c r="D82" s="35">
        <v>22651</v>
      </c>
      <c r="E82" s="20"/>
      <c r="F82" s="72" t="s">
        <v>64</v>
      </c>
      <c r="G82" s="61">
        <v>38427</v>
      </c>
      <c r="H82" s="61">
        <v>46749107.076008908</v>
      </c>
      <c r="I82" s="62">
        <v>26314</v>
      </c>
      <c r="K82" s="14" t="s">
        <v>64</v>
      </c>
      <c r="L82" s="104">
        <v>-0.15366799385848495</v>
      </c>
      <c r="M82" s="104">
        <v>-0.16985906664789241</v>
      </c>
      <c r="N82" s="105">
        <v>-0.13920346583567678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49113</v>
      </c>
      <c r="C84" s="85">
        <v>47537442.743480258</v>
      </c>
      <c r="D84" s="85">
        <v>37051</v>
      </c>
      <c r="E84" s="20"/>
      <c r="F84" s="50" t="s">
        <v>65</v>
      </c>
      <c r="G84" s="51">
        <v>63503</v>
      </c>
      <c r="H84" s="51">
        <v>62413140.050434485</v>
      </c>
      <c r="I84" s="55">
        <v>47985</v>
      </c>
      <c r="K84" s="98" t="s">
        <v>65</v>
      </c>
      <c r="L84" s="99">
        <v>-0.2266034675527141</v>
      </c>
      <c r="M84" s="99">
        <v>-0.23834239544643243</v>
      </c>
      <c r="N84" s="99">
        <v>-0.2278628738147338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11657</v>
      </c>
      <c r="C85" s="30">
        <v>12815812.926129438</v>
      </c>
      <c r="D85" s="31">
        <v>8175</v>
      </c>
      <c r="E85" s="20"/>
      <c r="F85" s="73" t="s">
        <v>66</v>
      </c>
      <c r="G85" s="57">
        <v>14915</v>
      </c>
      <c r="H85" s="57">
        <v>15544798.375059616</v>
      </c>
      <c r="I85" s="58">
        <v>10434</v>
      </c>
      <c r="K85" s="10" t="s">
        <v>66</v>
      </c>
      <c r="L85" s="102">
        <v>-0.21843781428092524</v>
      </c>
      <c r="M85" s="102">
        <v>-0.17555618175843413</v>
      </c>
      <c r="N85" s="103">
        <v>-0.21650373778033349</v>
      </c>
    </row>
    <row r="86" spans="1:18" ht="13.5" thickBot="1" x14ac:dyDescent="0.25">
      <c r="A86" s="39" t="s">
        <v>67</v>
      </c>
      <c r="B86" s="30">
        <v>8006</v>
      </c>
      <c r="C86" s="30">
        <v>7687125.1406227835</v>
      </c>
      <c r="D86" s="31">
        <v>6183</v>
      </c>
      <c r="E86" s="20"/>
      <c r="F86" s="68" t="s">
        <v>67</v>
      </c>
      <c r="G86" s="79">
        <v>10139</v>
      </c>
      <c r="H86" s="79">
        <v>11030389.008080872</v>
      </c>
      <c r="I86" s="80">
        <v>7572</v>
      </c>
      <c r="K86" s="11" t="s">
        <v>67</v>
      </c>
      <c r="L86" s="102">
        <v>-0.21037577670381691</v>
      </c>
      <c r="M86" s="102">
        <v>-0.30309573533705936</v>
      </c>
      <c r="N86" s="103">
        <v>-0.18343898573692552</v>
      </c>
    </row>
    <row r="87" spans="1:18" ht="13.5" thickBot="1" x14ac:dyDescent="0.25">
      <c r="A87" s="40" t="s">
        <v>68</v>
      </c>
      <c r="B87" s="34">
        <v>29450</v>
      </c>
      <c r="C87" s="34">
        <v>27034504.676728036</v>
      </c>
      <c r="D87" s="35">
        <v>22693</v>
      </c>
      <c r="E87" s="20"/>
      <c r="F87" s="69" t="s">
        <v>68</v>
      </c>
      <c r="G87" s="74">
        <v>38449</v>
      </c>
      <c r="H87" s="74">
        <v>35837952.667293996</v>
      </c>
      <c r="I87" s="75">
        <v>29979</v>
      </c>
      <c r="K87" s="12" t="s">
        <v>68</v>
      </c>
      <c r="L87" s="104">
        <v>-0.23405030039792973</v>
      </c>
      <c r="M87" s="104">
        <v>-0.24564595171755044</v>
      </c>
      <c r="N87" s="105">
        <v>-0.24303679242136167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10577</v>
      </c>
      <c r="C89" s="85">
        <v>10213320.694105927</v>
      </c>
      <c r="D89" s="85">
        <v>7717</v>
      </c>
      <c r="E89" s="20"/>
      <c r="F89" s="54" t="s">
        <v>69</v>
      </c>
      <c r="G89" s="51">
        <v>10555.79</v>
      </c>
      <c r="H89" s="51">
        <v>11625163.879574209</v>
      </c>
      <c r="I89" s="55">
        <v>7291</v>
      </c>
      <c r="K89" s="101" t="s">
        <v>69</v>
      </c>
      <c r="L89" s="99">
        <v>2.0093237929135199E-3</v>
      </c>
      <c r="M89" s="99">
        <v>-0.12144716410827872</v>
      </c>
      <c r="N89" s="99">
        <v>5.8428199149636484E-2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10577</v>
      </c>
      <c r="C90" s="34">
        <v>10213320.694105927</v>
      </c>
      <c r="D90" s="35">
        <v>7717</v>
      </c>
      <c r="E90" s="20"/>
      <c r="F90" s="71" t="s">
        <v>70</v>
      </c>
      <c r="G90" s="61">
        <v>10555.79</v>
      </c>
      <c r="H90" s="61">
        <v>11625163.879574209</v>
      </c>
      <c r="I90" s="62">
        <v>7291</v>
      </c>
      <c r="K90" s="13" t="s">
        <v>70</v>
      </c>
      <c r="L90" s="104">
        <v>2.0093237929135199E-3</v>
      </c>
      <c r="M90" s="104">
        <v>-0.12144716410827872</v>
      </c>
      <c r="N90" s="105">
        <v>5.8428199149636484E-2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workbookViewId="0">
      <selection activeCell="B9" sqref="B9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2020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:C6" si="0">+B8+B18+B23+B26+B29+B33+B36+B43+B54+B60+B65+B69+B75+B78+B81+B84+B89+B92</f>
        <v>0</v>
      </c>
      <c r="C6" s="85">
        <f t="shared" si="0"/>
        <v>0</v>
      </c>
      <c r="D6" s="85">
        <f>+D8+D18+D23+D26+D29+D33+D36+D43+D54+D60+D65+D69+D75+D78+D81+D84+D89+D92</f>
        <v>0</v>
      </c>
      <c r="E6" t="s">
        <v>97</v>
      </c>
      <c r="F6" s="157"/>
      <c r="G6" s="157"/>
      <c r="H6" s="157"/>
      <c r="I6" s="157" t="s">
        <v>97</v>
      </c>
    </row>
    <row r="7" spans="1:9" ht="15.75" thickBot="1" x14ac:dyDescent="0.3">
      <c r="A7" s="24"/>
      <c r="B7" s="37"/>
      <c r="C7" s="37"/>
      <c r="D7" s="111"/>
      <c r="E7" t="s">
        <v>95</v>
      </c>
      <c r="F7" s="157"/>
      <c r="G7" s="157"/>
      <c r="H7" s="157"/>
      <c r="I7" s="157" t="s">
        <v>96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57"/>
      <c r="G8" s="157"/>
      <c r="H8" s="157"/>
      <c r="I8" s="157"/>
    </row>
    <row r="9" spans="1:9" ht="15.75" thickBot="1" x14ac:dyDescent="0.3">
      <c r="A9" s="29" t="s">
        <v>5</v>
      </c>
      <c r="B9" s="30">
        <f>'Enero 2020'!B9+'Febrero 2020'!B9+'Marzo 2020'!B9+'Abril 2020'!B9+'Mayo 2020'!B9+'Junio 2020'!B9+'Julio 2020'!B9+'Agosto 2020'!B9+'Septiembre 2020'!B9+'Octubre 2020'!B9+'Noviembre 2020'!B9+'Diciembre 2020'!B9-'Año 2020'!B9</f>
        <v>0</v>
      </c>
      <c r="C9" s="30">
        <f>'Enero 2020'!C9+'Febrero 2020'!C9+'Marzo 2020'!C9+'Abril 2020'!C9+'Mayo 2020'!C9+'Junio 2020'!C9+'Julio 2020'!C9+'Agosto 2020'!C9+'Septiembre 2020'!C9+'Octubre 2020'!C9+'Noviembre 2020'!C9+'Diciembre 2020'!C9-'Año 2020'!C9</f>
        <v>0</v>
      </c>
      <c r="D9" s="31">
        <f>'Enero 2020'!D9+'Febrero 2020'!D9+'Marzo 2020'!D9+'Abril 2020'!D9+'Mayo 2020'!D9+'Junio 2020'!D9+'Julio 2020'!D9+'Agosto 2020'!D9+'Septiembre 2020'!D9+'Octubre 2020'!D9+'Noviembre 2020'!D9+'Diciembre 2020'!D9-'Año 2020'!D9</f>
        <v>0</v>
      </c>
      <c r="F9" s="157">
        <f>'ITR20'!B9+IITR20!B9+IIITR20!B9+IVTR20!B9-'Año 2020'!B9</f>
        <v>0</v>
      </c>
      <c r="G9" s="157">
        <f>'ITR20'!C9+IITR20!C9+IIITR20!C9+IVTR20!C9-'Año 2020'!C9</f>
        <v>0</v>
      </c>
      <c r="H9" s="157">
        <f>'ITR20'!D9+IITR20!D9+IIITR20!D9+IVTR20!D9-'Año 2020'!D9</f>
        <v>0</v>
      </c>
      <c r="I9" s="157"/>
    </row>
    <row r="10" spans="1:9" ht="15.75" thickBot="1" x14ac:dyDescent="0.3">
      <c r="A10" s="32" t="s">
        <v>6</v>
      </c>
      <c r="B10" s="30">
        <f>'Enero 2020'!B10+'Febrero 2020'!B10+'Marzo 2020'!B10+'Abril 2020'!B10+'Mayo 2020'!B10+'Junio 2020'!B10+'Julio 2020'!B10+'Agosto 2020'!B10+'Septiembre 2020'!B10+'Octubre 2020'!B10+'Noviembre 2020'!B10+'Diciembre 2020'!B10-'Año 2020'!B10</f>
        <v>0</v>
      </c>
      <c r="C10" s="30">
        <f>'Enero 2020'!C10+'Febrero 2020'!C10+'Marzo 2020'!C10+'Abril 2020'!C10+'Mayo 2020'!C10+'Junio 2020'!C10+'Julio 2020'!C10+'Agosto 2020'!C10+'Septiembre 2020'!C10+'Octubre 2020'!C10+'Noviembre 2020'!C10+'Diciembre 2020'!C10-'Año 2020'!C10</f>
        <v>0</v>
      </c>
      <c r="D10" s="31">
        <f>'Enero 2020'!D10+'Febrero 2020'!D10+'Marzo 2020'!D10+'Abril 2020'!D10+'Mayo 2020'!D10+'Junio 2020'!D10+'Julio 2020'!D10+'Agosto 2020'!D10+'Septiembre 2020'!D10+'Octubre 2020'!D10+'Noviembre 2020'!D10+'Diciembre 2020'!D10-'Año 2020'!D10</f>
        <v>0</v>
      </c>
      <c r="F10" s="157">
        <f>'ITR20'!B10+IITR20!B10+IIITR20!B10+IVTR20!B10-'Año 2020'!B10</f>
        <v>0</v>
      </c>
      <c r="G10" s="157">
        <f>'ITR20'!C10+IITR20!C10+IIITR20!C10+IVTR20!C10-'Año 2020'!C10</f>
        <v>0</v>
      </c>
      <c r="H10" s="157">
        <f>'ITR20'!D10+IITR20!D10+IIITR20!D10+IVTR20!D10-'Año 2020'!D10</f>
        <v>0</v>
      </c>
      <c r="I10" s="157"/>
    </row>
    <row r="11" spans="1:9" ht="15.75" thickBot="1" x14ac:dyDescent="0.3">
      <c r="A11" s="32" t="s">
        <v>7</v>
      </c>
      <c r="B11" s="30">
        <f>'Enero 2020'!B11+'Febrero 2020'!B11+'Marzo 2020'!B11+'Abril 2020'!B11+'Mayo 2020'!B11+'Junio 2020'!B11+'Julio 2020'!B11+'Agosto 2020'!B11+'Septiembre 2020'!B11+'Octubre 2020'!B11+'Noviembre 2020'!B11+'Diciembre 2020'!B11-'Año 2020'!B11</f>
        <v>0</v>
      </c>
      <c r="C11" s="30">
        <f>'Enero 2020'!C11+'Febrero 2020'!C11+'Marzo 2020'!C11+'Abril 2020'!C11+'Mayo 2020'!C11+'Junio 2020'!C11+'Julio 2020'!C11+'Agosto 2020'!C11+'Septiembre 2020'!C11+'Octubre 2020'!C11+'Noviembre 2020'!C11+'Diciembre 2020'!C11-'Año 2020'!C11</f>
        <v>0</v>
      </c>
      <c r="D11" s="31">
        <f>'Enero 2020'!D11+'Febrero 2020'!D11+'Marzo 2020'!D11+'Abril 2020'!D11+'Mayo 2020'!D11+'Junio 2020'!D11+'Julio 2020'!D11+'Agosto 2020'!D11+'Septiembre 2020'!D11+'Octubre 2020'!D11+'Noviembre 2020'!D11+'Diciembre 2020'!D11-'Año 2020'!D11</f>
        <v>0</v>
      </c>
      <c r="F11" s="157">
        <f>'ITR20'!B11+IITR20!B11+IIITR20!B11+IVTR20!B11-'Año 2020'!B11</f>
        <v>0</v>
      </c>
      <c r="G11" s="157">
        <f>'ITR20'!C11+IITR20!C11+IIITR20!C11+IVTR20!C11-'Año 2020'!C11</f>
        <v>0</v>
      </c>
      <c r="H11" s="157">
        <f>'ITR20'!D11+IITR20!D11+IIITR20!D11+IVTR20!D11-'Año 2020'!D11</f>
        <v>0</v>
      </c>
      <c r="I11" s="157"/>
    </row>
    <row r="12" spans="1:9" ht="15.75" thickBot="1" x14ac:dyDescent="0.3">
      <c r="A12" s="32" t="s">
        <v>8</v>
      </c>
      <c r="B12" s="30">
        <f>'Enero 2020'!B12+'Febrero 2020'!B12+'Marzo 2020'!B12+'Abril 2020'!B12+'Mayo 2020'!B12+'Junio 2020'!B12+'Julio 2020'!B12+'Agosto 2020'!B12+'Septiembre 2020'!B12+'Octubre 2020'!B12+'Noviembre 2020'!B12+'Diciembre 2020'!B12-'Año 2020'!B12</f>
        <v>0</v>
      </c>
      <c r="C12" s="30">
        <f>'Enero 2020'!C12+'Febrero 2020'!C12+'Marzo 2020'!C12+'Abril 2020'!C12+'Mayo 2020'!C12+'Junio 2020'!C12+'Julio 2020'!C12+'Agosto 2020'!C12+'Septiembre 2020'!C12+'Octubre 2020'!C12+'Noviembre 2020'!C12+'Diciembre 2020'!C12-'Año 2020'!C12</f>
        <v>0</v>
      </c>
      <c r="D12" s="31">
        <f>'Enero 2020'!D12+'Febrero 2020'!D12+'Marzo 2020'!D12+'Abril 2020'!D12+'Mayo 2020'!D12+'Junio 2020'!D12+'Julio 2020'!D12+'Agosto 2020'!D12+'Septiembre 2020'!D12+'Octubre 2020'!D12+'Noviembre 2020'!D12+'Diciembre 2020'!D12-'Año 2020'!D12</f>
        <v>0</v>
      </c>
      <c r="F12" s="157">
        <f>'ITR20'!B12+IITR20!B12+IIITR20!B12+IVTR20!B12-'Año 2020'!B12</f>
        <v>0</v>
      </c>
      <c r="G12" s="157">
        <f>'ITR20'!C12+IITR20!C12+IIITR20!C12+IVTR20!C12-'Año 2020'!C12</f>
        <v>0</v>
      </c>
      <c r="H12" s="157">
        <f>'ITR20'!D12+IITR20!D12+IIITR20!D12+IVTR20!D12-'Año 2020'!D12</f>
        <v>0</v>
      </c>
      <c r="I12" s="157"/>
    </row>
    <row r="13" spans="1:9" ht="15.75" thickBot="1" x14ac:dyDescent="0.3">
      <c r="A13" s="32" t="s">
        <v>9</v>
      </c>
      <c r="B13" s="30">
        <f>'Enero 2020'!B13+'Febrero 2020'!B13+'Marzo 2020'!B13+'Abril 2020'!B13+'Mayo 2020'!B13+'Junio 2020'!B13+'Julio 2020'!B13+'Agosto 2020'!B13+'Septiembre 2020'!B13+'Octubre 2020'!B13+'Noviembre 2020'!B13+'Diciembre 2020'!B13-'Año 2020'!B13</f>
        <v>0</v>
      </c>
      <c r="C13" s="30">
        <f>'Enero 2020'!C13+'Febrero 2020'!C13+'Marzo 2020'!C13+'Abril 2020'!C13+'Mayo 2020'!C13+'Junio 2020'!C13+'Julio 2020'!C13+'Agosto 2020'!C13+'Septiembre 2020'!C13+'Octubre 2020'!C13+'Noviembre 2020'!C13+'Diciembre 2020'!C13-'Año 2020'!C13</f>
        <v>0</v>
      </c>
      <c r="D13" s="31">
        <f>'Enero 2020'!D13+'Febrero 2020'!D13+'Marzo 2020'!D13+'Abril 2020'!D13+'Mayo 2020'!D13+'Junio 2020'!D13+'Julio 2020'!D13+'Agosto 2020'!D13+'Septiembre 2020'!D13+'Octubre 2020'!D13+'Noviembre 2020'!D13+'Diciembre 2020'!D13-'Año 2020'!D13</f>
        <v>0</v>
      </c>
      <c r="F13" s="157">
        <f>'ITR20'!B13+IITR20!B13+IIITR20!B13+IVTR20!B13-'Año 2020'!B13</f>
        <v>0</v>
      </c>
      <c r="G13" s="157">
        <f>'ITR20'!C13+IITR20!C13+IIITR20!C13+IVTR20!C13-'Año 2020'!C13</f>
        <v>0</v>
      </c>
      <c r="H13" s="157">
        <f>'ITR20'!D13+IITR20!D13+IIITR20!D13+IVTR20!D13-'Año 2020'!D13</f>
        <v>0</v>
      </c>
      <c r="I13" s="157"/>
    </row>
    <row r="14" spans="1:9" ht="15.75" thickBot="1" x14ac:dyDescent="0.3">
      <c r="A14" s="32" t="s">
        <v>10</v>
      </c>
      <c r="B14" s="30">
        <f>'Enero 2020'!B14+'Febrero 2020'!B14+'Marzo 2020'!B14+'Abril 2020'!B14+'Mayo 2020'!B14+'Junio 2020'!B14+'Julio 2020'!B14+'Agosto 2020'!B14+'Septiembre 2020'!B14+'Octubre 2020'!B14+'Noviembre 2020'!B14+'Diciembre 2020'!B14-'Año 2020'!B14</f>
        <v>0</v>
      </c>
      <c r="C14" s="30">
        <f>'Enero 2020'!C14+'Febrero 2020'!C14+'Marzo 2020'!C14+'Abril 2020'!C14+'Mayo 2020'!C14+'Junio 2020'!C14+'Julio 2020'!C14+'Agosto 2020'!C14+'Septiembre 2020'!C14+'Octubre 2020'!C14+'Noviembre 2020'!C14+'Diciembre 2020'!C14-'Año 2020'!C14</f>
        <v>0</v>
      </c>
      <c r="D14" s="31">
        <f>'Enero 2020'!D14+'Febrero 2020'!D14+'Marzo 2020'!D14+'Abril 2020'!D14+'Mayo 2020'!D14+'Junio 2020'!D14+'Julio 2020'!D14+'Agosto 2020'!D14+'Septiembre 2020'!D14+'Octubre 2020'!D14+'Noviembre 2020'!D14+'Diciembre 2020'!D14-'Año 2020'!D14</f>
        <v>0</v>
      </c>
      <c r="F14" s="157">
        <f>'ITR20'!B14+IITR20!B14+IIITR20!B14+IVTR20!B14-'Año 2020'!B14</f>
        <v>0</v>
      </c>
      <c r="G14" s="157">
        <f>'ITR20'!C14+IITR20!C14+IIITR20!C14+IVTR20!C14-'Año 2020'!C14</f>
        <v>0</v>
      </c>
      <c r="H14" s="157">
        <f>'ITR20'!D14+IITR20!D14+IIITR20!D14+IVTR20!D14-'Año 2020'!D14</f>
        <v>0</v>
      </c>
      <c r="I14" s="157"/>
    </row>
    <row r="15" spans="1:9" ht="15.75" thickBot="1" x14ac:dyDescent="0.3">
      <c r="A15" s="32" t="s">
        <v>11</v>
      </c>
      <c r="B15" s="30">
        <f>'Enero 2020'!B15+'Febrero 2020'!B15+'Marzo 2020'!B15+'Abril 2020'!B15+'Mayo 2020'!B15+'Junio 2020'!B15+'Julio 2020'!B15+'Agosto 2020'!B15+'Septiembre 2020'!B15+'Octubre 2020'!B15+'Noviembre 2020'!B15+'Diciembre 2020'!B15-'Año 2020'!B15</f>
        <v>0</v>
      </c>
      <c r="C15" s="30">
        <f>'Enero 2020'!C15+'Febrero 2020'!C15+'Marzo 2020'!C15+'Abril 2020'!C15+'Mayo 2020'!C15+'Junio 2020'!C15+'Julio 2020'!C15+'Agosto 2020'!C15+'Septiembre 2020'!C15+'Octubre 2020'!C15+'Noviembre 2020'!C15+'Diciembre 2020'!C15-'Año 2020'!C15</f>
        <v>0</v>
      </c>
      <c r="D15" s="31">
        <f>'Enero 2020'!D15+'Febrero 2020'!D15+'Marzo 2020'!D15+'Abril 2020'!D15+'Mayo 2020'!D15+'Junio 2020'!D15+'Julio 2020'!D15+'Agosto 2020'!D15+'Septiembre 2020'!D15+'Octubre 2020'!D15+'Noviembre 2020'!D15+'Diciembre 2020'!D15-'Año 2020'!D15</f>
        <v>0</v>
      </c>
      <c r="F15" s="157">
        <f>'ITR20'!B15+IITR20!B15+IIITR20!B15+IVTR20!B15-'Año 2020'!B15</f>
        <v>0</v>
      </c>
      <c r="G15" s="157">
        <f>'ITR20'!C15+IITR20!C15+IIITR20!C15+IVTR20!C15-'Año 2020'!C15</f>
        <v>0</v>
      </c>
      <c r="H15" s="157">
        <f>'ITR20'!D15+IITR20!D15+IIITR20!D15+IVTR20!D15-'Año 2020'!D15</f>
        <v>0</v>
      </c>
      <c r="I15" s="157"/>
    </row>
    <row r="16" spans="1:9" ht="15.75" thickBot="1" x14ac:dyDescent="0.3">
      <c r="A16" s="33" t="s">
        <v>12</v>
      </c>
      <c r="B16" s="34">
        <f>'Enero 2020'!B16+'Febrero 2020'!B16+'Marzo 2020'!B16+'Abril 2020'!B16+'Mayo 2020'!B16+'Junio 2020'!B16+'Julio 2020'!B16+'Agosto 2020'!B16+'Septiembre 2020'!B16+'Octubre 2020'!B16+'Noviembre 2020'!B16+'Diciembre 2020'!B16-'Año 2020'!B16</f>
        <v>0</v>
      </c>
      <c r="C16" s="34">
        <f>'Enero 2020'!C16+'Febrero 2020'!C16+'Marzo 2020'!C16+'Abril 2020'!C16+'Mayo 2020'!C16+'Junio 2020'!C16+'Julio 2020'!C16+'Agosto 2020'!C16+'Septiembre 2020'!C16+'Octubre 2020'!C16+'Noviembre 2020'!C16+'Diciembre 2020'!C16-'Año 2020'!C16</f>
        <v>0</v>
      </c>
      <c r="D16" s="35">
        <f>'Enero 2020'!D16+'Febrero 2020'!D16+'Marzo 2020'!D16+'Abril 2020'!D16+'Mayo 2020'!D16+'Junio 2020'!D16+'Julio 2020'!D16+'Agosto 2020'!D16+'Septiembre 2020'!D16+'Octubre 2020'!D16+'Noviembre 2020'!D16+'Diciembre 2020'!D16-'Año 2020'!D16</f>
        <v>0</v>
      </c>
      <c r="F16" s="157">
        <f>'ITR20'!B16+IITR20!B16+IIITR20!B16+IVTR20!B16-'Año 2020'!B16</f>
        <v>0</v>
      </c>
      <c r="G16" s="157">
        <f>'ITR20'!C16+IITR20!C16+IIITR20!C16+IVTR20!C16-'Año 2020'!C16</f>
        <v>0</v>
      </c>
      <c r="H16" s="157">
        <f>'ITR20'!D16+IITR20!D16+IIITR20!D16+IVTR20!D16-'Año 2020'!D16</f>
        <v>0</v>
      </c>
      <c r="I16" s="157"/>
    </row>
    <row r="17" spans="1:9" ht="15.75" thickBot="1" x14ac:dyDescent="0.3">
      <c r="A17" s="24"/>
      <c r="B17" s="127"/>
      <c r="C17" s="127"/>
      <c r="D17" s="127"/>
      <c r="F17" s="157"/>
      <c r="G17" s="157"/>
      <c r="H17" s="157"/>
      <c r="I17" s="157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57"/>
      <c r="G18" s="157"/>
      <c r="H18" s="157"/>
      <c r="I18" s="157"/>
    </row>
    <row r="19" spans="1:9" ht="15.75" thickBot="1" x14ac:dyDescent="0.3">
      <c r="A19" s="38" t="s">
        <v>14</v>
      </c>
      <c r="B19" s="128">
        <f>'Enero 2020'!B19+'Febrero 2020'!B19+'Marzo 2020'!B19+'Abril 2020'!B19+'Mayo 2020'!B19+'Junio 2020'!B19+'Julio 2020'!B19+'Agosto 2020'!B19+'Septiembre 2020'!B19+'Octubre 2020'!B19+'Noviembre 2020'!B19+'Diciembre 2020'!B19-'Año 2020'!B19</f>
        <v>0</v>
      </c>
      <c r="C19" s="128">
        <f>'Enero 2020'!C19+'Febrero 2020'!C19+'Marzo 2020'!C19+'Abril 2020'!C19+'Mayo 2020'!C19+'Junio 2020'!C19+'Julio 2020'!C19+'Agosto 2020'!C19+'Septiembre 2020'!C19+'Octubre 2020'!C19+'Noviembre 2020'!C19+'Diciembre 2020'!C19-'Año 2020'!C19</f>
        <v>0</v>
      </c>
      <c r="D19" s="129">
        <f>'Enero 2020'!D19+'Febrero 2020'!D19+'Marzo 2020'!D19+'Abril 2020'!D19+'Mayo 2020'!D19+'Junio 2020'!D19+'Julio 2020'!D19+'Agosto 2020'!D19+'Septiembre 2020'!D19+'Octubre 2020'!D19+'Noviembre 2020'!D19+'Diciembre 2020'!D19-'Año 2020'!D19</f>
        <v>0</v>
      </c>
      <c r="F19" s="157">
        <f>'ITR20'!B19+IITR20!B19+IIITR20!B19+IVTR20!B19-'Año 2020'!B19</f>
        <v>0</v>
      </c>
      <c r="G19" s="157">
        <f>'ITR20'!C19+IITR20!C19+IIITR20!C19+IVTR20!C19-'Año 2020'!C19</f>
        <v>0</v>
      </c>
      <c r="H19" s="157">
        <f>'ITR20'!D19+IITR20!D19+IIITR20!D19+IVTR20!D19-'Año 2020'!D19</f>
        <v>0</v>
      </c>
      <c r="I19" s="157"/>
    </row>
    <row r="20" spans="1:9" ht="15.75" thickBot="1" x14ac:dyDescent="0.3">
      <c r="A20" s="39" t="s">
        <v>15</v>
      </c>
      <c r="B20" s="128">
        <f>'Enero 2020'!B20+'Febrero 2020'!B20+'Marzo 2020'!B20+'Abril 2020'!B20+'Mayo 2020'!B20+'Junio 2020'!B20+'Julio 2020'!B20+'Agosto 2020'!B20+'Septiembre 2020'!B20+'Octubre 2020'!B20+'Noviembre 2020'!B20+'Diciembre 2020'!B20-'Año 2020'!B20</f>
        <v>0</v>
      </c>
      <c r="C20" s="128">
        <f>'Enero 2020'!C20+'Febrero 2020'!C20+'Marzo 2020'!C20+'Abril 2020'!C20+'Mayo 2020'!C20+'Junio 2020'!C20+'Julio 2020'!C20+'Agosto 2020'!C20+'Septiembre 2020'!C20+'Octubre 2020'!C20+'Noviembre 2020'!C20+'Diciembre 2020'!C20-'Año 2020'!C20</f>
        <v>0</v>
      </c>
      <c r="D20" s="129">
        <f>'Enero 2020'!D20+'Febrero 2020'!D20+'Marzo 2020'!D20+'Abril 2020'!D20+'Mayo 2020'!D20+'Junio 2020'!D20+'Julio 2020'!D20+'Agosto 2020'!D20+'Septiembre 2020'!D20+'Octubre 2020'!D20+'Noviembre 2020'!D20+'Diciembre 2020'!D20-'Año 2020'!D20</f>
        <v>0</v>
      </c>
      <c r="F20" s="157">
        <f>'ITR20'!B20+IITR20!B20+IIITR20!B20+IVTR20!B20-'Año 2020'!B20</f>
        <v>0</v>
      </c>
      <c r="G20" s="157">
        <f>'ITR20'!C20+IITR20!C20+IIITR20!C20+IVTR20!C20-'Año 2020'!C20</f>
        <v>0</v>
      </c>
      <c r="H20" s="157">
        <f>'ITR20'!D20+IITR20!D20+IIITR20!D20+IVTR20!D20-'Año 2020'!D20</f>
        <v>0</v>
      </c>
      <c r="I20" s="157"/>
    </row>
    <row r="21" spans="1:9" ht="15.75" thickBot="1" x14ac:dyDescent="0.3">
      <c r="A21" s="40" t="s">
        <v>16</v>
      </c>
      <c r="B21" s="130">
        <f>'Enero 2020'!B21+'Febrero 2020'!B21+'Marzo 2020'!B21+'Abril 2020'!B21+'Mayo 2020'!B21+'Junio 2020'!B21+'Julio 2020'!B21+'Agosto 2020'!B21+'Septiembre 2020'!B21+'Octubre 2020'!B21+'Noviembre 2020'!B21+'Diciembre 2020'!B21-'Año 2020'!B21</f>
        <v>0</v>
      </c>
      <c r="C21" s="130">
        <f>'Enero 2020'!C21+'Febrero 2020'!C21+'Marzo 2020'!C21+'Abril 2020'!C21+'Mayo 2020'!C21+'Junio 2020'!C21+'Julio 2020'!C21+'Agosto 2020'!C21+'Septiembre 2020'!C21+'Octubre 2020'!C21+'Noviembre 2020'!C21+'Diciembre 2020'!C21-'Año 2020'!C21</f>
        <v>0</v>
      </c>
      <c r="D21" s="131">
        <f>'Enero 2020'!D21+'Febrero 2020'!D21+'Marzo 2020'!D21+'Abril 2020'!D21+'Mayo 2020'!D21+'Junio 2020'!D21+'Julio 2020'!D21+'Agosto 2020'!D21+'Septiembre 2020'!D21+'Octubre 2020'!D21+'Noviembre 2020'!D21+'Diciembre 2020'!D21-'Año 2020'!D21</f>
        <v>0</v>
      </c>
      <c r="F21" s="157">
        <f>'ITR20'!B21+IITR20!B21+IIITR20!B21+IVTR20!B21-'Año 2020'!B21</f>
        <v>0</v>
      </c>
      <c r="G21" s="157">
        <f>'ITR20'!C21+IITR20!C21+IIITR20!C21+IVTR20!C21-'Año 2020'!C21</f>
        <v>0</v>
      </c>
      <c r="H21" s="157">
        <f>'ITR20'!D21+IITR20!D21+IIITR20!D21+IVTR20!D21-'Año 2020'!D21</f>
        <v>0</v>
      </c>
      <c r="I21" s="157"/>
    </row>
    <row r="22" spans="1:9" ht="15.75" thickBot="1" x14ac:dyDescent="0.3">
      <c r="A22" s="24"/>
      <c r="B22" s="37"/>
      <c r="C22" s="37"/>
      <c r="D22" s="37"/>
      <c r="F22" s="157"/>
      <c r="G22" s="157"/>
      <c r="H22" s="157"/>
      <c r="I22" s="157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57"/>
      <c r="G23" s="157"/>
      <c r="H23" s="157"/>
      <c r="I23" s="157"/>
    </row>
    <row r="24" spans="1:9" ht="15.75" thickBot="1" x14ac:dyDescent="0.3">
      <c r="A24" s="91" t="s">
        <v>18</v>
      </c>
      <c r="B24" s="34">
        <f>'Enero 2020'!B24+'Febrero 2020'!B24+'Marzo 2020'!B24+'Abril 2020'!B24+'Mayo 2020'!B24+'Junio 2020'!B24+'Julio 2020'!B24+'Agosto 2020'!B24+'Septiembre 2020'!B24+'Octubre 2020'!B24+'Noviembre 2020'!B24+'Diciembre 2020'!B24-'Año 2020'!B24</f>
        <v>0</v>
      </c>
      <c r="C24" s="34">
        <f>'Enero 2020'!C24+'Febrero 2020'!C24+'Marzo 2020'!C24+'Abril 2020'!C24+'Mayo 2020'!C24+'Junio 2020'!C24+'Julio 2020'!C24+'Agosto 2020'!C24+'Septiembre 2020'!C24+'Octubre 2020'!C24+'Noviembre 2020'!C24+'Diciembre 2020'!C24-'Año 2020'!C24</f>
        <v>0</v>
      </c>
      <c r="D24" s="35">
        <f>'Enero 2020'!D24+'Febrero 2020'!D24+'Marzo 2020'!D24+'Abril 2020'!D24+'Mayo 2020'!D24+'Junio 2020'!D24+'Julio 2020'!D24+'Agosto 2020'!D24+'Septiembre 2020'!D24+'Octubre 2020'!D24+'Noviembre 2020'!D24+'Diciembre 2020'!D24-'Año 2020'!D24</f>
        <v>0</v>
      </c>
      <c r="F24" s="157">
        <f>'ITR20'!B24+IITR20!B24+IIITR20!B24+IVTR20!B24-'Año 2020'!B24</f>
        <v>0</v>
      </c>
      <c r="G24" s="157">
        <f>'ITR20'!C24+IITR20!C24+IIITR20!C24+IVTR20!C24-'Año 2020'!C24</f>
        <v>0</v>
      </c>
      <c r="H24" s="157">
        <f>'ITR20'!D24+IITR20!D24+IIITR20!D24+IVTR20!D24-'Año 2020'!D24</f>
        <v>0</v>
      </c>
      <c r="I24" s="157"/>
    </row>
    <row r="25" spans="1:9" ht="15.75" thickBot="1" x14ac:dyDescent="0.3">
      <c r="A25" s="24"/>
      <c r="B25" s="37"/>
      <c r="C25" s="37"/>
      <c r="D25" s="37"/>
      <c r="F25" s="157"/>
      <c r="G25" s="157"/>
      <c r="H25" s="157"/>
      <c r="I25" s="157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57"/>
      <c r="G26" s="157"/>
      <c r="H26" s="157"/>
      <c r="I26" s="157"/>
    </row>
    <row r="27" spans="1:9" ht="15.75" thickBot="1" x14ac:dyDescent="0.3">
      <c r="A27" s="92" t="s">
        <v>20</v>
      </c>
      <c r="B27" s="34">
        <f>'Enero 2020'!B27+'Febrero 2020'!B27+'Marzo 2020'!B27+'Abril 2020'!B27+'Mayo 2020'!B27+'Junio 2020'!B27+'Julio 2020'!B27+'Agosto 2020'!B27+'Septiembre 2020'!B27+'Octubre 2020'!B27+'Noviembre 2020'!B27+'Diciembre 2020'!B27-'Año 2020'!B27</f>
        <v>0</v>
      </c>
      <c r="C27" s="34">
        <f>'Enero 2020'!C27+'Febrero 2020'!C27+'Marzo 2020'!C27+'Abril 2020'!C27+'Mayo 2020'!C27+'Junio 2020'!C27+'Julio 2020'!C27+'Agosto 2020'!C27+'Septiembre 2020'!C27+'Octubre 2020'!C27+'Noviembre 2020'!C27+'Diciembre 2020'!C27-'Año 2020'!C27</f>
        <v>0</v>
      </c>
      <c r="D27" s="35">
        <f>'Enero 2020'!D27+'Febrero 2020'!D27+'Marzo 2020'!D27+'Abril 2020'!D27+'Mayo 2020'!D27+'Junio 2020'!D27+'Julio 2020'!D27+'Agosto 2020'!D27+'Septiembre 2020'!D27+'Octubre 2020'!D27+'Noviembre 2020'!D27+'Diciembre 2020'!D27-'Año 2020'!D27</f>
        <v>0</v>
      </c>
      <c r="F27" s="157">
        <f>'ITR20'!B27+IITR20!B27+IIITR20!B27+IVTR20!B27-'Año 2020'!B27</f>
        <v>0</v>
      </c>
      <c r="G27" s="157">
        <f>'ITR20'!C27+IITR20!C27+IIITR20!C27+IVTR20!C27-'Año 2020'!C27</f>
        <v>0</v>
      </c>
      <c r="H27" s="157">
        <f>'ITR20'!D27+IITR20!D27+IIITR20!D27+IVTR20!D27-'Año 2020'!D27</f>
        <v>0</v>
      </c>
      <c r="I27" s="157"/>
    </row>
    <row r="28" spans="1:9" ht="15.75" thickBot="1" x14ac:dyDescent="0.3">
      <c r="A28" s="24"/>
      <c r="B28" s="37"/>
      <c r="C28" s="37"/>
      <c r="D28" s="37"/>
      <c r="F28" s="157"/>
      <c r="G28" s="157"/>
      <c r="H28" s="157"/>
      <c r="I28" s="157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57"/>
      <c r="G29" s="157"/>
      <c r="H29" s="157"/>
      <c r="I29" s="157"/>
    </row>
    <row r="30" spans="1:9" ht="15.75" thickBot="1" x14ac:dyDescent="0.3">
      <c r="A30" s="93" t="s">
        <v>22</v>
      </c>
      <c r="B30" s="30">
        <f>'Enero 2020'!B30+'Febrero 2020'!B30+'Marzo 2020'!B30+'Abril 2020'!B30+'Mayo 2020'!B30+'Junio 2020'!B30+'Julio 2020'!B30+'Agosto 2020'!B30+'Septiembre 2020'!B30+'Octubre 2020'!B30+'Noviembre 2020'!B30+'Diciembre 2020'!B30-'Año 2020'!B30</f>
        <v>0</v>
      </c>
      <c r="C30" s="30">
        <f>'Enero 2020'!C30+'Febrero 2020'!C30+'Marzo 2020'!C30+'Abril 2020'!C30+'Mayo 2020'!C30+'Junio 2020'!C30+'Julio 2020'!C30+'Agosto 2020'!C30+'Septiembre 2020'!C30+'Octubre 2020'!C30+'Noviembre 2020'!C30+'Diciembre 2020'!C30-'Año 2020'!C30</f>
        <v>0</v>
      </c>
      <c r="D30" s="31">
        <f>'Enero 2020'!D30+'Febrero 2020'!D30+'Marzo 2020'!D30+'Abril 2020'!D30+'Mayo 2020'!D30+'Junio 2020'!D30+'Julio 2020'!D30+'Agosto 2020'!D30+'Septiembre 2020'!D30+'Octubre 2020'!D30+'Noviembre 2020'!D30+'Diciembre 2020'!D30-'Año 2020'!D30</f>
        <v>0</v>
      </c>
      <c r="F30" s="157">
        <f>'ITR20'!B30+IITR20!B30+IIITR20!B30+IVTR20!B30-'Año 2020'!B30</f>
        <v>0</v>
      </c>
      <c r="G30" s="157">
        <f>'ITR20'!C30+IITR20!C30+IIITR20!C30+IVTR20!C30-'Año 2020'!C30</f>
        <v>0</v>
      </c>
      <c r="H30" s="157">
        <f>'ITR20'!D30+IITR20!D30+IIITR20!D30+IVTR20!D30-'Año 2020'!D30</f>
        <v>0</v>
      </c>
      <c r="I30" s="157"/>
    </row>
    <row r="31" spans="1:9" ht="15.75" thickBot="1" x14ac:dyDescent="0.3">
      <c r="A31" s="94" t="s">
        <v>23</v>
      </c>
      <c r="B31" s="34">
        <f>'Enero 2020'!B31+'Febrero 2020'!B31+'Marzo 2020'!B31+'Abril 2020'!B31+'Mayo 2020'!B31+'Junio 2020'!B31+'Julio 2020'!B31+'Agosto 2020'!B31+'Septiembre 2020'!B31+'Octubre 2020'!B31+'Noviembre 2020'!B31+'Diciembre 2020'!B31-'Año 2020'!B31</f>
        <v>0</v>
      </c>
      <c r="C31" s="34">
        <f>'Enero 2020'!C31+'Febrero 2020'!C31+'Marzo 2020'!C31+'Abril 2020'!C31+'Mayo 2020'!C31+'Junio 2020'!C31+'Julio 2020'!C31+'Agosto 2020'!C31+'Septiembre 2020'!C31+'Octubre 2020'!C31+'Noviembre 2020'!C31+'Diciembre 2020'!C31-'Año 2020'!C31</f>
        <v>0</v>
      </c>
      <c r="D31" s="35">
        <f>'Enero 2020'!D31+'Febrero 2020'!D31+'Marzo 2020'!D31+'Abril 2020'!D31+'Mayo 2020'!D31+'Junio 2020'!D31+'Julio 2020'!D31+'Agosto 2020'!D31+'Septiembre 2020'!D31+'Octubre 2020'!D31+'Noviembre 2020'!D31+'Diciembre 2020'!D31-'Año 2020'!D31</f>
        <v>0</v>
      </c>
      <c r="F31" s="157">
        <f>'ITR20'!B31+IITR20!B31+IIITR20!B31+IVTR20!B31-'Año 2020'!B31</f>
        <v>0</v>
      </c>
      <c r="G31" s="157">
        <f>'ITR20'!C31+IITR20!C31+IIITR20!C31+IVTR20!C31-'Año 2020'!C31</f>
        <v>0</v>
      </c>
      <c r="H31" s="157">
        <f>'ITR20'!D31+IITR20!D31+IIITR20!D31+IVTR20!D31-'Año 2020'!D31</f>
        <v>0</v>
      </c>
      <c r="I31" s="157"/>
    </row>
    <row r="32" spans="1:9" ht="15.75" thickBot="1" x14ac:dyDescent="0.3">
      <c r="A32" s="24"/>
      <c r="B32" s="37"/>
      <c r="C32" s="37"/>
      <c r="D32" s="37"/>
      <c r="F32" s="157"/>
      <c r="G32" s="157"/>
      <c r="H32" s="157"/>
      <c r="I32" s="157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57"/>
      <c r="G33" s="157"/>
      <c r="H33" s="157"/>
      <c r="I33" s="157"/>
    </row>
    <row r="34" spans="1:9" ht="15.75" thickBot="1" x14ac:dyDescent="0.3">
      <c r="A34" s="91" t="s">
        <v>25</v>
      </c>
      <c r="B34" s="34">
        <f>'Enero 2020'!B34+'Febrero 2020'!B34+'Marzo 2020'!B34+'Abril 2020'!B34+'Mayo 2020'!B34+'Junio 2020'!B34+'Julio 2020'!B34+'Agosto 2020'!B34+'Septiembre 2020'!B34+'Octubre 2020'!B34+'Noviembre 2020'!B34+'Diciembre 2020'!B34-'Año 2020'!B34</f>
        <v>0</v>
      </c>
      <c r="C34" s="34">
        <f>'Enero 2020'!C34+'Febrero 2020'!C34+'Marzo 2020'!C34+'Abril 2020'!C34+'Mayo 2020'!C34+'Junio 2020'!C34+'Julio 2020'!C34+'Agosto 2020'!C34+'Septiembre 2020'!C34+'Octubre 2020'!C34+'Noviembre 2020'!C34+'Diciembre 2020'!C34-'Año 2020'!C34</f>
        <v>0</v>
      </c>
      <c r="D34" s="35">
        <f>'Enero 2020'!D34+'Febrero 2020'!D34+'Marzo 2020'!D34+'Abril 2020'!D34+'Mayo 2020'!D34+'Junio 2020'!D34+'Julio 2020'!D34+'Agosto 2020'!D34+'Septiembre 2020'!D34+'Octubre 2020'!D34+'Noviembre 2020'!D34+'Diciembre 2020'!D34-'Año 2020'!D34</f>
        <v>0</v>
      </c>
      <c r="F34" s="157">
        <f>'ITR20'!B34+IITR20!B34+IIITR20!B34+IVTR20!B34-'Año 2020'!B34</f>
        <v>0</v>
      </c>
      <c r="G34" s="157">
        <f>'ITR20'!C34+IITR20!C34+IIITR20!C34+IVTR20!C34-'Año 2020'!C34</f>
        <v>0</v>
      </c>
      <c r="H34" s="157">
        <f>'ITR20'!D34+IITR20!D34+IIITR20!D34+IVTR20!D34-'Año 2020'!D34</f>
        <v>0</v>
      </c>
      <c r="I34" s="157"/>
    </row>
    <row r="35" spans="1:9" ht="15.75" thickBot="1" x14ac:dyDescent="0.3">
      <c r="A35" s="24"/>
      <c r="B35" s="37"/>
      <c r="C35" s="37"/>
      <c r="D35" s="37"/>
      <c r="F35" s="157"/>
      <c r="G35" s="157"/>
      <c r="H35" s="157"/>
      <c r="I35" s="157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57"/>
      <c r="G36" s="157"/>
      <c r="H36" s="157"/>
      <c r="I36" s="157"/>
    </row>
    <row r="37" spans="1:9" ht="15.75" thickBot="1" x14ac:dyDescent="0.3">
      <c r="A37" s="38" t="s">
        <v>27</v>
      </c>
      <c r="B37" s="34">
        <f>'Enero 2020'!B37+'Febrero 2020'!B37+'Marzo 2020'!B37+'Abril 2020'!B37+'Mayo 2020'!B37+'Junio 2020'!B37+'Julio 2020'!B37+'Agosto 2020'!B37+'Septiembre 2020'!B37+'Octubre 2020'!B37+'Noviembre 2020'!B37+'Diciembre 2020'!B37-'Año 2020'!B37</f>
        <v>0</v>
      </c>
      <c r="C37" s="34">
        <f>'Enero 2020'!C37+'Febrero 2020'!C37+'Marzo 2020'!C37+'Abril 2020'!C37+'Mayo 2020'!C37+'Junio 2020'!C37+'Julio 2020'!C37+'Agosto 2020'!C37+'Septiembre 2020'!C37+'Octubre 2020'!C37+'Noviembre 2020'!C37+'Diciembre 2020'!C37-'Año 2020'!C37</f>
        <v>0</v>
      </c>
      <c r="D37" s="34">
        <f>'Enero 2020'!D37+'Febrero 2020'!D37+'Marzo 2020'!D37+'Abril 2020'!D37+'Mayo 2020'!D37+'Junio 2020'!D37+'Julio 2020'!D37+'Agosto 2020'!D37+'Septiembre 2020'!D37+'Octubre 2020'!D37+'Noviembre 2020'!D37+'Diciembre 2020'!D37-'Año 2020'!D37</f>
        <v>0</v>
      </c>
      <c r="F37" s="157">
        <f>'ITR20'!B37+IITR20!B37+IIITR20!B37+IVTR20!B37-'Año 2020'!B37</f>
        <v>0</v>
      </c>
      <c r="G37" s="157">
        <f>'ITR20'!C37+IITR20!C37+IIITR20!C37+IVTR20!C37-'Año 2020'!C37</f>
        <v>0</v>
      </c>
      <c r="H37" s="157">
        <f>'ITR20'!D37+IITR20!D37+IIITR20!D37+IVTR20!D37-'Año 2020'!D37</f>
        <v>0</v>
      </c>
      <c r="I37" s="157"/>
    </row>
    <row r="38" spans="1:9" ht="15.75" thickBot="1" x14ac:dyDescent="0.3">
      <c r="A38" s="39" t="s">
        <v>28</v>
      </c>
      <c r="B38" s="34">
        <f>'Enero 2020'!B38+'Febrero 2020'!B38+'Marzo 2020'!B38+'Abril 2020'!B38+'Mayo 2020'!B38+'Junio 2020'!B38+'Julio 2020'!B38+'Agosto 2020'!B38+'Septiembre 2020'!B38+'Octubre 2020'!B38+'Noviembre 2020'!B38+'Diciembre 2020'!B38-'Año 2020'!B38</f>
        <v>0</v>
      </c>
      <c r="C38" s="34">
        <f>'Enero 2020'!C38+'Febrero 2020'!C38+'Marzo 2020'!C38+'Abril 2020'!C38+'Mayo 2020'!C38+'Junio 2020'!C38+'Julio 2020'!C38+'Agosto 2020'!C38+'Septiembre 2020'!C38+'Octubre 2020'!C38+'Noviembre 2020'!C38+'Diciembre 2020'!C38-'Año 2020'!C38</f>
        <v>0</v>
      </c>
      <c r="D38" s="34">
        <f>'Enero 2020'!D38+'Febrero 2020'!D38+'Marzo 2020'!D38+'Abril 2020'!D38+'Mayo 2020'!D38+'Junio 2020'!D38+'Julio 2020'!D38+'Agosto 2020'!D38+'Septiembre 2020'!D38+'Octubre 2020'!D38+'Noviembre 2020'!D38+'Diciembre 2020'!D38-'Año 2020'!D38</f>
        <v>0</v>
      </c>
      <c r="F38" s="157">
        <f>'ITR20'!B38+IITR20!B38+IIITR20!B38+IVTR20!B38-'Año 2020'!B38</f>
        <v>0</v>
      </c>
      <c r="G38" s="157">
        <f>'ITR20'!C38+IITR20!C38+IIITR20!C38+IVTR20!C38-'Año 2020'!C38</f>
        <v>0</v>
      </c>
      <c r="H38" s="157">
        <f>'ITR20'!D38+IITR20!D38+IIITR20!D38+IVTR20!D38-'Año 2020'!D38</f>
        <v>0</v>
      </c>
      <c r="I38" s="157"/>
    </row>
    <row r="39" spans="1:9" ht="15.75" thickBot="1" x14ac:dyDescent="0.3">
      <c r="A39" s="39" t="s">
        <v>29</v>
      </c>
      <c r="B39" s="34">
        <f>'Enero 2020'!B39+'Febrero 2020'!B39+'Marzo 2020'!B39+'Abril 2020'!B39+'Mayo 2020'!B39+'Junio 2020'!B39+'Julio 2020'!B39+'Agosto 2020'!B39+'Septiembre 2020'!B39+'Octubre 2020'!B39+'Noviembre 2020'!B39+'Diciembre 2020'!B39-'Año 2020'!B39</f>
        <v>0</v>
      </c>
      <c r="C39" s="34">
        <f>'Enero 2020'!C39+'Febrero 2020'!C39+'Marzo 2020'!C39+'Abril 2020'!C39+'Mayo 2020'!C39+'Junio 2020'!C39+'Julio 2020'!C39+'Agosto 2020'!C39+'Septiembre 2020'!C39+'Octubre 2020'!C39+'Noviembre 2020'!C39+'Diciembre 2020'!C39-'Año 2020'!C39</f>
        <v>0</v>
      </c>
      <c r="D39" s="34">
        <f>'Enero 2020'!D39+'Febrero 2020'!D39+'Marzo 2020'!D39+'Abril 2020'!D39+'Mayo 2020'!D39+'Junio 2020'!D39+'Julio 2020'!D39+'Agosto 2020'!D39+'Septiembre 2020'!D39+'Octubre 2020'!D39+'Noviembre 2020'!D39+'Diciembre 2020'!D39-'Año 2020'!D39</f>
        <v>0</v>
      </c>
      <c r="F39" s="157">
        <f>'ITR20'!B39+IITR20!B39+IIITR20!B39+IVTR20!B39-'Año 2020'!B39</f>
        <v>0</v>
      </c>
      <c r="G39" s="157">
        <f>'ITR20'!C39+IITR20!C39+IIITR20!C39+IVTR20!C39-'Año 2020'!C39</f>
        <v>0</v>
      </c>
      <c r="H39" s="157">
        <f>'ITR20'!D39+IITR20!D39+IIITR20!D39+IVTR20!D39-'Año 2020'!D39</f>
        <v>0</v>
      </c>
      <c r="I39" s="157"/>
    </row>
    <row r="40" spans="1:9" ht="15.75" thickBot="1" x14ac:dyDescent="0.3">
      <c r="A40" s="39" t="s">
        <v>30</v>
      </c>
      <c r="B40" s="34">
        <f>'Enero 2020'!B40+'Febrero 2020'!B40+'Marzo 2020'!B40+'Abril 2020'!B40+'Mayo 2020'!B40+'Junio 2020'!B40+'Julio 2020'!B40+'Agosto 2020'!B40+'Septiembre 2020'!B40+'Octubre 2020'!B40+'Noviembre 2020'!B40+'Diciembre 2020'!B40-'Año 2020'!B40</f>
        <v>0</v>
      </c>
      <c r="C40" s="34">
        <f>'Enero 2020'!C40+'Febrero 2020'!C40+'Marzo 2020'!C40+'Abril 2020'!C40+'Mayo 2020'!C40+'Junio 2020'!C40+'Julio 2020'!C40+'Agosto 2020'!C40+'Septiembre 2020'!C40+'Octubre 2020'!C40+'Noviembre 2020'!C40+'Diciembre 2020'!C40-'Año 2020'!C40</f>
        <v>0</v>
      </c>
      <c r="D40" s="34">
        <f>'Enero 2020'!D40+'Febrero 2020'!D40+'Marzo 2020'!D40+'Abril 2020'!D40+'Mayo 2020'!D40+'Junio 2020'!D40+'Julio 2020'!D40+'Agosto 2020'!D40+'Septiembre 2020'!D40+'Octubre 2020'!D40+'Noviembre 2020'!D40+'Diciembre 2020'!D40-'Año 2020'!D40</f>
        <v>0</v>
      </c>
      <c r="F40" s="157">
        <f>'ITR20'!B40+IITR20!B40+IIITR20!B40+IVTR20!B40-'Año 2020'!B40</f>
        <v>0</v>
      </c>
      <c r="G40" s="157">
        <f>'ITR20'!C40+IITR20!C40+IIITR20!C40+IVTR20!C40-'Año 2020'!C40</f>
        <v>0</v>
      </c>
      <c r="H40" s="157">
        <f>'ITR20'!D40+IITR20!D40+IIITR20!D40+IVTR20!D40-'Año 2020'!D40</f>
        <v>0</v>
      </c>
      <c r="I40" s="157"/>
    </row>
    <row r="41" spans="1:9" ht="15.75" thickBot="1" x14ac:dyDescent="0.3">
      <c r="A41" s="40" t="s">
        <v>31</v>
      </c>
      <c r="B41" s="34">
        <f>'Enero 2020'!B41+'Febrero 2020'!B41+'Marzo 2020'!B41+'Abril 2020'!B41+'Mayo 2020'!B41+'Junio 2020'!B41+'Julio 2020'!B41+'Agosto 2020'!B41+'Septiembre 2020'!B41+'Octubre 2020'!B41+'Noviembre 2020'!B41+'Diciembre 2020'!B41-'Año 2020'!B41</f>
        <v>0</v>
      </c>
      <c r="C41" s="34">
        <f>'Enero 2020'!C41+'Febrero 2020'!C41+'Marzo 2020'!C41+'Abril 2020'!C41+'Mayo 2020'!C41+'Junio 2020'!C41+'Julio 2020'!C41+'Agosto 2020'!C41+'Septiembre 2020'!C41+'Octubre 2020'!C41+'Noviembre 2020'!C41+'Diciembre 2020'!C41-'Año 2020'!C41</f>
        <v>0</v>
      </c>
      <c r="D41" s="34">
        <f>'Enero 2020'!D41+'Febrero 2020'!D41+'Marzo 2020'!D41+'Abril 2020'!D41+'Mayo 2020'!D41+'Junio 2020'!D41+'Julio 2020'!D41+'Agosto 2020'!D41+'Septiembre 2020'!D41+'Octubre 2020'!D41+'Noviembre 2020'!D41+'Diciembre 2020'!D41-'Año 2020'!D41</f>
        <v>0</v>
      </c>
      <c r="F41" s="157">
        <f>'ITR20'!B41+IITR20!B41+IIITR20!B41+IVTR20!B41-'Año 2020'!B41</f>
        <v>0</v>
      </c>
      <c r="G41" s="157">
        <f>'ITR20'!C41+IITR20!C41+IIITR20!C41+IVTR20!C41-'Año 2020'!C41</f>
        <v>0</v>
      </c>
      <c r="H41" s="157">
        <f>'ITR20'!D41+IITR20!D41+IIITR20!D41+IVTR20!D41-'Año 2020'!D41</f>
        <v>0</v>
      </c>
      <c r="I41" s="157"/>
    </row>
    <row r="42" spans="1:9" ht="15.75" thickBot="1" x14ac:dyDescent="0.3">
      <c r="A42" s="24"/>
      <c r="B42" s="37"/>
      <c r="C42" s="37"/>
      <c r="D42" s="37"/>
      <c r="F42" s="157"/>
      <c r="G42" s="157"/>
      <c r="H42" s="157"/>
      <c r="I42" s="157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57"/>
      <c r="G43" s="157"/>
      <c r="H43" s="157"/>
      <c r="I43" s="157"/>
    </row>
    <row r="44" spans="1:9" ht="15.75" thickBot="1" x14ac:dyDescent="0.3">
      <c r="A44" s="38" t="s">
        <v>33</v>
      </c>
      <c r="B44" s="30">
        <f>'Enero 2020'!B44+'Febrero 2020'!B44+'Marzo 2020'!B44+'Abril 2020'!B44+'Mayo 2020'!B44+'Junio 2020'!B44+'Julio 2020'!B44+'Agosto 2020'!B44+'Septiembre 2020'!B44+'Octubre 2020'!B44+'Noviembre 2020'!B44+'Diciembre 2020'!B44-'Año 2020'!B44</f>
        <v>0</v>
      </c>
      <c r="C44" s="30">
        <f>'Enero 2020'!C44+'Febrero 2020'!C44+'Marzo 2020'!C44+'Abril 2020'!C44+'Mayo 2020'!C44+'Junio 2020'!C44+'Julio 2020'!C44+'Agosto 2020'!C44+'Septiembre 2020'!C44+'Octubre 2020'!C44+'Noviembre 2020'!C44+'Diciembre 2020'!C44-'Año 2020'!C44</f>
        <v>0</v>
      </c>
      <c r="D44" s="31">
        <f>'Enero 2020'!D44+'Febrero 2020'!D44+'Marzo 2020'!D44+'Abril 2020'!D44+'Mayo 2020'!D44+'Junio 2020'!D44+'Julio 2020'!D44+'Agosto 2020'!D44+'Septiembre 2020'!D44+'Octubre 2020'!D44+'Noviembre 2020'!D44+'Diciembre 2020'!D44-'Año 2020'!D44</f>
        <v>0</v>
      </c>
      <c r="F44" s="157">
        <f>'ITR20'!B44+IITR20!B44+IIITR20!B44+IVTR20!B44-'Año 2020'!B44</f>
        <v>0</v>
      </c>
      <c r="G44" s="157">
        <f>'ITR20'!C44+IITR20!C44+IIITR20!C44+IVTR20!C44-'Año 2020'!C44</f>
        <v>0</v>
      </c>
      <c r="H44" s="157">
        <f>'ITR20'!D44+IITR20!D44+IIITR20!D44+IVTR20!D44-'Año 2020'!D44</f>
        <v>0</v>
      </c>
      <c r="I44" s="157"/>
    </row>
    <row r="45" spans="1:9" ht="15.75" thickBot="1" x14ac:dyDescent="0.3">
      <c r="A45" s="39" t="s">
        <v>34</v>
      </c>
      <c r="B45" s="30">
        <f>'Enero 2020'!B45+'Febrero 2020'!B45+'Marzo 2020'!B45+'Abril 2020'!B45+'Mayo 2020'!B45+'Junio 2020'!B45+'Julio 2020'!B45+'Agosto 2020'!B45+'Septiembre 2020'!B45+'Octubre 2020'!B45+'Noviembre 2020'!B45+'Diciembre 2020'!B45-'Año 2020'!B45</f>
        <v>0</v>
      </c>
      <c r="C45" s="30">
        <f>'Enero 2020'!C45+'Febrero 2020'!C45+'Marzo 2020'!C45+'Abril 2020'!C45+'Mayo 2020'!C45+'Junio 2020'!C45+'Julio 2020'!C45+'Agosto 2020'!C45+'Septiembre 2020'!C45+'Octubre 2020'!C45+'Noviembre 2020'!C45+'Diciembre 2020'!C45-'Año 2020'!C45</f>
        <v>0</v>
      </c>
      <c r="D45" s="31">
        <f>'Enero 2020'!D45+'Febrero 2020'!D45+'Marzo 2020'!D45+'Abril 2020'!D45+'Mayo 2020'!D45+'Junio 2020'!D45+'Julio 2020'!D45+'Agosto 2020'!D45+'Septiembre 2020'!D45+'Octubre 2020'!D45+'Noviembre 2020'!D45+'Diciembre 2020'!D45-'Año 2020'!D45</f>
        <v>0</v>
      </c>
      <c r="F45" s="157">
        <f>'ITR20'!B45+IITR20!B45+IIITR20!B45+IVTR20!B45-'Año 2020'!B45</f>
        <v>0</v>
      </c>
      <c r="G45" s="157">
        <f>'ITR20'!C45+IITR20!C45+IIITR20!C45+IVTR20!C45-'Año 2020'!C45</f>
        <v>0</v>
      </c>
      <c r="H45" s="157">
        <f>'ITR20'!D45+IITR20!D45+IIITR20!D45+IVTR20!D45-'Año 2020'!D45</f>
        <v>0</v>
      </c>
      <c r="I45" s="157"/>
    </row>
    <row r="46" spans="1:9" ht="15.75" thickBot="1" x14ac:dyDescent="0.3">
      <c r="A46" s="39" t="s">
        <v>35</v>
      </c>
      <c r="B46" s="30">
        <f>'Enero 2020'!B46+'Febrero 2020'!B46+'Marzo 2020'!B46+'Abril 2020'!B46+'Mayo 2020'!B46+'Junio 2020'!B46+'Julio 2020'!B46+'Agosto 2020'!B46+'Septiembre 2020'!B46+'Octubre 2020'!B46+'Noviembre 2020'!B46+'Diciembre 2020'!B46-'Año 2020'!B46</f>
        <v>0</v>
      </c>
      <c r="C46" s="30">
        <f>'Enero 2020'!C46+'Febrero 2020'!C46+'Marzo 2020'!C46+'Abril 2020'!C46+'Mayo 2020'!C46+'Junio 2020'!C46+'Julio 2020'!C46+'Agosto 2020'!C46+'Septiembre 2020'!C46+'Octubre 2020'!C46+'Noviembre 2020'!C46+'Diciembre 2020'!C46-'Año 2020'!C46</f>
        <v>0</v>
      </c>
      <c r="D46" s="31">
        <f>'Enero 2020'!D46+'Febrero 2020'!D46+'Marzo 2020'!D46+'Abril 2020'!D46+'Mayo 2020'!D46+'Junio 2020'!D46+'Julio 2020'!D46+'Agosto 2020'!D46+'Septiembre 2020'!D46+'Octubre 2020'!D46+'Noviembre 2020'!D46+'Diciembre 2020'!D46-'Año 2020'!D46</f>
        <v>0</v>
      </c>
      <c r="F46" s="157">
        <f>'ITR20'!B46+IITR20!B46+IIITR20!B46+IVTR20!B46-'Año 2020'!B46</f>
        <v>0</v>
      </c>
      <c r="G46" s="157">
        <f>'ITR20'!C46+IITR20!C46+IIITR20!C46+IVTR20!C46-'Año 2020'!C46</f>
        <v>0</v>
      </c>
      <c r="H46" s="157">
        <f>'ITR20'!D46+IITR20!D46+IIITR20!D46+IVTR20!D46-'Año 2020'!D46</f>
        <v>0</v>
      </c>
      <c r="I46" s="157"/>
    </row>
    <row r="47" spans="1:9" ht="15.75" thickBot="1" x14ac:dyDescent="0.3">
      <c r="A47" s="39" t="s">
        <v>36</v>
      </c>
      <c r="B47" s="30">
        <f>'Enero 2020'!B47+'Febrero 2020'!B47+'Marzo 2020'!B47+'Abril 2020'!B47+'Mayo 2020'!B47+'Junio 2020'!B47+'Julio 2020'!B47+'Agosto 2020'!B47+'Septiembre 2020'!B47+'Octubre 2020'!B47+'Noviembre 2020'!B47+'Diciembre 2020'!B47-'Año 2020'!B47</f>
        <v>0</v>
      </c>
      <c r="C47" s="30">
        <f>'Enero 2020'!C47+'Febrero 2020'!C47+'Marzo 2020'!C47+'Abril 2020'!C47+'Mayo 2020'!C47+'Junio 2020'!C47+'Julio 2020'!C47+'Agosto 2020'!C47+'Septiembre 2020'!C47+'Octubre 2020'!C47+'Noviembre 2020'!C47+'Diciembre 2020'!C47-'Año 2020'!C47</f>
        <v>0</v>
      </c>
      <c r="D47" s="31">
        <f>'Enero 2020'!D47+'Febrero 2020'!D47+'Marzo 2020'!D47+'Abril 2020'!D47+'Mayo 2020'!D47+'Junio 2020'!D47+'Julio 2020'!D47+'Agosto 2020'!D47+'Septiembre 2020'!D47+'Octubre 2020'!D47+'Noviembre 2020'!D47+'Diciembre 2020'!D47-'Año 2020'!D47</f>
        <v>0</v>
      </c>
      <c r="F47" s="157">
        <f>'ITR20'!B47+IITR20!B47+IIITR20!B47+IVTR20!B47-'Año 2020'!B47</f>
        <v>0</v>
      </c>
      <c r="G47" s="157">
        <f>'ITR20'!C47+IITR20!C47+IIITR20!C47+IVTR20!C47-'Año 2020'!C47</f>
        <v>0</v>
      </c>
      <c r="H47" s="157">
        <f>'ITR20'!D47+IITR20!D47+IIITR20!D47+IVTR20!D47-'Año 2020'!D47</f>
        <v>0</v>
      </c>
      <c r="I47" s="157"/>
    </row>
    <row r="48" spans="1:9" ht="15.75" thickBot="1" x14ac:dyDescent="0.3">
      <c r="A48" s="39" t="s">
        <v>37</v>
      </c>
      <c r="B48" s="30">
        <f>'Enero 2020'!B48+'Febrero 2020'!B48+'Marzo 2020'!B48+'Abril 2020'!B48+'Mayo 2020'!B48+'Junio 2020'!B48+'Julio 2020'!B48+'Agosto 2020'!B48+'Septiembre 2020'!B48+'Octubre 2020'!B48+'Noviembre 2020'!B48+'Diciembre 2020'!B48-'Año 2020'!B48</f>
        <v>0</v>
      </c>
      <c r="C48" s="30">
        <f>'Enero 2020'!C48+'Febrero 2020'!C48+'Marzo 2020'!C48+'Abril 2020'!C48+'Mayo 2020'!C48+'Junio 2020'!C48+'Julio 2020'!C48+'Agosto 2020'!C48+'Septiembre 2020'!C48+'Octubre 2020'!C48+'Noviembre 2020'!C48+'Diciembre 2020'!C48-'Año 2020'!C48</f>
        <v>0</v>
      </c>
      <c r="D48" s="31">
        <f>'Enero 2020'!D48+'Febrero 2020'!D48+'Marzo 2020'!D48+'Abril 2020'!D48+'Mayo 2020'!D48+'Junio 2020'!D48+'Julio 2020'!D48+'Agosto 2020'!D48+'Septiembre 2020'!D48+'Octubre 2020'!D48+'Noviembre 2020'!D48+'Diciembre 2020'!D48-'Año 2020'!D48</f>
        <v>0</v>
      </c>
      <c r="F48" s="157">
        <f>'ITR20'!B48+IITR20!B48+IIITR20!B48+IVTR20!B48-'Año 2020'!B48</f>
        <v>0</v>
      </c>
      <c r="G48" s="157">
        <f>'ITR20'!C48+IITR20!C48+IIITR20!C48+IVTR20!C48-'Año 2020'!C48</f>
        <v>0</v>
      </c>
      <c r="H48" s="157">
        <f>'ITR20'!D48+IITR20!D48+IIITR20!D48+IVTR20!D48-'Año 2020'!D48</f>
        <v>0</v>
      </c>
      <c r="I48" s="157"/>
    </row>
    <row r="49" spans="1:9" ht="15.75" thickBot="1" x14ac:dyDescent="0.3">
      <c r="A49" s="39" t="s">
        <v>38</v>
      </c>
      <c r="B49" s="30">
        <f>'Enero 2020'!B49+'Febrero 2020'!B49+'Marzo 2020'!B49+'Abril 2020'!B49+'Mayo 2020'!B49+'Junio 2020'!B49+'Julio 2020'!B49+'Agosto 2020'!B49+'Septiembre 2020'!B49+'Octubre 2020'!B49+'Noviembre 2020'!B49+'Diciembre 2020'!B49-'Año 2020'!B49</f>
        <v>0</v>
      </c>
      <c r="C49" s="30">
        <f>'Enero 2020'!C49+'Febrero 2020'!C49+'Marzo 2020'!C49+'Abril 2020'!C49+'Mayo 2020'!C49+'Junio 2020'!C49+'Julio 2020'!C49+'Agosto 2020'!C49+'Septiembre 2020'!C49+'Octubre 2020'!C49+'Noviembre 2020'!C49+'Diciembre 2020'!C49-'Año 2020'!C49</f>
        <v>0</v>
      </c>
      <c r="D49" s="31">
        <f>'Enero 2020'!D49+'Febrero 2020'!D49+'Marzo 2020'!D49+'Abril 2020'!D49+'Mayo 2020'!D49+'Junio 2020'!D49+'Julio 2020'!D49+'Agosto 2020'!D49+'Septiembre 2020'!D49+'Octubre 2020'!D49+'Noviembre 2020'!D49+'Diciembre 2020'!D49-'Año 2020'!D49</f>
        <v>0</v>
      </c>
      <c r="F49" s="157">
        <f>'ITR20'!B49+IITR20!B49+IIITR20!B49+IVTR20!B49-'Año 2020'!B49</f>
        <v>0</v>
      </c>
      <c r="G49" s="157">
        <f>'ITR20'!C49+IITR20!C49+IIITR20!C49+IVTR20!C49-'Año 2020'!C49</f>
        <v>0</v>
      </c>
      <c r="H49" s="157">
        <f>'ITR20'!D49+IITR20!D49+IIITR20!D49+IVTR20!D49-'Año 2020'!D49</f>
        <v>0</v>
      </c>
      <c r="I49" s="157"/>
    </row>
    <row r="50" spans="1:9" ht="15.75" thickBot="1" x14ac:dyDescent="0.3">
      <c r="A50" s="39" t="s">
        <v>39</v>
      </c>
      <c r="B50" s="30">
        <f>'Enero 2020'!B50+'Febrero 2020'!B50+'Marzo 2020'!B50+'Abril 2020'!B50+'Mayo 2020'!B50+'Junio 2020'!B50+'Julio 2020'!B50+'Agosto 2020'!B50+'Septiembre 2020'!B50+'Octubre 2020'!B50+'Noviembre 2020'!B50+'Diciembre 2020'!B50-'Año 2020'!B50</f>
        <v>0</v>
      </c>
      <c r="C50" s="30">
        <f>'Enero 2020'!C50+'Febrero 2020'!C50+'Marzo 2020'!C50+'Abril 2020'!C50+'Mayo 2020'!C50+'Junio 2020'!C50+'Julio 2020'!C50+'Agosto 2020'!C50+'Septiembre 2020'!C50+'Octubre 2020'!C50+'Noviembre 2020'!C50+'Diciembre 2020'!C50-'Año 2020'!C50</f>
        <v>0</v>
      </c>
      <c r="D50" s="31">
        <f>'Enero 2020'!D50+'Febrero 2020'!D50+'Marzo 2020'!D50+'Abril 2020'!D50+'Mayo 2020'!D50+'Junio 2020'!D50+'Julio 2020'!D50+'Agosto 2020'!D50+'Septiembre 2020'!D50+'Octubre 2020'!D50+'Noviembre 2020'!D50+'Diciembre 2020'!D50-'Año 2020'!D50</f>
        <v>0</v>
      </c>
      <c r="F50" s="157">
        <f>'ITR20'!B50+IITR20!B50+IIITR20!B50+IVTR20!B50-'Año 2020'!B50</f>
        <v>0</v>
      </c>
      <c r="G50" s="157">
        <f>'ITR20'!C50+IITR20!C50+IIITR20!C50+IVTR20!C50-'Año 2020'!C50</f>
        <v>0</v>
      </c>
      <c r="H50" s="157">
        <f>'ITR20'!D50+IITR20!D50+IIITR20!D50+IVTR20!D50-'Año 2020'!D50</f>
        <v>0</v>
      </c>
      <c r="I50" s="157"/>
    </row>
    <row r="51" spans="1:9" ht="15.75" thickBot="1" x14ac:dyDescent="0.3">
      <c r="A51" s="39" t="s">
        <v>40</v>
      </c>
      <c r="B51" s="30">
        <f>'Enero 2020'!B51+'Febrero 2020'!B51+'Marzo 2020'!B51+'Abril 2020'!B51+'Mayo 2020'!B51+'Junio 2020'!B51+'Julio 2020'!B51+'Agosto 2020'!B51+'Septiembre 2020'!B51+'Octubre 2020'!B51+'Noviembre 2020'!B51+'Diciembre 2020'!B51-'Año 2020'!B51</f>
        <v>0</v>
      </c>
      <c r="C51" s="30">
        <f>'Enero 2020'!C51+'Febrero 2020'!C51+'Marzo 2020'!C51+'Abril 2020'!C51+'Mayo 2020'!C51+'Junio 2020'!C51+'Julio 2020'!C51+'Agosto 2020'!C51+'Septiembre 2020'!C51+'Octubre 2020'!C51+'Noviembre 2020'!C51+'Diciembre 2020'!C51-'Año 2020'!C51</f>
        <v>0</v>
      </c>
      <c r="D51" s="31">
        <f>'Enero 2020'!D51+'Febrero 2020'!D51+'Marzo 2020'!D51+'Abril 2020'!D51+'Mayo 2020'!D51+'Junio 2020'!D51+'Julio 2020'!D51+'Agosto 2020'!D51+'Septiembre 2020'!D51+'Octubre 2020'!D51+'Noviembre 2020'!D51+'Diciembre 2020'!D51-'Año 2020'!D51</f>
        <v>0</v>
      </c>
      <c r="F51" s="157">
        <f>'ITR20'!B51+IITR20!B51+IIITR20!B51+IVTR20!B51-'Año 2020'!B51</f>
        <v>0</v>
      </c>
      <c r="G51" s="157">
        <f>'ITR20'!C51+IITR20!C51+IIITR20!C51+IVTR20!C51-'Año 2020'!C51</f>
        <v>0</v>
      </c>
      <c r="H51" s="157">
        <f>'ITR20'!D51+IITR20!D51+IIITR20!D51+IVTR20!D51-'Año 2020'!D51</f>
        <v>0</v>
      </c>
      <c r="I51" s="157"/>
    </row>
    <row r="52" spans="1:9" ht="15.75" thickBot="1" x14ac:dyDescent="0.3">
      <c r="A52" s="40" t="s">
        <v>41</v>
      </c>
      <c r="B52" s="34">
        <f>'Enero 2020'!B52+'Febrero 2020'!B52+'Marzo 2020'!B52+'Abril 2020'!B52+'Mayo 2020'!B52+'Junio 2020'!B52+'Julio 2020'!B52+'Agosto 2020'!B52+'Septiembre 2020'!B52+'Octubre 2020'!B52+'Noviembre 2020'!B52+'Diciembre 2020'!B52-'Año 2020'!B52</f>
        <v>0</v>
      </c>
      <c r="C52" s="34">
        <f>'Enero 2020'!C52+'Febrero 2020'!C52+'Marzo 2020'!C52+'Abril 2020'!C52+'Mayo 2020'!C52+'Junio 2020'!C52+'Julio 2020'!C52+'Agosto 2020'!C52+'Septiembre 2020'!C52+'Octubre 2020'!C52+'Noviembre 2020'!C52+'Diciembre 2020'!C52-'Año 2020'!C52</f>
        <v>0</v>
      </c>
      <c r="D52" s="35">
        <f>'Enero 2020'!D52+'Febrero 2020'!D52+'Marzo 2020'!D52+'Abril 2020'!D52+'Mayo 2020'!D52+'Junio 2020'!D52+'Julio 2020'!D52+'Agosto 2020'!D52+'Septiembre 2020'!D52+'Octubre 2020'!D52+'Noviembre 2020'!D52+'Diciembre 2020'!D52-'Año 2020'!D52</f>
        <v>0</v>
      </c>
      <c r="F52" s="157">
        <f>'ITR20'!B52+IITR20!B52+IIITR20!B52+IVTR20!B52-'Año 2020'!B52</f>
        <v>0</v>
      </c>
      <c r="G52" s="157">
        <f>'ITR20'!C52+IITR20!C52+IIITR20!C52+IVTR20!C52-'Año 2020'!C52</f>
        <v>0</v>
      </c>
      <c r="H52" s="157">
        <f>'ITR20'!D52+IITR20!D52+IIITR20!D52+IVTR20!D52-'Año 2020'!D52</f>
        <v>0</v>
      </c>
      <c r="I52" s="157"/>
    </row>
    <row r="53" spans="1:9" ht="15.75" thickBot="1" x14ac:dyDescent="0.3">
      <c r="A53" s="24"/>
      <c r="B53" s="37"/>
      <c r="C53" s="37"/>
      <c r="D53" s="37"/>
      <c r="F53" s="157"/>
      <c r="G53" s="157"/>
      <c r="H53" s="157"/>
      <c r="I53" s="157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57"/>
      <c r="G54" s="157"/>
      <c r="H54" s="157"/>
      <c r="I54" s="157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57">
        <f>'ITR20'!B55+IITR20!B55+IIITR20!B55+IVTR20!B55-'Año 2020'!B55</f>
        <v>0</v>
      </c>
      <c r="G55" s="157">
        <f>'ITR20'!C55+IITR20!C55+IIITR20!C55+IVTR20!C55-'Año 2020'!C55</f>
        <v>0</v>
      </c>
      <c r="H55" s="157">
        <f>'ITR20'!D55+IITR20!D55+IIITR20!D55+IVTR20!D55-'Año 2020'!D55</f>
        <v>0</v>
      </c>
      <c r="I55" s="157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57">
        <f>'ITR20'!B56+IITR20!B56+IIITR20!B56+IVTR20!B56-'Año 2020'!B56</f>
        <v>0</v>
      </c>
      <c r="G56" s="157">
        <f>'ITR20'!C56+IITR20!C56+IIITR20!C56+IVTR20!C56-'Año 2020'!C56</f>
        <v>0</v>
      </c>
      <c r="H56" s="157">
        <f>'ITR20'!D56+IITR20!D56+IIITR20!D56+IVTR20!D56-'Año 2020'!D56</f>
        <v>0</v>
      </c>
      <c r="I56" s="157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57">
        <f>'ITR20'!B57+IITR20!B57+IIITR20!B57+IVTR20!B57-'Año 2020'!B57</f>
        <v>0</v>
      </c>
      <c r="G57" s="157">
        <f>'ITR20'!C57+IITR20!C57+IIITR20!C57+IVTR20!C57-'Año 2020'!C57</f>
        <v>0</v>
      </c>
      <c r="H57" s="157">
        <f>'ITR20'!D57+IITR20!D57+IIITR20!D57+IVTR20!D57-'Año 2020'!D57</f>
        <v>0</v>
      </c>
      <c r="I57" s="157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57">
        <f>'ITR20'!B58+IITR20!B58+IIITR20!B58+IVTR20!B58-'Año 2020'!B58</f>
        <v>0</v>
      </c>
      <c r="G58" s="157">
        <f>'ITR20'!C58+IITR20!C58+IIITR20!C58+IVTR20!C58-'Año 2020'!C58</f>
        <v>0</v>
      </c>
      <c r="H58" s="157">
        <f>'ITR20'!D58+IITR20!D58+IIITR20!D58+IVTR20!D58-'Año 2020'!D58</f>
        <v>0</v>
      </c>
      <c r="I58" s="157"/>
    </row>
    <row r="59" spans="1:9" ht="15.75" thickBot="1" x14ac:dyDescent="0.3">
      <c r="A59" s="24"/>
      <c r="B59" s="37"/>
      <c r="C59" s="37"/>
      <c r="D59" s="37"/>
      <c r="F59" s="157"/>
      <c r="G59" s="157"/>
      <c r="H59" s="157"/>
      <c r="I59" s="157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57"/>
      <c r="G60" s="157"/>
      <c r="H60" s="157"/>
      <c r="I60" s="157"/>
    </row>
    <row r="61" spans="1:9" ht="15.75" thickBot="1" x14ac:dyDescent="0.3">
      <c r="A61" s="38" t="s">
        <v>48</v>
      </c>
      <c r="B61" s="30">
        <f>'Enero 2020'!B61+'Febrero 2020'!B61+'Marzo 2020'!B61+'Abril 2020'!B61+'Mayo 2020'!B61+'Junio 2020'!B61+'Julio 2020'!B61+'Agosto 2020'!B61+'Septiembre 2020'!B61+'Octubre 2020'!B61+'Noviembre 2020'!B61+'Diciembre 2020'!B61-'Año 2020'!B61</f>
        <v>0</v>
      </c>
      <c r="C61" s="30">
        <f>'Enero 2020'!C61+'Febrero 2020'!C61+'Marzo 2020'!C61+'Abril 2020'!C61+'Mayo 2020'!C61+'Junio 2020'!C61+'Julio 2020'!C61+'Agosto 2020'!C61+'Septiembre 2020'!C61+'Octubre 2020'!C61+'Noviembre 2020'!C61+'Diciembre 2020'!C61-'Año 2020'!C61</f>
        <v>0</v>
      </c>
      <c r="D61" s="31">
        <f>'Enero 2020'!D61+'Febrero 2020'!D61+'Marzo 2020'!D61+'Abril 2020'!D61+'Mayo 2020'!D61+'Junio 2020'!D61+'Julio 2020'!D61+'Agosto 2020'!D61+'Septiembre 2020'!D61+'Octubre 2020'!D61+'Noviembre 2020'!D61+'Diciembre 2020'!D61-'Año 2020'!D61</f>
        <v>0</v>
      </c>
      <c r="F61" s="157">
        <f>'ITR20'!B61+IITR20!B61+IIITR20!B61+IVTR20!B61-'Año 2020'!B61</f>
        <v>0</v>
      </c>
      <c r="G61" s="157">
        <f>'ITR20'!C61+IITR20!C61+IIITR20!C61+IVTR20!C61-'Año 2020'!C61</f>
        <v>0</v>
      </c>
      <c r="H61" s="157">
        <f>'ITR20'!D61+IITR20!D61+IIITR20!D61+IVTR20!D61-'Año 2020'!D61</f>
        <v>0</v>
      </c>
      <c r="I61" s="157"/>
    </row>
    <row r="62" spans="1:9" ht="15.75" thickBot="1" x14ac:dyDescent="0.3">
      <c r="A62" s="39" t="s">
        <v>49</v>
      </c>
      <c r="B62" s="30">
        <f>'Enero 2020'!B62+'Febrero 2020'!B62+'Marzo 2020'!B62+'Abril 2020'!B62+'Mayo 2020'!B62+'Junio 2020'!B62+'Julio 2020'!B62+'Agosto 2020'!B62+'Septiembre 2020'!B62+'Octubre 2020'!B62+'Noviembre 2020'!B62+'Diciembre 2020'!B62-'Año 2020'!B62</f>
        <v>0</v>
      </c>
      <c r="C62" s="30">
        <f>'Enero 2020'!C62+'Febrero 2020'!C62+'Marzo 2020'!C62+'Abril 2020'!C62+'Mayo 2020'!C62+'Junio 2020'!C62+'Julio 2020'!C62+'Agosto 2020'!C62+'Septiembre 2020'!C62+'Octubre 2020'!C62+'Noviembre 2020'!C62+'Diciembre 2020'!C62-'Año 2020'!C62</f>
        <v>0</v>
      </c>
      <c r="D62" s="31">
        <f>'Enero 2020'!D62+'Febrero 2020'!D62+'Marzo 2020'!D62+'Abril 2020'!D62+'Mayo 2020'!D62+'Junio 2020'!D62+'Julio 2020'!D62+'Agosto 2020'!D62+'Septiembre 2020'!D62+'Octubre 2020'!D62+'Noviembre 2020'!D62+'Diciembre 2020'!D62-'Año 2020'!D62</f>
        <v>0</v>
      </c>
      <c r="F62" s="157">
        <f>'ITR20'!B62+IITR20!B62+IIITR20!B62+IVTR20!B62-'Año 2020'!B62</f>
        <v>0</v>
      </c>
      <c r="G62" s="157">
        <f>'ITR20'!C62+IITR20!C62+IIITR20!C62+IVTR20!C62-'Año 2020'!C62</f>
        <v>0</v>
      </c>
      <c r="H62" s="157">
        <f>'ITR20'!D62+IITR20!D62+IIITR20!D62+IVTR20!D62-'Año 2020'!D62</f>
        <v>0</v>
      </c>
      <c r="I62" s="157"/>
    </row>
    <row r="63" spans="1:9" ht="15.75" thickBot="1" x14ac:dyDescent="0.3">
      <c r="A63" s="40" t="s">
        <v>50</v>
      </c>
      <c r="B63" s="34">
        <f>'Enero 2020'!B63+'Febrero 2020'!B63+'Marzo 2020'!B63+'Abril 2020'!B63+'Mayo 2020'!B63+'Junio 2020'!B63+'Julio 2020'!B63+'Agosto 2020'!B63+'Septiembre 2020'!B63+'Octubre 2020'!B63+'Noviembre 2020'!B63+'Diciembre 2020'!B63-'Año 2020'!B63</f>
        <v>0</v>
      </c>
      <c r="C63" s="34">
        <f>'Enero 2020'!C63+'Febrero 2020'!C63+'Marzo 2020'!C63+'Abril 2020'!C63+'Mayo 2020'!C63+'Junio 2020'!C63+'Julio 2020'!C63+'Agosto 2020'!C63+'Septiembre 2020'!C63+'Octubre 2020'!C63+'Noviembre 2020'!C63+'Diciembre 2020'!C63-'Año 2020'!C63</f>
        <v>0</v>
      </c>
      <c r="D63" s="35">
        <f>'Enero 2020'!D63+'Febrero 2020'!D63+'Marzo 2020'!D63+'Abril 2020'!D63+'Mayo 2020'!D63+'Junio 2020'!D63+'Julio 2020'!D63+'Agosto 2020'!D63+'Septiembre 2020'!D63+'Octubre 2020'!D63+'Noviembre 2020'!D63+'Diciembre 2020'!D63-'Año 2020'!D63</f>
        <v>0</v>
      </c>
      <c r="F63" s="157">
        <f>'ITR20'!B63+IITR20!B63+IIITR20!B63+IVTR20!B63-'Año 2020'!B63</f>
        <v>0</v>
      </c>
      <c r="G63" s="157">
        <f>'ITR20'!C63+IITR20!C63+IIITR20!C63+IVTR20!C63-'Año 2020'!C63</f>
        <v>0</v>
      </c>
      <c r="H63" s="157">
        <f>'ITR20'!D63+IITR20!D63+IIITR20!D63+IVTR20!D63-'Año 2020'!D63</f>
        <v>0</v>
      </c>
      <c r="I63" s="157"/>
    </row>
    <row r="64" spans="1:9" ht="15.75" thickBot="1" x14ac:dyDescent="0.3">
      <c r="A64" s="24"/>
      <c r="B64" s="37"/>
      <c r="C64" s="37"/>
      <c r="D64" s="37"/>
      <c r="F64" s="157"/>
      <c r="G64" s="157"/>
      <c r="H64" s="157"/>
      <c r="I64" s="157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57"/>
      <c r="G65" s="157"/>
      <c r="H65" s="157"/>
      <c r="I65" s="157"/>
    </row>
    <row r="66" spans="1:9" ht="15.75" thickBot="1" x14ac:dyDescent="0.3">
      <c r="A66" s="38" t="s">
        <v>52</v>
      </c>
      <c r="B66" s="30">
        <f>'Enero 2020'!B66+'Febrero 2020'!B66+'Marzo 2020'!B66+'Abril 2020'!B66+'Mayo 2020'!B66+'Junio 2020'!B66+'Julio 2020'!B66+'Agosto 2020'!B66+'Septiembre 2020'!B66+'Octubre 2020'!B66+'Noviembre 2020'!B66+'Diciembre 2020'!B66-'Año 2020'!B66</f>
        <v>0</v>
      </c>
      <c r="C66" s="30">
        <f>'Enero 2020'!C66+'Febrero 2020'!C66+'Marzo 2020'!C66+'Abril 2020'!C66+'Mayo 2020'!C66+'Junio 2020'!C66+'Julio 2020'!C66+'Agosto 2020'!C66+'Septiembre 2020'!C66+'Octubre 2020'!C66+'Noviembre 2020'!C66+'Diciembre 2020'!C66-'Año 2020'!C66</f>
        <v>0</v>
      </c>
      <c r="D66" s="31">
        <f>'Enero 2020'!D66+'Febrero 2020'!D66+'Marzo 2020'!D66+'Abril 2020'!D66+'Mayo 2020'!D66+'Junio 2020'!D66+'Julio 2020'!D66+'Agosto 2020'!D66+'Septiembre 2020'!D66+'Octubre 2020'!D66+'Noviembre 2020'!D66+'Diciembre 2020'!D66-'Año 2020'!D66</f>
        <v>0</v>
      </c>
      <c r="F66" s="157">
        <f>'ITR20'!B66+IITR20!B66+IIITR20!B66+IVTR20!B66-'Año 2020'!B66</f>
        <v>0</v>
      </c>
      <c r="G66" s="157">
        <f>'ITR20'!C66+IITR20!C66+IIITR20!C66+IVTR20!C66-'Año 2020'!C66</f>
        <v>0</v>
      </c>
      <c r="H66" s="157">
        <f>'ITR20'!D66+IITR20!D66+IIITR20!D66+IVTR20!D66-'Año 2020'!D66</f>
        <v>0</v>
      </c>
      <c r="I66" s="157"/>
    </row>
    <row r="67" spans="1:9" ht="15.75" thickBot="1" x14ac:dyDescent="0.3">
      <c r="A67" s="40" t="s">
        <v>53</v>
      </c>
      <c r="B67" s="34">
        <f>'Enero 2020'!B67+'Febrero 2020'!B67+'Marzo 2020'!B67+'Abril 2020'!B67+'Mayo 2020'!B67+'Junio 2020'!B67+'Julio 2020'!B67+'Agosto 2020'!B67+'Septiembre 2020'!B67+'Octubre 2020'!B67+'Noviembre 2020'!B67+'Diciembre 2020'!B67-'Año 2020'!B67</f>
        <v>0</v>
      </c>
      <c r="C67" s="34">
        <f>'Enero 2020'!C67+'Febrero 2020'!C67+'Marzo 2020'!C67+'Abril 2020'!C67+'Mayo 2020'!C67+'Junio 2020'!C67+'Julio 2020'!C67+'Agosto 2020'!C67+'Septiembre 2020'!C67+'Octubre 2020'!C67+'Noviembre 2020'!C67+'Diciembre 2020'!C67-'Año 2020'!C67</f>
        <v>0</v>
      </c>
      <c r="D67" s="35">
        <f>'Enero 2020'!D67+'Febrero 2020'!D67+'Marzo 2020'!D67+'Abril 2020'!D67+'Mayo 2020'!D67+'Junio 2020'!D67+'Julio 2020'!D67+'Agosto 2020'!D67+'Septiembre 2020'!D67+'Octubre 2020'!D67+'Noviembre 2020'!D67+'Diciembre 2020'!D67-'Año 2020'!D67</f>
        <v>0</v>
      </c>
      <c r="F67" s="157">
        <f>'ITR20'!B67+IITR20!B67+IIITR20!B67+IVTR20!B67-'Año 2020'!B67</f>
        <v>0</v>
      </c>
      <c r="G67" s="157">
        <f>'ITR20'!C67+IITR20!C67+IIITR20!C67+IVTR20!C67-'Año 2020'!C67</f>
        <v>0</v>
      </c>
      <c r="H67" s="157">
        <f>'ITR20'!D67+IITR20!D67+IIITR20!D67+IVTR20!D67-'Año 2020'!D67</f>
        <v>0</v>
      </c>
      <c r="I67" s="157"/>
    </row>
    <row r="68" spans="1:9" ht="15.75" thickBot="1" x14ac:dyDescent="0.3">
      <c r="A68" s="24"/>
      <c r="B68" s="37"/>
      <c r="C68" s="37"/>
      <c r="D68" s="37"/>
      <c r="F68" s="157"/>
      <c r="G68" s="157"/>
      <c r="H68" s="157"/>
      <c r="I68" s="157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57"/>
      <c r="G69" s="157"/>
      <c r="H69" s="157"/>
      <c r="I69" s="157"/>
    </row>
    <row r="70" spans="1:9" ht="15.75" thickBot="1" x14ac:dyDescent="0.3">
      <c r="A70" s="38" t="s">
        <v>55</v>
      </c>
      <c r="B70" s="30">
        <f>'Enero 2020'!B70+'Febrero 2020'!B70+'Marzo 2020'!B70+'Abril 2020'!B70+'Mayo 2020'!B70+'Junio 2020'!B70+'Julio 2020'!B70+'Agosto 2020'!B70+'Septiembre 2020'!B70+'Octubre 2020'!B70+'Noviembre 2020'!B70+'Diciembre 2020'!B70-'Año 2020'!B70</f>
        <v>0</v>
      </c>
      <c r="C70" s="30">
        <f>'Enero 2020'!C70+'Febrero 2020'!C70+'Marzo 2020'!C70+'Abril 2020'!C70+'Mayo 2020'!C70+'Junio 2020'!C70+'Julio 2020'!C70+'Agosto 2020'!C70+'Septiembre 2020'!C70+'Octubre 2020'!C70+'Noviembre 2020'!C70+'Diciembre 2020'!C70-'Año 2020'!C70</f>
        <v>0</v>
      </c>
      <c r="D70" s="31">
        <f>'Enero 2020'!D70+'Febrero 2020'!D70+'Marzo 2020'!D70+'Abril 2020'!D70+'Mayo 2020'!D70+'Junio 2020'!D70+'Julio 2020'!D70+'Agosto 2020'!D70+'Septiembre 2020'!D70+'Octubre 2020'!D70+'Noviembre 2020'!D70+'Diciembre 2020'!D70-'Año 2020'!D70</f>
        <v>0</v>
      </c>
      <c r="F70" s="157">
        <f>'ITR20'!B70+IITR20!B70+IIITR20!B70+IVTR20!B70-'Año 2020'!B70</f>
        <v>0</v>
      </c>
      <c r="G70" s="157">
        <f>'ITR20'!C70+IITR20!C70+IIITR20!C70+IVTR20!C70-'Año 2020'!C70</f>
        <v>0</v>
      </c>
      <c r="H70" s="157">
        <f>'ITR20'!D70+IITR20!D70+IIITR20!D70+IVTR20!D70-'Año 2020'!D70</f>
        <v>0</v>
      </c>
      <c r="I70" s="157"/>
    </row>
    <row r="71" spans="1:9" ht="15.75" thickBot="1" x14ac:dyDescent="0.3">
      <c r="A71" s="39" t="s">
        <v>56</v>
      </c>
      <c r="B71" s="30">
        <f>'Enero 2020'!B71+'Febrero 2020'!B71+'Marzo 2020'!B71+'Abril 2020'!B71+'Mayo 2020'!B71+'Junio 2020'!B71+'Julio 2020'!B71+'Agosto 2020'!B71+'Septiembre 2020'!B71+'Octubre 2020'!B71+'Noviembre 2020'!B71+'Diciembre 2020'!B71-'Año 2020'!B71</f>
        <v>0</v>
      </c>
      <c r="C71" s="30">
        <f>'Enero 2020'!C71+'Febrero 2020'!C71+'Marzo 2020'!C71+'Abril 2020'!C71+'Mayo 2020'!C71+'Junio 2020'!C71+'Julio 2020'!C71+'Agosto 2020'!C71+'Septiembre 2020'!C71+'Octubre 2020'!C71+'Noviembre 2020'!C71+'Diciembre 2020'!C71-'Año 2020'!C71</f>
        <v>0</v>
      </c>
      <c r="D71" s="31">
        <f>'Enero 2020'!D71+'Febrero 2020'!D71+'Marzo 2020'!D71+'Abril 2020'!D71+'Mayo 2020'!D71+'Junio 2020'!D71+'Julio 2020'!D71+'Agosto 2020'!D71+'Septiembre 2020'!D71+'Octubre 2020'!D71+'Noviembre 2020'!D71+'Diciembre 2020'!D71-'Año 2020'!D71</f>
        <v>0</v>
      </c>
      <c r="F71" s="157">
        <f>'ITR20'!B71+IITR20!B71+IIITR20!B71+IVTR20!B71-'Año 2020'!B71</f>
        <v>0</v>
      </c>
      <c r="G71" s="157">
        <f>'ITR20'!C71+IITR20!C71+IIITR20!C71+IVTR20!C71-'Año 2020'!C71</f>
        <v>0</v>
      </c>
      <c r="H71" s="157">
        <f>'ITR20'!D71+IITR20!D71+IIITR20!D71+IVTR20!D71-'Año 2020'!D71</f>
        <v>0</v>
      </c>
      <c r="I71" s="157"/>
    </row>
    <row r="72" spans="1:9" ht="15.75" thickBot="1" x14ac:dyDescent="0.3">
      <c r="A72" s="39" t="s">
        <v>57</v>
      </c>
      <c r="B72" s="30">
        <f>'Enero 2020'!B72+'Febrero 2020'!B72+'Marzo 2020'!B72+'Abril 2020'!B72+'Mayo 2020'!B72+'Junio 2020'!B72+'Julio 2020'!B72+'Agosto 2020'!B72+'Septiembre 2020'!B72+'Octubre 2020'!B72+'Noviembre 2020'!B72+'Diciembre 2020'!B72-'Año 2020'!B72</f>
        <v>0</v>
      </c>
      <c r="C72" s="30">
        <f>'Enero 2020'!C72+'Febrero 2020'!C72+'Marzo 2020'!C72+'Abril 2020'!C72+'Mayo 2020'!C72+'Junio 2020'!C72+'Julio 2020'!C72+'Agosto 2020'!C72+'Septiembre 2020'!C72+'Octubre 2020'!C72+'Noviembre 2020'!C72+'Diciembre 2020'!C72-'Año 2020'!C72</f>
        <v>0</v>
      </c>
      <c r="D72" s="31">
        <f>'Enero 2020'!D72+'Febrero 2020'!D72+'Marzo 2020'!D72+'Abril 2020'!D72+'Mayo 2020'!D72+'Junio 2020'!D72+'Julio 2020'!D72+'Agosto 2020'!D72+'Septiembre 2020'!D72+'Octubre 2020'!D72+'Noviembre 2020'!D72+'Diciembre 2020'!D72-'Año 2020'!D72</f>
        <v>0</v>
      </c>
      <c r="F72" s="157">
        <f>'ITR20'!B72+IITR20!B72+IIITR20!B72+IVTR20!B72-'Año 2020'!B72</f>
        <v>0</v>
      </c>
      <c r="G72" s="157">
        <f>'ITR20'!C72+IITR20!C72+IIITR20!C72+IVTR20!C72-'Año 2020'!C72</f>
        <v>0</v>
      </c>
      <c r="H72" s="157">
        <f>'ITR20'!D72+IITR20!D72+IIITR20!D72+IVTR20!D72-'Año 2020'!D72</f>
        <v>0</v>
      </c>
      <c r="I72" s="157"/>
    </row>
    <row r="73" spans="1:9" ht="15.75" thickBot="1" x14ac:dyDescent="0.3">
      <c r="A73" s="40" t="s">
        <v>58</v>
      </c>
      <c r="B73" s="34">
        <f>'Enero 2020'!B73+'Febrero 2020'!B73+'Marzo 2020'!B73+'Abril 2020'!B73+'Mayo 2020'!B73+'Junio 2020'!B73+'Julio 2020'!B73+'Agosto 2020'!B73+'Septiembre 2020'!B73+'Octubre 2020'!B73+'Noviembre 2020'!B73+'Diciembre 2020'!B73-'Año 2020'!B73</f>
        <v>0</v>
      </c>
      <c r="C73" s="34">
        <f>'Enero 2020'!C73+'Febrero 2020'!C73+'Marzo 2020'!C73+'Abril 2020'!C73+'Mayo 2020'!C73+'Junio 2020'!C73+'Julio 2020'!C73+'Agosto 2020'!C73+'Septiembre 2020'!C73+'Octubre 2020'!C73+'Noviembre 2020'!C73+'Diciembre 2020'!C73-'Año 2020'!C73</f>
        <v>0</v>
      </c>
      <c r="D73" s="35">
        <f>'Enero 2020'!D73+'Febrero 2020'!D73+'Marzo 2020'!D73+'Abril 2020'!D73+'Mayo 2020'!D73+'Junio 2020'!D73+'Julio 2020'!D73+'Agosto 2020'!D73+'Septiembre 2020'!D73+'Octubre 2020'!D73+'Noviembre 2020'!D73+'Diciembre 2020'!D73-'Año 2020'!D73</f>
        <v>0</v>
      </c>
      <c r="F73" s="157">
        <f>'ITR20'!B73+IITR20!B73+IIITR20!B73+IVTR20!B73-'Año 2020'!B73</f>
        <v>0</v>
      </c>
      <c r="G73" s="157">
        <f>'ITR20'!C73+IITR20!C73+IIITR20!C73+IVTR20!C73-'Año 2020'!C73</f>
        <v>0</v>
      </c>
      <c r="H73" s="157">
        <f>'ITR20'!D73+IITR20!D73+IIITR20!D73+IVTR20!D73-'Año 2020'!D73</f>
        <v>0</v>
      </c>
      <c r="I73" s="157"/>
    </row>
    <row r="74" spans="1:9" ht="15.75" thickBot="1" x14ac:dyDescent="0.3">
      <c r="A74" s="24"/>
      <c r="B74" s="37"/>
      <c r="C74" s="37"/>
      <c r="D74" s="37"/>
      <c r="F74" s="157"/>
      <c r="G74" s="157"/>
      <c r="H74" s="157"/>
      <c r="I74" s="157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57"/>
      <c r="G75" s="157"/>
      <c r="H75" s="157"/>
      <c r="I75" s="157"/>
    </row>
    <row r="76" spans="1:9" ht="15.75" thickBot="1" x14ac:dyDescent="0.3">
      <c r="A76" s="92" t="s">
        <v>60</v>
      </c>
      <c r="B76" s="34">
        <f>'Enero 2020'!B76+'Febrero 2020'!B76+'Marzo 2020'!B76+'Abril 2020'!B76+'Mayo 2020'!B76+'Junio 2020'!B76+'Julio 2020'!B76+'Agosto 2020'!B76+'Septiembre 2020'!B76+'Octubre 2020'!B76+'Noviembre 2020'!B76+'Diciembre 2020'!B76-'Año 2020'!B76</f>
        <v>0</v>
      </c>
      <c r="C76" s="34">
        <f>'Enero 2020'!C76+'Febrero 2020'!C76+'Marzo 2020'!C76+'Abril 2020'!C76+'Mayo 2020'!C76+'Junio 2020'!C76+'Julio 2020'!C76+'Agosto 2020'!C76+'Septiembre 2020'!C76+'Octubre 2020'!C76+'Noviembre 2020'!C76+'Diciembre 2020'!C76-'Año 2020'!C76</f>
        <v>0</v>
      </c>
      <c r="D76" s="35">
        <f>'Enero 2020'!D76+'Febrero 2020'!D76+'Marzo 2020'!D76+'Abril 2020'!D76+'Mayo 2020'!D76+'Junio 2020'!D76+'Julio 2020'!D76+'Agosto 2020'!D76+'Septiembre 2020'!D76+'Octubre 2020'!D76+'Noviembre 2020'!D76+'Diciembre 2020'!D76-'Año 2020'!D76</f>
        <v>0</v>
      </c>
      <c r="F76" s="157">
        <f>'ITR20'!B76+IITR20!B76+IIITR20!B76+IVTR20!B76-'Año 2020'!B76</f>
        <v>0</v>
      </c>
      <c r="G76" s="157">
        <f>'ITR20'!C76+IITR20!C76+IIITR20!C76+IVTR20!C76-'Año 2020'!C76</f>
        <v>0</v>
      </c>
      <c r="H76" s="157">
        <f>'ITR20'!D76+IITR20!D76+IIITR20!D76+IVTR20!D76-'Año 2020'!D76</f>
        <v>0</v>
      </c>
      <c r="I76" s="157"/>
    </row>
    <row r="77" spans="1:9" ht="15.75" thickBot="1" x14ac:dyDescent="0.3">
      <c r="A77" s="24"/>
      <c r="B77" s="37"/>
      <c r="C77" s="37"/>
      <c r="D77" s="37"/>
      <c r="F77" s="157"/>
      <c r="G77" s="157"/>
      <c r="H77" s="157"/>
      <c r="I77" s="157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57"/>
      <c r="G78" s="157"/>
      <c r="H78" s="157"/>
      <c r="I78" s="157"/>
    </row>
    <row r="79" spans="1:9" ht="15.75" thickBot="1" x14ac:dyDescent="0.3">
      <c r="A79" s="92" t="s">
        <v>62</v>
      </c>
      <c r="B79" s="34">
        <f>'Enero 2020'!B79+'Febrero 2020'!B79+'Marzo 2020'!B79+'Abril 2020'!B79+'Mayo 2020'!B79+'Junio 2020'!B79+'Julio 2020'!B79+'Agosto 2020'!B79+'Septiembre 2020'!B79+'Octubre 2020'!B79+'Noviembre 2020'!B79+'Diciembre 2020'!B79-'Año 2020'!B79</f>
        <v>0</v>
      </c>
      <c r="C79" s="34">
        <f>'Enero 2020'!C79+'Febrero 2020'!C79+'Marzo 2020'!C79+'Abril 2020'!C79+'Mayo 2020'!C79+'Junio 2020'!C79+'Julio 2020'!C79+'Agosto 2020'!C79+'Septiembre 2020'!C79+'Octubre 2020'!C79+'Noviembre 2020'!C79+'Diciembre 2020'!C79-'Año 2020'!C79</f>
        <v>0</v>
      </c>
      <c r="D79" s="35">
        <f>'Enero 2020'!D79+'Febrero 2020'!D79+'Marzo 2020'!D79+'Abril 2020'!D79+'Mayo 2020'!D79+'Junio 2020'!D79+'Julio 2020'!D79+'Agosto 2020'!D79+'Septiembre 2020'!D79+'Octubre 2020'!D79+'Noviembre 2020'!D79+'Diciembre 2020'!D79-'Año 2020'!D79</f>
        <v>0</v>
      </c>
      <c r="F79" s="157">
        <f>'ITR20'!B79+IITR20!B79+IIITR20!B79+IVTR20!B79-'Año 2020'!B79</f>
        <v>0</v>
      </c>
      <c r="G79" s="157">
        <f>'ITR20'!C79+IITR20!C79+IIITR20!C79+IVTR20!C79-'Año 2020'!C79</f>
        <v>0</v>
      </c>
      <c r="H79" s="157">
        <f>'ITR20'!D79+IITR20!D79+IIITR20!D79+IVTR20!D79-'Año 2020'!D79</f>
        <v>0</v>
      </c>
      <c r="I79" s="157"/>
    </row>
    <row r="80" spans="1:9" ht="15.75" thickBot="1" x14ac:dyDescent="0.3">
      <c r="A80" s="24"/>
      <c r="B80" s="37"/>
      <c r="C80" s="37"/>
      <c r="D80" s="37"/>
      <c r="F80" s="157"/>
      <c r="G80" s="157"/>
      <c r="H80" s="157"/>
      <c r="I80" s="157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57"/>
      <c r="G81" s="157"/>
      <c r="H81" s="157"/>
      <c r="I81" s="157"/>
    </row>
    <row r="82" spans="1:9" ht="15.75" thickBot="1" x14ac:dyDescent="0.3">
      <c r="A82" s="92" t="s">
        <v>64</v>
      </c>
      <c r="B82" s="34">
        <f>'Enero 2020'!B82+'Febrero 2020'!B82+'Marzo 2020'!B82+'Abril 2020'!B82+'Mayo 2020'!B82+'Junio 2020'!B82+'Julio 2020'!B82+'Agosto 2020'!B82+'Septiembre 2020'!B82+'Octubre 2020'!B82+'Noviembre 2020'!B82+'Diciembre 2020'!B82-'Año 2020'!B82</f>
        <v>0</v>
      </c>
      <c r="C82" s="34">
        <f>'Enero 2020'!C82+'Febrero 2020'!C82+'Marzo 2020'!C82+'Abril 2020'!C82+'Mayo 2020'!C82+'Junio 2020'!C82+'Julio 2020'!C82+'Agosto 2020'!C82+'Septiembre 2020'!C82+'Octubre 2020'!C82+'Noviembre 2020'!C82+'Diciembre 2020'!C82-'Año 2020'!C82</f>
        <v>0</v>
      </c>
      <c r="D82" s="35">
        <f>'Enero 2020'!D82+'Febrero 2020'!D82+'Marzo 2020'!D82+'Abril 2020'!D82+'Mayo 2020'!D82+'Junio 2020'!D82+'Julio 2020'!D82+'Agosto 2020'!D82+'Septiembre 2020'!D82+'Octubre 2020'!D82+'Noviembre 2020'!D82+'Diciembre 2020'!D82-'Año 2020'!D82</f>
        <v>0</v>
      </c>
      <c r="F82" s="157">
        <f>'ITR20'!B82+IITR20!B82+IIITR20!B82+IVTR20!B82-'Año 2020'!B82</f>
        <v>0</v>
      </c>
      <c r="G82" s="157">
        <f>'ITR20'!C82+IITR20!C82+IIITR20!C82+IVTR20!C82-'Año 2020'!C82</f>
        <v>0</v>
      </c>
      <c r="H82" s="157">
        <f>'ITR20'!D82+IITR20!D82+IIITR20!D82+IVTR20!D82-'Año 2020'!D82</f>
        <v>0</v>
      </c>
      <c r="I82" s="157"/>
    </row>
    <row r="83" spans="1:9" ht="15.75" thickBot="1" x14ac:dyDescent="0.3">
      <c r="A83" s="24"/>
      <c r="B83" s="37"/>
      <c r="C83" s="37"/>
      <c r="D83" s="37"/>
      <c r="F83" s="157"/>
      <c r="G83" s="157"/>
      <c r="H83" s="157"/>
      <c r="I83" s="157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57"/>
      <c r="G84" s="157"/>
      <c r="H84" s="157"/>
      <c r="I84" s="157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57">
        <f>'ITR20'!B85+IITR20!B85+IIITR20!B85+IVTR20!B85-'Año 2020'!B85</f>
        <v>0</v>
      </c>
      <c r="G85" s="157">
        <f>'ITR20'!C85+IITR20!C85+IIITR20!C85+IVTR20!C85-'Año 2020'!C85</f>
        <v>0</v>
      </c>
      <c r="H85" s="157">
        <f>'ITR20'!D85+IITR20!D85+IIITR20!D85+IVTR20!D85-'Año 2020'!D85</f>
        <v>0</v>
      </c>
      <c r="I85" s="157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57">
        <f>'ITR20'!B86+IITR20!B86+IIITR20!B86+IVTR20!B86-'Año 2020'!B86</f>
        <v>0</v>
      </c>
      <c r="G86" s="157">
        <f>'ITR20'!C86+IITR20!C86+IIITR20!C86+IVTR20!C86-'Año 2020'!C86</f>
        <v>0</v>
      </c>
      <c r="H86" s="157">
        <f>'ITR20'!D86+IITR20!D86+IIITR20!D86+IVTR20!D86-'Año 2020'!D86</f>
        <v>0</v>
      </c>
      <c r="I86" s="157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57">
        <f>'ITR20'!B87+IITR20!B87+IIITR20!B87+IVTR20!B87-'Año 2020'!B87</f>
        <v>0</v>
      </c>
      <c r="G87" s="157">
        <f>'ITR20'!C87+IITR20!C87+IIITR20!C87+IVTR20!C87-'Año 2020'!C87</f>
        <v>0</v>
      </c>
      <c r="H87" s="157">
        <f>'ITR20'!D87+IITR20!D87+IIITR20!D87+IVTR20!D87-'Año 2020'!D87</f>
        <v>0</v>
      </c>
      <c r="I87" s="157"/>
    </row>
    <row r="88" spans="1:9" ht="15.75" thickBot="1" x14ac:dyDescent="0.3">
      <c r="A88" s="24"/>
      <c r="B88" s="37"/>
      <c r="C88" s="37"/>
      <c r="D88" s="37"/>
      <c r="F88" s="157"/>
      <c r="G88" s="157"/>
      <c r="H88" s="157"/>
      <c r="I88" s="157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57"/>
      <c r="G89" s="157"/>
      <c r="H89" s="157"/>
      <c r="I89" s="157"/>
    </row>
    <row r="90" spans="1:9" ht="15.75" thickBot="1" x14ac:dyDescent="0.3">
      <c r="A90" s="91" t="s">
        <v>70</v>
      </c>
      <c r="B90" s="34">
        <f>'Enero 2020'!B90+'Febrero 2020'!B90+'Marzo 2020'!B90+'Abril 2020'!B90+'Mayo 2020'!B90+'Junio 2020'!B90+'Julio 2020'!B90+'Agosto 2020'!B90+'Septiembre 2020'!B90+'Octubre 2020'!B90+'Noviembre 2020'!B90+'Diciembre 2020'!B90-'Año 2020'!B90</f>
        <v>0</v>
      </c>
      <c r="C90" s="34">
        <f>'Enero 2020'!C90+'Febrero 2020'!C90+'Marzo 2020'!C90+'Abril 2020'!C90+'Mayo 2020'!C90+'Junio 2020'!C90+'Julio 2020'!C90+'Agosto 2020'!C90+'Septiembre 2020'!C90+'Octubre 2020'!C90+'Noviembre 2020'!C90+'Diciembre 2020'!C90-'Año 2020'!C90</f>
        <v>0</v>
      </c>
      <c r="D90" s="35">
        <f>'Enero 2020'!D90+'Febrero 2020'!D90+'Marzo 2020'!D90+'Abril 2020'!D90+'Mayo 2020'!D90+'Junio 2020'!D90+'Julio 2020'!D90+'Agosto 2020'!D90+'Septiembre 2020'!D90+'Octubre 2020'!D90+'Noviembre 2020'!D90+'Diciembre 2020'!D90-'Año 2020'!D90</f>
        <v>0</v>
      </c>
      <c r="F90" s="157">
        <f>'ITR20'!B90+IITR20!B90+IIITR20!B90+IVTR20!B90-'Año 2020'!B90</f>
        <v>0</v>
      </c>
      <c r="G90" s="157">
        <f>'ITR20'!C90+IITR20!C90+IIITR20!C90+IVTR20!C90-'Año 2020'!C90</f>
        <v>0</v>
      </c>
      <c r="H90" s="157">
        <f>'ITR20'!D90+IITR20!D90+IIITR20!D90+IVTR20!D90-'Año 2020'!D90</f>
        <v>0</v>
      </c>
      <c r="I90" s="157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="90" zoomScaleNormal="9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8" x14ac:dyDescent="0.2">
      <c r="A2" s="25" t="s">
        <v>78</v>
      </c>
      <c r="B2" s="26">
        <v>2020</v>
      </c>
      <c r="C2" s="25"/>
      <c r="D2" s="25"/>
      <c r="F2" s="44" t="str">
        <f>A2</f>
        <v>MES: FEBRERO</v>
      </c>
      <c r="G2" s="45">
        <v>2019</v>
      </c>
      <c r="K2" s="1" t="str">
        <f>A2</f>
        <v>MES: FEBRERO</v>
      </c>
      <c r="L2" s="3"/>
      <c r="M2" s="1" t="s">
        <v>98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317533</v>
      </c>
      <c r="C6" s="85">
        <v>322065123.56115168</v>
      </c>
      <c r="D6" s="85">
        <v>210374</v>
      </c>
      <c r="E6" s="20"/>
      <c r="F6" s="50" t="s">
        <v>1</v>
      </c>
      <c r="G6" s="51">
        <v>301439</v>
      </c>
      <c r="H6" s="51">
        <v>304733402.72579259</v>
      </c>
      <c r="I6" s="51">
        <v>190429</v>
      </c>
      <c r="K6" s="98" t="s">
        <v>1</v>
      </c>
      <c r="L6" s="99">
        <v>5.3390569899714357E-2</v>
      </c>
      <c r="M6" s="99">
        <v>5.6875028074800937E-2</v>
      </c>
      <c r="N6" s="99">
        <v>0.10473719864096331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32781</v>
      </c>
      <c r="C8" s="87">
        <v>27099604.503704693</v>
      </c>
      <c r="D8" s="87">
        <v>21586</v>
      </c>
      <c r="E8" s="20"/>
      <c r="F8" s="54" t="s">
        <v>4</v>
      </c>
      <c r="G8" s="51">
        <v>31641</v>
      </c>
      <c r="H8" s="51">
        <v>23949247.360580955</v>
      </c>
      <c r="I8" s="55">
        <v>21232</v>
      </c>
      <c r="K8" s="101" t="s">
        <v>4</v>
      </c>
      <c r="L8" s="99">
        <v>3.6029202616857825E-2</v>
      </c>
      <c r="M8" s="99">
        <v>0.13154305418002576</v>
      </c>
      <c r="N8" s="99">
        <v>1.6672946495855268E-2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2967</v>
      </c>
      <c r="C9" s="30">
        <v>2472331.080448078</v>
      </c>
      <c r="D9" s="31">
        <v>1323</v>
      </c>
      <c r="E9" s="21"/>
      <c r="F9" s="56" t="s">
        <v>5</v>
      </c>
      <c r="G9" s="57">
        <v>2946</v>
      </c>
      <c r="H9" s="57">
        <v>1891160.8620961318</v>
      </c>
      <c r="I9" s="58">
        <v>1608</v>
      </c>
      <c r="K9" s="7" t="s">
        <v>5</v>
      </c>
      <c r="L9" s="102">
        <v>7.1283095723013723E-3</v>
      </c>
      <c r="M9" s="102">
        <v>0.30730871709548113</v>
      </c>
      <c r="N9" s="102">
        <v>-0.17723880597014929</v>
      </c>
    </row>
    <row r="10" spans="1:18" ht="13.5" thickBot="1" x14ac:dyDescent="0.25">
      <c r="A10" s="32" t="s">
        <v>6</v>
      </c>
      <c r="B10" s="30">
        <v>5865</v>
      </c>
      <c r="C10" s="30">
        <v>3890110.2054904513</v>
      </c>
      <c r="D10" s="31">
        <v>4851</v>
      </c>
      <c r="E10" s="20"/>
      <c r="F10" s="59" t="s">
        <v>6</v>
      </c>
      <c r="G10" s="79">
        <v>4794</v>
      </c>
      <c r="H10" s="79">
        <v>3310976.5316711352</v>
      </c>
      <c r="I10" s="80">
        <v>3986</v>
      </c>
      <c r="K10" s="8" t="s">
        <v>6</v>
      </c>
      <c r="L10" s="113">
        <v>0.22340425531914887</v>
      </c>
      <c r="M10" s="113">
        <v>0.17491325241348421</v>
      </c>
      <c r="N10" s="115">
        <v>0.21700953336678364</v>
      </c>
    </row>
    <row r="11" spans="1:18" ht="13.5" thickBot="1" x14ac:dyDescent="0.25">
      <c r="A11" s="32" t="s">
        <v>7</v>
      </c>
      <c r="B11" s="30">
        <v>2196</v>
      </c>
      <c r="C11" s="30">
        <v>1934016.7460814575</v>
      </c>
      <c r="D11" s="31">
        <v>1386</v>
      </c>
      <c r="E11" s="20"/>
      <c r="F11" s="59" t="s">
        <v>7</v>
      </c>
      <c r="G11" s="79">
        <v>1832</v>
      </c>
      <c r="H11" s="79">
        <v>1558330.0416952905</v>
      </c>
      <c r="I11" s="80">
        <v>1113</v>
      </c>
      <c r="K11" s="8" t="s">
        <v>7</v>
      </c>
      <c r="L11" s="113">
        <v>0.1986899563318778</v>
      </c>
      <c r="M11" s="113">
        <v>0.24108288638102704</v>
      </c>
      <c r="N11" s="115">
        <v>0.24528301886792447</v>
      </c>
    </row>
    <row r="12" spans="1:18" ht="13.5" thickBot="1" x14ac:dyDescent="0.25">
      <c r="A12" s="32" t="s">
        <v>8</v>
      </c>
      <c r="B12" s="30">
        <v>2758</v>
      </c>
      <c r="C12" s="30">
        <v>2108019.8303321777</v>
      </c>
      <c r="D12" s="31">
        <v>1957</v>
      </c>
      <c r="E12" s="20"/>
      <c r="F12" s="59" t="s">
        <v>8</v>
      </c>
      <c r="G12" s="79">
        <v>2772</v>
      </c>
      <c r="H12" s="79">
        <v>2277247.7319548531</v>
      </c>
      <c r="I12" s="80">
        <v>1855</v>
      </c>
      <c r="K12" s="8" t="s">
        <v>8</v>
      </c>
      <c r="L12" s="113">
        <v>-5.050505050505083E-3</v>
      </c>
      <c r="M12" s="113">
        <v>-7.4312469059923281E-2</v>
      </c>
      <c r="N12" s="115">
        <v>5.4986522911051106E-2</v>
      </c>
    </row>
    <row r="13" spans="1:18" ht="13.5" thickBot="1" x14ac:dyDescent="0.25">
      <c r="A13" s="32" t="s">
        <v>9</v>
      </c>
      <c r="B13" s="30">
        <v>2515</v>
      </c>
      <c r="C13" s="30">
        <v>1557383.3780796211</v>
      </c>
      <c r="D13" s="31">
        <v>1608</v>
      </c>
      <c r="E13" s="20"/>
      <c r="F13" s="59" t="s">
        <v>9</v>
      </c>
      <c r="G13" s="79">
        <v>3402</v>
      </c>
      <c r="H13" s="79">
        <v>1200091.2402628709</v>
      </c>
      <c r="I13" s="80">
        <v>2591</v>
      </c>
      <c r="K13" s="8" t="s">
        <v>9</v>
      </c>
      <c r="L13" s="113">
        <v>-0.26072898295120517</v>
      </c>
      <c r="M13" s="113">
        <v>0.29772081140971252</v>
      </c>
      <c r="N13" s="115">
        <v>-0.37939019683519881</v>
      </c>
    </row>
    <row r="14" spans="1:18" ht="13.5" thickBot="1" x14ac:dyDescent="0.25">
      <c r="A14" s="32" t="s">
        <v>10</v>
      </c>
      <c r="B14" s="30">
        <v>1162</v>
      </c>
      <c r="C14" s="30">
        <v>1432422.1178912809</v>
      </c>
      <c r="D14" s="31">
        <v>688</v>
      </c>
      <c r="E14" s="20"/>
      <c r="F14" s="59" t="s">
        <v>10</v>
      </c>
      <c r="G14" s="79">
        <v>1189</v>
      </c>
      <c r="H14" s="79">
        <v>1454209.582461653</v>
      </c>
      <c r="I14" s="80">
        <v>683</v>
      </c>
      <c r="K14" s="8" t="s">
        <v>10</v>
      </c>
      <c r="L14" s="113">
        <v>-2.270815811606397E-2</v>
      </c>
      <c r="M14" s="113">
        <v>-1.4982341495433427E-2</v>
      </c>
      <c r="N14" s="115">
        <v>7.3206442166910968E-3</v>
      </c>
    </row>
    <row r="15" spans="1:18" ht="13.5" thickBot="1" x14ac:dyDescent="0.25">
      <c r="A15" s="32" t="s">
        <v>11</v>
      </c>
      <c r="B15" s="30">
        <v>4941</v>
      </c>
      <c r="C15" s="30">
        <v>3992839.6469121492</v>
      </c>
      <c r="D15" s="31">
        <v>3281</v>
      </c>
      <c r="E15" s="20"/>
      <c r="F15" s="59" t="s">
        <v>11</v>
      </c>
      <c r="G15" s="79">
        <v>4839</v>
      </c>
      <c r="H15" s="79">
        <v>3841511.3868443966</v>
      </c>
      <c r="I15" s="80">
        <v>3197</v>
      </c>
      <c r="K15" s="8" t="s">
        <v>11</v>
      </c>
      <c r="L15" s="113">
        <v>2.1078735275883442E-2</v>
      </c>
      <c r="M15" s="113">
        <v>3.9392896396452048E-2</v>
      </c>
      <c r="N15" s="115">
        <v>2.6274632467938597E-2</v>
      </c>
    </row>
    <row r="16" spans="1:18" ht="13.5" thickBot="1" x14ac:dyDescent="0.25">
      <c r="A16" s="33" t="s">
        <v>12</v>
      </c>
      <c r="B16" s="34">
        <v>10377</v>
      </c>
      <c r="C16" s="34">
        <v>9712481.4984694757</v>
      </c>
      <c r="D16" s="35">
        <v>6492</v>
      </c>
      <c r="E16" s="20"/>
      <c r="F16" s="60" t="s">
        <v>12</v>
      </c>
      <c r="G16" s="109">
        <v>9867</v>
      </c>
      <c r="H16" s="109">
        <v>8415719.9835946225</v>
      </c>
      <c r="I16" s="110">
        <v>6199</v>
      </c>
      <c r="K16" s="9" t="s">
        <v>12</v>
      </c>
      <c r="L16" s="116">
        <v>5.1687442991790844E-2</v>
      </c>
      <c r="M16" s="116">
        <v>0.15408800642164011</v>
      </c>
      <c r="N16" s="117">
        <v>4.7265688014195728E-2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13659</v>
      </c>
      <c r="C18" s="89">
        <v>16797596.281531315</v>
      </c>
      <c r="D18" s="89">
        <v>8873</v>
      </c>
      <c r="E18" s="20"/>
      <c r="F18" s="65" t="s">
        <v>13</v>
      </c>
      <c r="G18" s="66">
        <v>14461</v>
      </c>
      <c r="H18" s="66">
        <v>15610791.458774853</v>
      </c>
      <c r="I18" s="67">
        <v>8693</v>
      </c>
      <c r="K18" s="107" t="s">
        <v>13</v>
      </c>
      <c r="L18" s="108">
        <v>-5.5459511790332594E-2</v>
      </c>
      <c r="M18" s="108">
        <v>7.6024641408514615E-2</v>
      </c>
      <c r="N18" s="120">
        <v>2.0706315426205046E-2</v>
      </c>
    </row>
    <row r="19" spans="1:18" ht="13.5" thickBot="1" x14ac:dyDescent="0.25">
      <c r="A19" s="38" t="s">
        <v>14</v>
      </c>
      <c r="B19" s="128">
        <v>838</v>
      </c>
      <c r="C19" s="128">
        <v>1468989.3785281216</v>
      </c>
      <c r="D19" s="129">
        <v>355</v>
      </c>
      <c r="E19" s="20"/>
      <c r="F19" s="68" t="s">
        <v>14</v>
      </c>
      <c r="G19" s="132">
        <v>893</v>
      </c>
      <c r="H19" s="132">
        <v>1430721.1799346923</v>
      </c>
      <c r="I19" s="133">
        <v>306</v>
      </c>
      <c r="K19" s="10" t="s">
        <v>14</v>
      </c>
      <c r="L19" s="137">
        <v>-6.1590145576707722E-2</v>
      </c>
      <c r="M19" s="137">
        <v>2.6747488700192612E-2</v>
      </c>
      <c r="N19" s="139">
        <v>0.16013071895424846</v>
      </c>
    </row>
    <row r="20" spans="1:18" ht="13.5" thickBot="1" x14ac:dyDescent="0.25">
      <c r="A20" s="39" t="s">
        <v>15</v>
      </c>
      <c r="B20" s="128">
        <v>1142</v>
      </c>
      <c r="C20" s="128">
        <v>1000976.536658005</v>
      </c>
      <c r="D20" s="129">
        <v>862</v>
      </c>
      <c r="E20" s="20"/>
      <c r="F20" s="68" t="s">
        <v>15</v>
      </c>
      <c r="G20" s="132">
        <v>1198</v>
      </c>
      <c r="H20" s="132">
        <v>1035914.68</v>
      </c>
      <c r="I20" s="133">
        <v>840</v>
      </c>
      <c r="K20" s="11" t="s">
        <v>15</v>
      </c>
      <c r="L20" s="137">
        <v>-4.6744574290484175E-2</v>
      </c>
      <c r="M20" s="137">
        <v>-3.3726854167174358E-2</v>
      </c>
      <c r="N20" s="139">
        <v>2.6190476190476097E-2</v>
      </c>
    </row>
    <row r="21" spans="1:18" ht="13.5" thickBot="1" x14ac:dyDescent="0.25">
      <c r="A21" s="40" t="s">
        <v>16</v>
      </c>
      <c r="B21" s="130">
        <v>11679</v>
      </c>
      <c r="C21" s="130">
        <v>14327630.36634519</v>
      </c>
      <c r="D21" s="131">
        <v>7656</v>
      </c>
      <c r="E21" s="20"/>
      <c r="F21" s="69" t="s">
        <v>16</v>
      </c>
      <c r="G21" s="134">
        <v>12370</v>
      </c>
      <c r="H21" s="134">
        <v>13144155.598840162</v>
      </c>
      <c r="I21" s="135">
        <v>7547</v>
      </c>
      <c r="K21" s="12" t="s">
        <v>16</v>
      </c>
      <c r="L21" s="138">
        <v>-5.5860953920776057E-2</v>
      </c>
      <c r="M21" s="138">
        <v>9.0038097815081874E-2</v>
      </c>
      <c r="N21" s="140">
        <v>1.4442824963561751E-2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4186</v>
      </c>
      <c r="C23" s="85">
        <v>5755361.1623443989</v>
      </c>
      <c r="D23" s="85">
        <v>2455</v>
      </c>
      <c r="E23" s="20"/>
      <c r="F23" s="54" t="s">
        <v>17</v>
      </c>
      <c r="G23" s="51">
        <v>4073</v>
      </c>
      <c r="H23" s="51">
        <v>5011019.570450821</v>
      </c>
      <c r="I23" s="55">
        <v>2356</v>
      </c>
      <c r="K23" s="101" t="s">
        <v>17</v>
      </c>
      <c r="L23" s="99">
        <v>2.7743677878713457E-2</v>
      </c>
      <c r="M23" s="99">
        <v>0.14854094689289199</v>
      </c>
      <c r="N23" s="99">
        <v>4.2020373514431331E-2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4186</v>
      </c>
      <c r="C24" s="34">
        <v>5755361.1623443989</v>
      </c>
      <c r="D24" s="35">
        <v>2455</v>
      </c>
      <c r="E24" s="20"/>
      <c r="F24" s="71" t="s">
        <v>18</v>
      </c>
      <c r="G24" s="61">
        <v>4073</v>
      </c>
      <c r="H24" s="61">
        <v>5011019.570450821</v>
      </c>
      <c r="I24" s="62">
        <v>2356</v>
      </c>
      <c r="K24" s="13" t="s">
        <v>18</v>
      </c>
      <c r="L24" s="104">
        <v>2.7743677878713457E-2</v>
      </c>
      <c r="M24" s="104">
        <v>0.14854094689289199</v>
      </c>
      <c r="N24" s="105">
        <v>4.2020373514431331E-2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2066</v>
      </c>
      <c r="C26" s="85">
        <v>901611.70304651</v>
      </c>
      <c r="D26" s="85">
        <v>1793</v>
      </c>
      <c r="E26" s="20"/>
      <c r="F26" s="50" t="s">
        <v>19</v>
      </c>
      <c r="G26" s="51">
        <v>1640</v>
      </c>
      <c r="H26" s="51">
        <v>1037637.8045893097</v>
      </c>
      <c r="I26" s="55">
        <v>1324</v>
      </c>
      <c r="K26" s="98" t="s">
        <v>19</v>
      </c>
      <c r="L26" s="99">
        <v>0.25975609756097562</v>
      </c>
      <c r="M26" s="99">
        <v>-0.13109208332732059</v>
      </c>
      <c r="N26" s="99">
        <v>0.35422960725075536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2066</v>
      </c>
      <c r="C27" s="34">
        <v>901611.70304651</v>
      </c>
      <c r="D27" s="35">
        <v>1793</v>
      </c>
      <c r="E27" s="20"/>
      <c r="F27" s="72" t="s">
        <v>20</v>
      </c>
      <c r="G27" s="61">
        <v>1640</v>
      </c>
      <c r="H27" s="61">
        <v>1037637.8045893097</v>
      </c>
      <c r="I27" s="62">
        <v>1324</v>
      </c>
      <c r="K27" s="14" t="s">
        <v>20</v>
      </c>
      <c r="L27" s="104">
        <v>0.25975609756097562</v>
      </c>
      <c r="M27" s="104">
        <v>-0.13109208332732059</v>
      </c>
      <c r="N27" s="105">
        <v>0.35422960725075536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14391</v>
      </c>
      <c r="C29" s="85">
        <v>7707412.5279688779</v>
      </c>
      <c r="D29" s="85">
        <v>11399</v>
      </c>
      <c r="E29" s="20"/>
      <c r="F29" s="50" t="s">
        <v>21</v>
      </c>
      <c r="G29" s="51">
        <v>12495</v>
      </c>
      <c r="H29" s="51">
        <v>7007670.2655171677</v>
      </c>
      <c r="I29" s="55">
        <v>9373</v>
      </c>
      <c r="K29" s="98" t="s">
        <v>21</v>
      </c>
      <c r="L29" s="99">
        <v>0.1517406962785115</v>
      </c>
      <c r="M29" s="99">
        <v>9.9853765365495395E-2</v>
      </c>
      <c r="N29" s="99">
        <v>0.21615277925957543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6243</v>
      </c>
      <c r="C30" s="30">
        <v>3548811.5434105056</v>
      </c>
      <c r="D30" s="31">
        <v>4922</v>
      </c>
      <c r="E30" s="20"/>
      <c r="F30" s="73" t="s">
        <v>22</v>
      </c>
      <c r="G30" s="57">
        <v>5190</v>
      </c>
      <c r="H30" s="57">
        <v>3279795.3450695798</v>
      </c>
      <c r="I30" s="58">
        <v>3771</v>
      </c>
      <c r="K30" s="15" t="s">
        <v>22</v>
      </c>
      <c r="L30" s="102">
        <v>0.20289017341040472</v>
      </c>
      <c r="M30" s="102">
        <v>8.2022251402158464E-2</v>
      </c>
      <c r="N30" s="103">
        <v>0.30522407849376831</v>
      </c>
    </row>
    <row r="31" spans="1:18" ht="13.5" thickBot="1" x14ac:dyDescent="0.25">
      <c r="A31" s="94" t="s">
        <v>23</v>
      </c>
      <c r="B31" s="34">
        <v>8148</v>
      </c>
      <c r="C31" s="34">
        <v>4158600.9845583723</v>
      </c>
      <c r="D31" s="35">
        <v>6477</v>
      </c>
      <c r="E31" s="20"/>
      <c r="F31" s="73" t="s">
        <v>23</v>
      </c>
      <c r="G31" s="74">
        <v>7305</v>
      </c>
      <c r="H31" s="74">
        <v>3727874.920447588</v>
      </c>
      <c r="I31" s="75">
        <v>5602</v>
      </c>
      <c r="K31" s="16" t="s">
        <v>23</v>
      </c>
      <c r="L31" s="104">
        <v>0.11540041067761808</v>
      </c>
      <c r="M31" s="104">
        <v>0.11554198391910342</v>
      </c>
      <c r="N31" s="105">
        <v>0.15619421635130304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10185</v>
      </c>
      <c r="C33" s="85">
        <v>8723926.7938190829</v>
      </c>
      <c r="D33" s="85">
        <v>7202</v>
      </c>
      <c r="E33" s="20"/>
      <c r="F33" s="54" t="s">
        <v>24</v>
      </c>
      <c r="G33" s="51">
        <v>8756</v>
      </c>
      <c r="H33" s="51">
        <v>8273340.6010650843</v>
      </c>
      <c r="I33" s="55">
        <v>5630</v>
      </c>
      <c r="K33" s="101" t="s">
        <v>24</v>
      </c>
      <c r="L33" s="99">
        <v>0.16320237551393335</v>
      </c>
      <c r="M33" s="99">
        <v>5.4462425092953515E-2</v>
      </c>
      <c r="N33" s="99">
        <v>0.27921847246891662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10185</v>
      </c>
      <c r="C34" s="34">
        <v>8723926.7938190829</v>
      </c>
      <c r="D34" s="35">
        <v>7202</v>
      </c>
      <c r="E34" s="20"/>
      <c r="F34" s="71" t="s">
        <v>25</v>
      </c>
      <c r="G34" s="61">
        <v>8756</v>
      </c>
      <c r="H34" s="61">
        <v>8273340.6010650843</v>
      </c>
      <c r="I34" s="62">
        <v>5630</v>
      </c>
      <c r="K34" s="13" t="s">
        <v>25</v>
      </c>
      <c r="L34" s="104">
        <v>0.16320237551393335</v>
      </c>
      <c r="M34" s="104">
        <v>5.4462425092953515E-2</v>
      </c>
      <c r="N34" s="105">
        <v>0.27921847246891662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13858</v>
      </c>
      <c r="C36" s="85">
        <v>15546195.222305845</v>
      </c>
      <c r="D36" s="85">
        <v>9166</v>
      </c>
      <c r="E36" s="20"/>
      <c r="F36" s="50" t="s">
        <v>26</v>
      </c>
      <c r="G36" s="51">
        <v>11275</v>
      </c>
      <c r="H36" s="51">
        <v>12409912.88876063</v>
      </c>
      <c r="I36" s="55">
        <v>6874</v>
      </c>
      <c r="K36" s="98" t="s">
        <v>26</v>
      </c>
      <c r="L36" s="99">
        <v>0.22909090909090901</v>
      </c>
      <c r="M36" s="99">
        <v>0.2527239604063356</v>
      </c>
      <c r="N36" s="114">
        <v>0.33343031713703808</v>
      </c>
    </row>
    <row r="37" spans="1:18" ht="13.5" thickBot="1" x14ac:dyDescent="0.25">
      <c r="A37" s="38" t="s">
        <v>27</v>
      </c>
      <c r="B37" s="34">
        <v>1109</v>
      </c>
      <c r="C37" s="34">
        <v>1149463.2873561315</v>
      </c>
      <c r="D37" s="34">
        <v>748</v>
      </c>
      <c r="E37" s="20"/>
      <c r="F37" s="73" t="s">
        <v>27</v>
      </c>
      <c r="G37" s="112">
        <v>890</v>
      </c>
      <c r="H37" s="112">
        <v>1154493.8741554811</v>
      </c>
      <c r="I37" s="112">
        <v>486</v>
      </c>
      <c r="K37" s="10" t="s">
        <v>27</v>
      </c>
      <c r="L37" s="102">
        <v>0.24606741573033708</v>
      </c>
      <c r="M37" s="102">
        <v>-4.3573958354949927E-3</v>
      </c>
      <c r="N37" s="103">
        <v>0.53909465020576142</v>
      </c>
    </row>
    <row r="38" spans="1:18" ht="13.5" thickBot="1" x14ac:dyDescent="0.25">
      <c r="A38" s="39" t="s">
        <v>28</v>
      </c>
      <c r="B38" s="34">
        <v>1448</v>
      </c>
      <c r="C38" s="34">
        <v>2543484.8138130796</v>
      </c>
      <c r="D38" s="34">
        <v>546</v>
      </c>
      <c r="E38" s="20"/>
      <c r="F38" s="68" t="s">
        <v>28</v>
      </c>
      <c r="G38" s="112">
        <v>1018</v>
      </c>
      <c r="H38" s="112">
        <v>1601664.6527828558</v>
      </c>
      <c r="I38" s="112">
        <v>338</v>
      </c>
      <c r="K38" s="11" t="s">
        <v>28</v>
      </c>
      <c r="L38" s="113">
        <v>0.42239685658153237</v>
      </c>
      <c r="M38" s="113">
        <v>0.58802581388921382</v>
      </c>
      <c r="N38" s="115">
        <v>0.61538461538461542</v>
      </c>
    </row>
    <row r="39" spans="1:18" ht="13.5" thickBot="1" x14ac:dyDescent="0.25">
      <c r="A39" s="39" t="s">
        <v>29</v>
      </c>
      <c r="B39" s="34">
        <v>1185</v>
      </c>
      <c r="C39" s="34">
        <v>1347573.8984011139</v>
      </c>
      <c r="D39" s="34">
        <v>761</v>
      </c>
      <c r="E39" s="20"/>
      <c r="F39" s="68" t="s">
        <v>29</v>
      </c>
      <c r="G39" s="112">
        <v>884</v>
      </c>
      <c r="H39" s="112">
        <v>1110282.1242177389</v>
      </c>
      <c r="I39" s="112">
        <v>496</v>
      </c>
      <c r="K39" s="11" t="s">
        <v>29</v>
      </c>
      <c r="L39" s="113">
        <v>0.34049773755656099</v>
      </c>
      <c r="M39" s="113">
        <v>0.21372205226717633</v>
      </c>
      <c r="N39" s="115">
        <v>0.53427419354838701</v>
      </c>
    </row>
    <row r="40" spans="1:18" ht="13.5" thickBot="1" x14ac:dyDescent="0.25">
      <c r="A40" s="39" t="s">
        <v>30</v>
      </c>
      <c r="B40" s="34">
        <v>5374</v>
      </c>
      <c r="C40" s="34">
        <v>5634802.9394215411</v>
      </c>
      <c r="D40" s="34">
        <v>4100</v>
      </c>
      <c r="E40" s="20"/>
      <c r="F40" s="68" t="s">
        <v>30</v>
      </c>
      <c r="G40" s="112">
        <v>5460</v>
      </c>
      <c r="H40" s="112">
        <v>5453994.3328205226</v>
      </c>
      <c r="I40" s="112">
        <v>3609</v>
      </c>
      <c r="K40" s="11" t="s">
        <v>30</v>
      </c>
      <c r="L40" s="113">
        <v>-1.5750915750915806E-2</v>
      </c>
      <c r="M40" s="113">
        <v>3.3151594146874297E-2</v>
      </c>
      <c r="N40" s="115">
        <v>0.13604876697146029</v>
      </c>
    </row>
    <row r="41" spans="1:18" ht="13.5" thickBot="1" x14ac:dyDescent="0.25">
      <c r="A41" s="40" t="s">
        <v>31</v>
      </c>
      <c r="B41" s="34">
        <v>4742</v>
      </c>
      <c r="C41" s="34">
        <v>4870870.2833139775</v>
      </c>
      <c r="D41" s="34">
        <v>3011</v>
      </c>
      <c r="E41" s="20"/>
      <c r="F41" s="69" t="s">
        <v>31</v>
      </c>
      <c r="G41" s="112">
        <v>3023</v>
      </c>
      <c r="H41" s="112">
        <v>3089477.9047840312</v>
      </c>
      <c r="I41" s="112">
        <v>1945</v>
      </c>
      <c r="K41" s="12" t="s">
        <v>31</v>
      </c>
      <c r="L41" s="118">
        <v>0.56864042342044319</v>
      </c>
      <c r="M41" s="118">
        <v>0.57659981182305109</v>
      </c>
      <c r="N41" s="119">
        <v>0.5480719794344473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21118</v>
      </c>
      <c r="C43" s="85">
        <v>20788441.229856499</v>
      </c>
      <c r="D43" s="85">
        <v>15243</v>
      </c>
      <c r="E43" s="20"/>
      <c r="F43" s="50" t="s">
        <v>32</v>
      </c>
      <c r="G43" s="51">
        <v>19912</v>
      </c>
      <c r="H43" s="51">
        <v>19128138.799653307</v>
      </c>
      <c r="I43" s="55">
        <v>12933</v>
      </c>
      <c r="K43" s="98" t="s">
        <v>32</v>
      </c>
      <c r="L43" s="99">
        <v>6.0566492567296182E-2</v>
      </c>
      <c r="M43" s="99">
        <v>8.6798953499505282E-2</v>
      </c>
      <c r="N43" s="99">
        <v>0.17861285084667133</v>
      </c>
    </row>
    <row r="44" spans="1:18" ht="13.5" thickBot="1" x14ac:dyDescent="0.25">
      <c r="A44" s="38" t="s">
        <v>33</v>
      </c>
      <c r="B44" s="128">
        <v>1091</v>
      </c>
      <c r="C44" s="128">
        <v>831494.92863481096</v>
      </c>
      <c r="D44" s="129">
        <v>927</v>
      </c>
      <c r="E44" s="20"/>
      <c r="F44" s="76" t="s">
        <v>33</v>
      </c>
      <c r="G44" s="132">
        <v>949</v>
      </c>
      <c r="H44" s="132">
        <v>630468.17999999993</v>
      </c>
      <c r="I44" s="133">
        <v>714</v>
      </c>
      <c r="K44" s="10" t="s">
        <v>33</v>
      </c>
      <c r="L44" s="153">
        <v>0.14963119072708109</v>
      </c>
      <c r="M44" s="153">
        <v>0.3188531237767005</v>
      </c>
      <c r="N44" s="154">
        <v>0.29831932773109249</v>
      </c>
    </row>
    <row r="45" spans="1:18" ht="13.5" thickBot="1" x14ac:dyDescent="0.25">
      <c r="A45" s="39" t="s">
        <v>34</v>
      </c>
      <c r="B45" s="128">
        <v>2988</v>
      </c>
      <c r="C45" s="128">
        <v>3769928.9707268984</v>
      </c>
      <c r="D45" s="129">
        <v>1949</v>
      </c>
      <c r="E45" s="20"/>
      <c r="F45" s="77" t="s">
        <v>34</v>
      </c>
      <c r="G45" s="132">
        <v>2939</v>
      </c>
      <c r="H45" s="132">
        <v>3723330.2980760606</v>
      </c>
      <c r="I45" s="133">
        <v>1780</v>
      </c>
      <c r="K45" s="11" t="s">
        <v>34</v>
      </c>
      <c r="L45" s="137">
        <v>1.667233752977193E-2</v>
      </c>
      <c r="M45" s="137">
        <v>1.2515320672709773E-2</v>
      </c>
      <c r="N45" s="139">
        <v>9.4943820224719033E-2</v>
      </c>
    </row>
    <row r="46" spans="1:18" ht="13.5" thickBot="1" x14ac:dyDescent="0.25">
      <c r="A46" s="39" t="s">
        <v>35</v>
      </c>
      <c r="B46" s="128">
        <v>1057</v>
      </c>
      <c r="C46" s="128">
        <v>822631.98669903993</v>
      </c>
      <c r="D46" s="129">
        <v>698</v>
      </c>
      <c r="E46" s="20"/>
      <c r="F46" s="77" t="s">
        <v>35</v>
      </c>
      <c r="G46" s="132">
        <v>730</v>
      </c>
      <c r="H46" s="132">
        <v>519590.24002056103</v>
      </c>
      <c r="I46" s="133">
        <v>506</v>
      </c>
      <c r="K46" s="11" t="s">
        <v>35</v>
      </c>
      <c r="L46" s="137">
        <v>0.44794520547945216</v>
      </c>
      <c r="M46" s="137">
        <v>0.58323217669848271</v>
      </c>
      <c r="N46" s="139">
        <v>0.37944664031620556</v>
      </c>
    </row>
    <row r="47" spans="1:18" ht="13.5" thickBot="1" x14ac:dyDescent="0.25">
      <c r="A47" s="39" t="s">
        <v>36</v>
      </c>
      <c r="B47" s="128">
        <v>4946</v>
      </c>
      <c r="C47" s="128">
        <v>5017865.4030327145</v>
      </c>
      <c r="D47" s="129">
        <v>3652</v>
      </c>
      <c r="E47" s="20"/>
      <c r="F47" s="77" t="s">
        <v>36</v>
      </c>
      <c r="G47" s="132">
        <v>5078</v>
      </c>
      <c r="H47" s="132">
        <v>4937901.0312141376</v>
      </c>
      <c r="I47" s="133">
        <v>3483</v>
      </c>
      <c r="K47" s="11" t="s">
        <v>36</v>
      </c>
      <c r="L47" s="137">
        <v>-2.599448601811738E-2</v>
      </c>
      <c r="M47" s="137">
        <v>1.6194000510155071E-2</v>
      </c>
      <c r="N47" s="139">
        <v>4.852138960666097E-2</v>
      </c>
    </row>
    <row r="48" spans="1:18" ht="13.5" thickBot="1" x14ac:dyDescent="0.25">
      <c r="A48" s="39" t="s">
        <v>37</v>
      </c>
      <c r="B48" s="128">
        <v>1609</v>
      </c>
      <c r="C48" s="128">
        <v>1617522.9115684701</v>
      </c>
      <c r="D48" s="129">
        <v>1014</v>
      </c>
      <c r="E48" s="20"/>
      <c r="F48" s="77" t="s">
        <v>37</v>
      </c>
      <c r="G48" s="132">
        <v>1214</v>
      </c>
      <c r="H48" s="132">
        <v>1335602.0539202162</v>
      </c>
      <c r="I48" s="133">
        <v>655</v>
      </c>
      <c r="K48" s="11" t="s">
        <v>37</v>
      </c>
      <c r="L48" s="137">
        <v>0.32537067545304788</v>
      </c>
      <c r="M48" s="137">
        <v>0.21108147956254553</v>
      </c>
      <c r="N48" s="139">
        <v>0.54809160305343507</v>
      </c>
    </row>
    <row r="49" spans="1:20" ht="13.5" thickBot="1" x14ac:dyDescent="0.25">
      <c r="A49" s="39" t="s">
        <v>38</v>
      </c>
      <c r="B49" s="128">
        <v>1897</v>
      </c>
      <c r="C49" s="128">
        <v>1500145.3878135022</v>
      </c>
      <c r="D49" s="129">
        <v>1546</v>
      </c>
      <c r="E49" s="20"/>
      <c r="F49" s="77" t="s">
        <v>38</v>
      </c>
      <c r="G49" s="132">
        <v>1877</v>
      </c>
      <c r="H49" s="132">
        <v>1320028.6710726751</v>
      </c>
      <c r="I49" s="133">
        <v>1377</v>
      </c>
      <c r="K49" s="11" t="s">
        <v>38</v>
      </c>
      <c r="L49" s="137">
        <v>1.0655301012253648E-2</v>
      </c>
      <c r="M49" s="137">
        <v>0.13644909439312514</v>
      </c>
      <c r="N49" s="139">
        <v>0.12273057371096585</v>
      </c>
    </row>
    <row r="50" spans="1:20" ht="13.5" thickBot="1" x14ac:dyDescent="0.25">
      <c r="A50" s="39" t="s">
        <v>39</v>
      </c>
      <c r="B50" s="128">
        <v>589</v>
      </c>
      <c r="C50" s="128">
        <v>1010136.7121556158</v>
      </c>
      <c r="D50" s="129">
        <v>297</v>
      </c>
      <c r="E50" s="20"/>
      <c r="F50" s="77" t="s">
        <v>39</v>
      </c>
      <c r="G50" s="132">
        <v>470</v>
      </c>
      <c r="H50" s="132">
        <v>808387.02071459801</v>
      </c>
      <c r="I50" s="133">
        <v>188</v>
      </c>
      <c r="K50" s="11" t="s">
        <v>39</v>
      </c>
      <c r="L50" s="137">
        <v>0.25319148936170222</v>
      </c>
      <c r="M50" s="137">
        <v>0.24957067131369204</v>
      </c>
      <c r="N50" s="139">
        <v>0.57978723404255317</v>
      </c>
    </row>
    <row r="51" spans="1:20" ht="13.5" thickBot="1" x14ac:dyDescent="0.25">
      <c r="A51" s="39" t="s">
        <v>40</v>
      </c>
      <c r="B51" s="128">
        <v>5903</v>
      </c>
      <c r="C51" s="128">
        <v>5377502.0906200036</v>
      </c>
      <c r="D51" s="129">
        <v>4311</v>
      </c>
      <c r="E51" s="20"/>
      <c r="F51" s="77" t="s">
        <v>40</v>
      </c>
      <c r="G51" s="132">
        <v>5713</v>
      </c>
      <c r="H51" s="132">
        <v>5017619.7796350606</v>
      </c>
      <c r="I51" s="133">
        <v>3563</v>
      </c>
      <c r="K51" s="11" t="s">
        <v>40</v>
      </c>
      <c r="L51" s="137">
        <v>3.3257482933660043E-2</v>
      </c>
      <c r="M51" s="137">
        <v>7.1723711000501122E-2</v>
      </c>
      <c r="N51" s="139">
        <v>0.20993544765646921</v>
      </c>
    </row>
    <row r="52" spans="1:20" ht="13.5" thickBot="1" x14ac:dyDescent="0.25">
      <c r="A52" s="40" t="s">
        <v>41</v>
      </c>
      <c r="B52" s="130">
        <v>1038</v>
      </c>
      <c r="C52" s="130">
        <v>841212.83860544034</v>
      </c>
      <c r="D52" s="131">
        <v>849</v>
      </c>
      <c r="E52" s="20"/>
      <c r="F52" s="78" t="s">
        <v>41</v>
      </c>
      <c r="G52" s="134">
        <v>942</v>
      </c>
      <c r="H52" s="134">
        <v>835211.52500000002</v>
      </c>
      <c r="I52" s="135">
        <v>667</v>
      </c>
      <c r="K52" s="12" t="s">
        <v>41</v>
      </c>
      <c r="L52" s="138">
        <v>0.10191082802547768</v>
      </c>
      <c r="M52" s="138">
        <v>7.1853816976965579E-3</v>
      </c>
      <c r="N52" s="140">
        <v>0.27286356821589197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60833</v>
      </c>
      <c r="C54" s="85">
        <v>75324215.222656399</v>
      </c>
      <c r="D54" s="85">
        <v>37588</v>
      </c>
      <c r="E54" s="20"/>
      <c r="F54" s="50" t="s">
        <v>42</v>
      </c>
      <c r="G54" s="51">
        <v>62058</v>
      </c>
      <c r="H54" s="51">
        <v>75260341.089834422</v>
      </c>
      <c r="I54" s="55">
        <v>37549</v>
      </c>
      <c r="K54" s="98" t="s">
        <v>42</v>
      </c>
      <c r="L54" s="99">
        <v>-1.9739598440168926E-2</v>
      </c>
      <c r="M54" s="99">
        <v>8.4870905309530897E-4</v>
      </c>
      <c r="N54" s="99">
        <v>1.038642840022419E-3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49305</v>
      </c>
      <c r="C55" s="30">
        <v>60854887.911773555</v>
      </c>
      <c r="D55" s="31">
        <v>30862</v>
      </c>
      <c r="E55" s="20"/>
      <c r="F55" s="73" t="s">
        <v>43</v>
      </c>
      <c r="G55" s="57">
        <v>49889</v>
      </c>
      <c r="H55" s="57">
        <v>60690850.321759239</v>
      </c>
      <c r="I55" s="58">
        <v>30374</v>
      </c>
      <c r="K55" s="10" t="s">
        <v>43</v>
      </c>
      <c r="L55" s="102">
        <v>-1.1705987291787734E-2</v>
      </c>
      <c r="M55" s="102">
        <v>2.7028388817202931E-3</v>
      </c>
      <c r="N55" s="103">
        <v>1.606637255547505E-2</v>
      </c>
      <c r="R55" s="6"/>
      <c r="S55" s="6"/>
      <c r="T55" s="6"/>
    </row>
    <row r="56" spans="1:20" ht="13.5" thickBot="1" x14ac:dyDescent="0.25">
      <c r="A56" s="39" t="s">
        <v>44</v>
      </c>
      <c r="B56" s="30">
        <v>3644</v>
      </c>
      <c r="C56" s="30">
        <v>3897175.5415395852</v>
      </c>
      <c r="D56" s="31">
        <v>2484</v>
      </c>
      <c r="E56" s="20"/>
      <c r="F56" s="68" t="s">
        <v>44</v>
      </c>
      <c r="G56" s="79">
        <v>3617</v>
      </c>
      <c r="H56" s="79">
        <v>3800671.0600271518</v>
      </c>
      <c r="I56" s="80">
        <v>2438</v>
      </c>
      <c r="K56" s="11" t="s">
        <v>44</v>
      </c>
      <c r="L56" s="102">
        <v>7.4647497926458861E-3</v>
      </c>
      <c r="M56" s="102">
        <v>2.539143219401474E-2</v>
      </c>
      <c r="N56" s="103">
        <v>1.8867924528301883E-2</v>
      </c>
      <c r="R56" s="6"/>
      <c r="S56" s="6"/>
      <c r="T56" s="6"/>
    </row>
    <row r="57" spans="1:20" ht="13.5" thickBot="1" x14ac:dyDescent="0.25">
      <c r="A57" s="39" t="s">
        <v>45</v>
      </c>
      <c r="B57" s="30">
        <v>1723</v>
      </c>
      <c r="C57" s="30">
        <v>2638994.8550405866</v>
      </c>
      <c r="D57" s="31">
        <v>615</v>
      </c>
      <c r="E57" s="20"/>
      <c r="F57" s="68" t="s">
        <v>45</v>
      </c>
      <c r="G57" s="79">
        <v>1712</v>
      </c>
      <c r="H57" s="79">
        <v>2633377.7495924276</v>
      </c>
      <c r="I57" s="80">
        <v>690</v>
      </c>
      <c r="K57" s="11" t="s">
        <v>45</v>
      </c>
      <c r="L57" s="102">
        <v>6.4252336448598069E-3</v>
      </c>
      <c r="M57" s="102">
        <v>2.1330420404093164E-3</v>
      </c>
      <c r="N57" s="103">
        <v>-0.10869565217391308</v>
      </c>
      <c r="R57" s="6"/>
      <c r="S57" s="6"/>
      <c r="T57" s="6"/>
    </row>
    <row r="58" spans="1:20" ht="13.5" thickBot="1" x14ac:dyDescent="0.25">
      <c r="A58" s="40" t="s">
        <v>46</v>
      </c>
      <c r="B58" s="34">
        <v>6161</v>
      </c>
      <c r="C58" s="34">
        <v>7933156.9143026769</v>
      </c>
      <c r="D58" s="35">
        <v>3627</v>
      </c>
      <c r="E58" s="20"/>
      <c r="F58" s="69" t="s">
        <v>46</v>
      </c>
      <c r="G58" s="74">
        <v>6840</v>
      </c>
      <c r="H58" s="74">
        <v>8135441.958455611</v>
      </c>
      <c r="I58" s="75">
        <v>4047</v>
      </c>
      <c r="K58" s="12" t="s">
        <v>46</v>
      </c>
      <c r="L58" s="104">
        <v>-9.9269005847953173E-2</v>
      </c>
      <c r="M58" s="104">
        <v>-2.4864665642742145E-2</v>
      </c>
      <c r="N58" s="105">
        <v>-0.10378057820607856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29496</v>
      </c>
      <c r="C60" s="85">
        <v>24217281.522972304</v>
      </c>
      <c r="D60" s="85">
        <v>21252</v>
      </c>
      <c r="E60" s="20"/>
      <c r="F60" s="50" t="s">
        <v>47</v>
      </c>
      <c r="G60" s="51">
        <v>29108</v>
      </c>
      <c r="H60" s="51">
        <v>24314359.024291847</v>
      </c>
      <c r="I60" s="55">
        <v>19117</v>
      </c>
      <c r="K60" s="98" t="s">
        <v>47</v>
      </c>
      <c r="L60" s="99">
        <v>1.3329668819568541E-2</v>
      </c>
      <c r="M60" s="99">
        <v>-3.9925996495550065E-3</v>
      </c>
      <c r="N60" s="99">
        <v>0.11168070303917976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5943</v>
      </c>
      <c r="C61" s="30">
        <v>4559092.1375574134</v>
      </c>
      <c r="D61" s="31">
        <v>4473</v>
      </c>
      <c r="E61" s="20"/>
      <c r="F61" s="73" t="s">
        <v>48</v>
      </c>
      <c r="G61" s="57">
        <v>5069</v>
      </c>
      <c r="H61" s="57">
        <v>4048969.5196164977</v>
      </c>
      <c r="I61" s="58">
        <v>3286</v>
      </c>
      <c r="K61" s="10" t="s">
        <v>48</v>
      </c>
      <c r="L61" s="102">
        <v>0.17242059577826008</v>
      </c>
      <c r="M61" s="102">
        <v>0.12598825836289151</v>
      </c>
      <c r="N61" s="103">
        <v>0.36122945830797315</v>
      </c>
    </row>
    <row r="62" spans="1:20" ht="13.5" thickBot="1" x14ac:dyDescent="0.25">
      <c r="A62" s="39" t="s">
        <v>49</v>
      </c>
      <c r="B62" s="30">
        <v>2564</v>
      </c>
      <c r="C62" s="30">
        <v>3224473.8832316613</v>
      </c>
      <c r="D62" s="31">
        <v>874</v>
      </c>
      <c r="E62" s="20"/>
      <c r="F62" s="68" t="s">
        <v>49</v>
      </c>
      <c r="G62" s="79">
        <v>3349</v>
      </c>
      <c r="H62" s="79">
        <v>4154370.7492341227</v>
      </c>
      <c r="I62" s="80">
        <v>1228</v>
      </c>
      <c r="K62" s="11" t="s">
        <v>49</v>
      </c>
      <c r="L62" s="102">
        <v>-0.23439832785906245</v>
      </c>
      <c r="M62" s="102">
        <v>-0.22383579177999269</v>
      </c>
      <c r="N62" s="103">
        <v>-0.28827361563517917</v>
      </c>
    </row>
    <row r="63" spans="1:20" ht="13.5" thickBot="1" x14ac:dyDescent="0.25">
      <c r="A63" s="40" t="s">
        <v>50</v>
      </c>
      <c r="B63" s="34">
        <v>20989</v>
      </c>
      <c r="C63" s="34">
        <v>16433715.502183229</v>
      </c>
      <c r="D63" s="35">
        <v>15905</v>
      </c>
      <c r="E63" s="20"/>
      <c r="F63" s="69" t="s">
        <v>50</v>
      </c>
      <c r="G63" s="74">
        <v>20690</v>
      </c>
      <c r="H63" s="74">
        <v>16111018.755441226</v>
      </c>
      <c r="I63" s="75">
        <v>14603</v>
      </c>
      <c r="K63" s="12" t="s">
        <v>50</v>
      </c>
      <c r="L63" s="104">
        <v>1.4451425809569818E-2</v>
      </c>
      <c r="M63" s="104">
        <v>2.0029568063969716E-2</v>
      </c>
      <c r="N63" s="105">
        <v>8.9159761692802819E-2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1856</v>
      </c>
      <c r="C65" s="85">
        <v>2109530.1422231365</v>
      </c>
      <c r="D65" s="85">
        <v>738</v>
      </c>
      <c r="E65" s="20"/>
      <c r="F65" s="50" t="s">
        <v>51</v>
      </c>
      <c r="G65" s="51">
        <v>1961</v>
      </c>
      <c r="H65" s="51">
        <v>1969796.8646939471</v>
      </c>
      <c r="I65" s="55">
        <v>944</v>
      </c>
      <c r="K65" s="98" t="s">
        <v>51</v>
      </c>
      <c r="L65" s="99">
        <v>-5.3544110147883739E-2</v>
      </c>
      <c r="M65" s="99">
        <v>7.0937912448601814E-2</v>
      </c>
      <c r="N65" s="99">
        <v>-0.21822033898305082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1103</v>
      </c>
      <c r="C66" s="30">
        <v>1272576.3877300147</v>
      </c>
      <c r="D66" s="31">
        <v>368</v>
      </c>
      <c r="E66" s="20"/>
      <c r="F66" s="73" t="s">
        <v>52</v>
      </c>
      <c r="G66" s="57">
        <v>1162</v>
      </c>
      <c r="H66" s="57">
        <v>1145405.0950069141</v>
      </c>
      <c r="I66" s="58">
        <v>523</v>
      </c>
      <c r="K66" s="10" t="s">
        <v>52</v>
      </c>
      <c r="L66" s="102">
        <v>-5.0774526678141085E-2</v>
      </c>
      <c r="M66" s="102">
        <v>0.11102735030380928</v>
      </c>
      <c r="N66" s="103">
        <v>-0.29636711281070749</v>
      </c>
    </row>
    <row r="67" spans="1:18" ht="13.5" thickBot="1" x14ac:dyDescent="0.25">
      <c r="A67" s="40" t="s">
        <v>53</v>
      </c>
      <c r="B67" s="34">
        <v>753</v>
      </c>
      <c r="C67" s="34">
        <v>836953.75449312152</v>
      </c>
      <c r="D67" s="35">
        <v>370</v>
      </c>
      <c r="E67" s="20"/>
      <c r="F67" s="69" t="s">
        <v>53</v>
      </c>
      <c r="G67" s="74">
        <v>799</v>
      </c>
      <c r="H67" s="74">
        <v>824391.76968703303</v>
      </c>
      <c r="I67" s="75">
        <v>421</v>
      </c>
      <c r="K67" s="12" t="s">
        <v>53</v>
      </c>
      <c r="L67" s="104">
        <v>-5.757196495619521E-2</v>
      </c>
      <c r="M67" s="104">
        <v>1.5237882361267996E-2</v>
      </c>
      <c r="N67" s="105">
        <v>-0.12114014251781469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19649</v>
      </c>
      <c r="C69" s="85">
        <v>20131450.495694324</v>
      </c>
      <c r="D69" s="85">
        <v>13054</v>
      </c>
      <c r="E69" s="20"/>
      <c r="F69" s="50" t="s">
        <v>54</v>
      </c>
      <c r="G69" s="51">
        <v>16229</v>
      </c>
      <c r="H69" s="51">
        <v>16494172.703690175</v>
      </c>
      <c r="I69" s="55">
        <v>9549</v>
      </c>
      <c r="K69" s="98" t="s">
        <v>54</v>
      </c>
      <c r="L69" s="99">
        <v>0.21073387146466205</v>
      </c>
      <c r="M69" s="99">
        <v>0.2205189588678429</v>
      </c>
      <c r="N69" s="99">
        <v>0.36705414179495244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7812</v>
      </c>
      <c r="C70" s="30">
        <v>7286520.9739017617</v>
      </c>
      <c r="D70" s="31">
        <v>5464</v>
      </c>
      <c r="E70" s="20"/>
      <c r="F70" s="73" t="s">
        <v>55</v>
      </c>
      <c r="G70" s="57">
        <v>6727</v>
      </c>
      <c r="H70" s="57">
        <v>5798962.7173396973</v>
      </c>
      <c r="I70" s="58">
        <v>4301</v>
      </c>
      <c r="K70" s="10" t="s">
        <v>55</v>
      </c>
      <c r="L70" s="102">
        <v>0.16129032258064524</v>
      </c>
      <c r="M70" s="102">
        <v>0.25652143824171514</v>
      </c>
      <c r="N70" s="103">
        <v>0.27040223203906066</v>
      </c>
    </row>
    <row r="71" spans="1:18" ht="13.5" thickBot="1" x14ac:dyDescent="0.25">
      <c r="A71" s="39" t="s">
        <v>56</v>
      </c>
      <c r="B71" s="30">
        <v>1257</v>
      </c>
      <c r="C71" s="30">
        <v>1025906.6415117941</v>
      </c>
      <c r="D71" s="31">
        <v>939</v>
      </c>
      <c r="E71" s="20"/>
      <c r="F71" s="68" t="s">
        <v>56</v>
      </c>
      <c r="G71" s="79">
        <v>839</v>
      </c>
      <c r="H71" s="79">
        <v>916781.77050720202</v>
      </c>
      <c r="I71" s="80">
        <v>425</v>
      </c>
      <c r="K71" s="11" t="s">
        <v>56</v>
      </c>
      <c r="L71" s="102">
        <v>0.498212157330155</v>
      </c>
      <c r="M71" s="102">
        <v>0.11903036743871942</v>
      </c>
      <c r="N71" s="103">
        <v>1.2094117647058824</v>
      </c>
    </row>
    <row r="72" spans="1:18" ht="13.5" thickBot="1" x14ac:dyDescent="0.25">
      <c r="A72" s="39" t="s">
        <v>57</v>
      </c>
      <c r="B72" s="30">
        <v>1104</v>
      </c>
      <c r="C72" s="30">
        <v>1077698.1242917371</v>
      </c>
      <c r="D72" s="31">
        <v>770</v>
      </c>
      <c r="E72" s="20"/>
      <c r="F72" s="68" t="s">
        <v>57</v>
      </c>
      <c r="G72" s="79">
        <v>1031</v>
      </c>
      <c r="H72" s="79">
        <v>938789.66890205396</v>
      </c>
      <c r="I72" s="80">
        <v>628</v>
      </c>
      <c r="K72" s="11" t="s">
        <v>57</v>
      </c>
      <c r="L72" s="102">
        <v>7.0805043646944732E-2</v>
      </c>
      <c r="M72" s="102">
        <v>0.14796547085157119</v>
      </c>
      <c r="N72" s="103">
        <v>0.22611464968152872</v>
      </c>
    </row>
    <row r="73" spans="1:18" ht="13.5" thickBot="1" x14ac:dyDescent="0.25">
      <c r="A73" s="40" t="s">
        <v>58</v>
      </c>
      <c r="B73" s="34">
        <v>9476</v>
      </c>
      <c r="C73" s="34">
        <v>10741324.755989032</v>
      </c>
      <c r="D73" s="35">
        <v>5881</v>
      </c>
      <c r="E73" s="20"/>
      <c r="F73" s="69" t="s">
        <v>58</v>
      </c>
      <c r="G73" s="74">
        <v>7632</v>
      </c>
      <c r="H73" s="74">
        <v>8839638.5469412208</v>
      </c>
      <c r="I73" s="75">
        <v>4195</v>
      </c>
      <c r="K73" s="12" t="s">
        <v>58</v>
      </c>
      <c r="L73" s="104">
        <v>0.24161425576519924</v>
      </c>
      <c r="M73" s="104">
        <v>0.21513167070681316</v>
      </c>
      <c r="N73" s="105">
        <v>0.40190703218116797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44974</v>
      </c>
      <c r="C75" s="85">
        <v>50018556.590477891</v>
      </c>
      <c r="D75" s="85">
        <v>29273</v>
      </c>
      <c r="E75" s="20"/>
      <c r="F75" s="50" t="s">
        <v>59</v>
      </c>
      <c r="G75" s="51">
        <v>42556</v>
      </c>
      <c r="H75" s="51">
        <v>49120075.937520206</v>
      </c>
      <c r="I75" s="55">
        <v>27049</v>
      </c>
      <c r="K75" s="98" t="s">
        <v>59</v>
      </c>
      <c r="L75" s="99">
        <v>5.6819249929504601E-2</v>
      </c>
      <c r="M75" s="99">
        <v>1.8291515959798943E-2</v>
      </c>
      <c r="N75" s="99">
        <v>8.2221154201634006E-2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44974</v>
      </c>
      <c r="C76" s="34">
        <v>50018556.590477891</v>
      </c>
      <c r="D76" s="35">
        <v>29273</v>
      </c>
      <c r="E76" s="20"/>
      <c r="F76" s="72" t="s">
        <v>60</v>
      </c>
      <c r="G76" s="61">
        <v>42556</v>
      </c>
      <c r="H76" s="61">
        <v>49120075.937520206</v>
      </c>
      <c r="I76" s="62">
        <v>27049</v>
      </c>
      <c r="K76" s="14" t="s">
        <v>60</v>
      </c>
      <c r="L76" s="104">
        <v>5.6819249929504601E-2</v>
      </c>
      <c r="M76" s="104">
        <v>1.8291515959798943E-2</v>
      </c>
      <c r="N76" s="105">
        <v>8.2221154201634006E-2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22248</v>
      </c>
      <c r="C78" s="85">
        <v>17629975.615270741</v>
      </c>
      <c r="D78" s="85">
        <v>12135</v>
      </c>
      <c r="E78" s="20"/>
      <c r="F78" s="50" t="s">
        <v>61</v>
      </c>
      <c r="G78" s="51">
        <v>18817</v>
      </c>
      <c r="H78" s="51">
        <v>15783972.00078042</v>
      </c>
      <c r="I78" s="55">
        <v>10586</v>
      </c>
      <c r="K78" s="98" t="s">
        <v>61</v>
      </c>
      <c r="L78" s="99">
        <v>0.18233512249561556</v>
      </c>
      <c r="M78" s="99">
        <v>0.11695431380637578</v>
      </c>
      <c r="N78" s="99">
        <v>0.14632533534857362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22248</v>
      </c>
      <c r="C79" s="34">
        <v>17629975.615270741</v>
      </c>
      <c r="D79" s="35">
        <v>12135</v>
      </c>
      <c r="E79" s="20"/>
      <c r="F79" s="72" t="s">
        <v>62</v>
      </c>
      <c r="G79" s="61">
        <v>18817</v>
      </c>
      <c r="H79" s="61">
        <v>15783972.00078042</v>
      </c>
      <c r="I79" s="62">
        <v>10586</v>
      </c>
      <c r="K79" s="14" t="s">
        <v>62</v>
      </c>
      <c r="L79" s="104">
        <v>0.18233512249561556</v>
      </c>
      <c r="M79" s="104">
        <v>0.11695431380637578</v>
      </c>
      <c r="N79" s="105">
        <v>0.14632533534857362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9412</v>
      </c>
      <c r="C81" s="85">
        <v>12210622.494839167</v>
      </c>
      <c r="D81" s="85">
        <v>6215</v>
      </c>
      <c r="E81" s="20"/>
      <c r="F81" s="50" t="s">
        <v>63</v>
      </c>
      <c r="G81" s="51">
        <v>9082</v>
      </c>
      <c r="H81" s="51">
        <v>11548450.83528427</v>
      </c>
      <c r="I81" s="55">
        <v>5334</v>
      </c>
      <c r="K81" s="98" t="s">
        <v>63</v>
      </c>
      <c r="L81" s="99">
        <v>3.633560889671883E-2</v>
      </c>
      <c r="M81" s="99">
        <v>5.7338570254959809E-2</v>
      </c>
      <c r="N81" s="99">
        <v>0.16516685414323207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9412</v>
      </c>
      <c r="C82" s="34">
        <v>12210622.494839167</v>
      </c>
      <c r="D82" s="35">
        <v>6215</v>
      </c>
      <c r="E82" s="20"/>
      <c r="F82" s="72" t="s">
        <v>64</v>
      </c>
      <c r="G82" s="61">
        <v>9082</v>
      </c>
      <c r="H82" s="61">
        <v>11548450.83528427</v>
      </c>
      <c r="I82" s="62">
        <v>5334</v>
      </c>
      <c r="K82" s="14" t="s">
        <v>64</v>
      </c>
      <c r="L82" s="104">
        <v>3.633560889671883E-2</v>
      </c>
      <c r="M82" s="104">
        <v>5.7338570254959809E-2</v>
      </c>
      <c r="N82" s="105">
        <v>0.16516685414323207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14154</v>
      </c>
      <c r="C84" s="85">
        <v>14141765.716117959</v>
      </c>
      <c r="D84" s="85">
        <v>10509</v>
      </c>
      <c r="E84" s="20"/>
      <c r="F84" s="50" t="s">
        <v>65</v>
      </c>
      <c r="G84" s="51">
        <v>14881</v>
      </c>
      <c r="H84" s="51">
        <v>15122380.739921253</v>
      </c>
      <c r="I84" s="55">
        <v>10396</v>
      </c>
      <c r="K84" s="98" t="s">
        <v>65</v>
      </c>
      <c r="L84" s="99">
        <v>-4.8854243666420216E-2</v>
      </c>
      <c r="M84" s="99">
        <v>-6.4845280691458118E-2</v>
      </c>
      <c r="N84" s="99">
        <v>1.0869565217391353E-2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3186</v>
      </c>
      <c r="C85" s="30">
        <v>3905467.8911926481</v>
      </c>
      <c r="D85" s="31">
        <v>2115</v>
      </c>
      <c r="E85" s="20"/>
      <c r="F85" s="73" t="s">
        <v>66</v>
      </c>
      <c r="G85" s="57">
        <v>3753</v>
      </c>
      <c r="H85" s="57">
        <v>3834894.1197628574</v>
      </c>
      <c r="I85" s="58">
        <v>2403</v>
      </c>
      <c r="K85" s="10" t="s">
        <v>66</v>
      </c>
      <c r="L85" s="102">
        <v>-0.15107913669064743</v>
      </c>
      <c r="M85" s="102">
        <v>1.840305604947301E-2</v>
      </c>
      <c r="N85" s="103">
        <v>-0.11985018726591756</v>
      </c>
    </row>
    <row r="86" spans="1:18" ht="13.5" thickBot="1" x14ac:dyDescent="0.25">
      <c r="A86" s="39" t="s">
        <v>67</v>
      </c>
      <c r="B86" s="30">
        <v>2169</v>
      </c>
      <c r="C86" s="30">
        <v>2168556.0039252527</v>
      </c>
      <c r="D86" s="31">
        <v>1586</v>
      </c>
      <c r="E86" s="20"/>
      <c r="F86" s="68" t="s">
        <v>67</v>
      </c>
      <c r="G86" s="79">
        <v>2247</v>
      </c>
      <c r="H86" s="79">
        <v>2672466.5996271851</v>
      </c>
      <c r="I86" s="80">
        <v>1531</v>
      </c>
      <c r="K86" s="11" t="s">
        <v>67</v>
      </c>
      <c r="L86" s="102">
        <v>-3.471295060080104E-2</v>
      </c>
      <c r="M86" s="102">
        <v>-0.1885563680280341</v>
      </c>
      <c r="N86" s="103">
        <v>3.5924232527759559E-2</v>
      </c>
    </row>
    <row r="87" spans="1:18" ht="13.5" thickBot="1" x14ac:dyDescent="0.25">
      <c r="A87" s="40" t="s">
        <v>68</v>
      </c>
      <c r="B87" s="34">
        <v>8799</v>
      </c>
      <c r="C87" s="34">
        <v>8067741.8210000591</v>
      </c>
      <c r="D87" s="35">
        <v>6808</v>
      </c>
      <c r="E87" s="20"/>
      <c r="F87" s="69" t="s">
        <v>68</v>
      </c>
      <c r="G87" s="74">
        <v>8881</v>
      </c>
      <c r="H87" s="74">
        <v>8615020.020531211</v>
      </c>
      <c r="I87" s="75">
        <v>6462</v>
      </c>
      <c r="K87" s="12" t="s">
        <v>68</v>
      </c>
      <c r="L87" s="104">
        <v>-9.2331944600833049E-3</v>
      </c>
      <c r="M87" s="104">
        <v>-6.3526050807413692E-2</v>
      </c>
      <c r="N87" s="105">
        <v>5.3543794490869656E-2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2667</v>
      </c>
      <c r="C89" s="85">
        <v>2961576.3363224999</v>
      </c>
      <c r="D89" s="85">
        <v>1893</v>
      </c>
      <c r="E89" s="20"/>
      <c r="F89" s="54" t="s">
        <v>69</v>
      </c>
      <c r="G89" s="51">
        <v>2494</v>
      </c>
      <c r="H89" s="51">
        <v>2692094.78038389</v>
      </c>
      <c r="I89" s="55">
        <v>1490</v>
      </c>
      <c r="K89" s="101" t="s">
        <v>69</v>
      </c>
      <c r="L89" s="99">
        <v>6.9366479550922122E-2</v>
      </c>
      <c r="M89" s="99">
        <v>0.10010106549821485</v>
      </c>
      <c r="N89" s="99">
        <v>0.27046979865771803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2667</v>
      </c>
      <c r="C90" s="34">
        <v>2961576.3363224999</v>
      </c>
      <c r="D90" s="35">
        <v>1893</v>
      </c>
      <c r="E90" s="20"/>
      <c r="F90" s="71" t="s">
        <v>70</v>
      </c>
      <c r="G90" s="61">
        <v>2494</v>
      </c>
      <c r="H90" s="61">
        <v>2692094.78038389</v>
      </c>
      <c r="I90" s="62">
        <v>1490</v>
      </c>
      <c r="K90" s="13" t="s">
        <v>70</v>
      </c>
      <c r="L90" s="104">
        <v>6.9366479550922122E-2</v>
      </c>
      <c r="M90" s="104">
        <v>0.10010106549821485</v>
      </c>
      <c r="N90" s="105">
        <v>0.27046979865771803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zoomScale="80" zoomScaleNormal="80" workbookViewId="0">
      <selection activeCell="L92" sqref="L92:N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79</v>
      </c>
      <c r="B2" s="26">
        <v>2020</v>
      </c>
      <c r="C2" s="25"/>
      <c r="D2" s="25"/>
      <c r="F2" s="44" t="str">
        <f>A2</f>
        <v>MES: MARZO</v>
      </c>
      <c r="G2" s="45">
        <v>2019</v>
      </c>
      <c r="K2" s="1" t="str">
        <f>A2</f>
        <v>MES: MARZO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299031</v>
      </c>
      <c r="C6" s="85">
        <v>270823941.02652729</v>
      </c>
      <c r="D6" s="85">
        <v>193968</v>
      </c>
      <c r="E6" s="20"/>
      <c r="F6" s="50" t="s">
        <v>1</v>
      </c>
      <c r="G6" s="51">
        <v>323710</v>
      </c>
      <c r="H6" s="51">
        <v>325414135.72859544</v>
      </c>
      <c r="I6" s="51">
        <v>214690</v>
      </c>
      <c r="K6" s="98" t="s">
        <v>1</v>
      </c>
      <c r="L6" s="99">
        <v>-7.6237990794229438E-2</v>
      </c>
      <c r="M6" s="99">
        <v>-0.16775606437575874</v>
      </c>
      <c r="N6" s="99">
        <v>-9.6520564534910758E-2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33496</v>
      </c>
      <c r="C8" s="87">
        <v>25907105.330051214</v>
      </c>
      <c r="D8" s="87">
        <v>23437</v>
      </c>
      <c r="E8" s="20"/>
      <c r="F8" s="54" t="s">
        <v>4</v>
      </c>
      <c r="G8" s="51">
        <v>33149</v>
      </c>
      <c r="H8" s="51">
        <v>26969774.992407758</v>
      </c>
      <c r="I8" s="55">
        <v>23217</v>
      </c>
      <c r="K8" s="101" t="s">
        <v>4</v>
      </c>
      <c r="L8" s="99">
        <v>1.046788741741822E-2</v>
      </c>
      <c r="M8" s="99">
        <v>-3.9402244277369602E-2</v>
      </c>
      <c r="N8" s="99">
        <v>9.4758151354610298E-3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2272</v>
      </c>
      <c r="C9" s="30">
        <v>2286567.6572500542</v>
      </c>
      <c r="D9" s="31">
        <v>1325</v>
      </c>
      <c r="E9" s="21"/>
      <c r="F9" s="56" t="s">
        <v>5</v>
      </c>
      <c r="G9" s="57">
        <v>2267</v>
      </c>
      <c r="H9" s="57">
        <v>2208814.975047383</v>
      </c>
      <c r="I9" s="58">
        <v>1125</v>
      </c>
      <c r="K9" s="7" t="s">
        <v>5</v>
      </c>
      <c r="L9" s="102">
        <v>2.2055580061755009E-3</v>
      </c>
      <c r="M9" s="102">
        <v>3.5201084328488452E-2</v>
      </c>
      <c r="N9" s="102">
        <v>0.17777777777777781</v>
      </c>
    </row>
    <row r="10" spans="1:19" ht="13.5" thickBot="1" x14ac:dyDescent="0.25">
      <c r="A10" s="32" t="s">
        <v>6</v>
      </c>
      <c r="B10" s="30">
        <v>8745</v>
      </c>
      <c r="C10" s="30">
        <v>4073443.9407067914</v>
      </c>
      <c r="D10" s="31">
        <v>7715</v>
      </c>
      <c r="E10" s="20"/>
      <c r="F10" s="59" t="s">
        <v>6</v>
      </c>
      <c r="G10" s="79">
        <v>5545</v>
      </c>
      <c r="H10" s="79">
        <v>4237728.6231093248</v>
      </c>
      <c r="I10" s="80">
        <v>4672</v>
      </c>
      <c r="K10" s="8" t="s">
        <v>6</v>
      </c>
      <c r="L10" s="113">
        <v>0.57709648331830476</v>
      </c>
      <c r="M10" s="113">
        <v>-3.876715500531358E-2</v>
      </c>
      <c r="N10" s="115">
        <v>0.65132705479452047</v>
      </c>
    </row>
    <row r="11" spans="1:19" ht="13.5" thickBot="1" x14ac:dyDescent="0.25">
      <c r="A11" s="32" t="s">
        <v>7</v>
      </c>
      <c r="B11" s="30">
        <v>1824</v>
      </c>
      <c r="C11" s="30">
        <v>1451523.332075665</v>
      </c>
      <c r="D11" s="31">
        <v>1130</v>
      </c>
      <c r="E11" s="20"/>
      <c r="F11" s="59" t="s">
        <v>7</v>
      </c>
      <c r="G11" s="79">
        <v>1925</v>
      </c>
      <c r="H11" s="79">
        <v>1777812.2502602772</v>
      </c>
      <c r="I11" s="80">
        <v>1293</v>
      </c>
      <c r="K11" s="8" t="s">
        <v>7</v>
      </c>
      <c r="L11" s="113">
        <v>-5.2467532467532441E-2</v>
      </c>
      <c r="M11" s="113">
        <v>-0.18353395761382707</v>
      </c>
      <c r="N11" s="115">
        <v>-0.1260634184068059</v>
      </c>
    </row>
    <row r="12" spans="1:19" ht="13.5" thickBot="1" x14ac:dyDescent="0.25">
      <c r="A12" s="32" t="s">
        <v>8</v>
      </c>
      <c r="B12" s="30">
        <v>2585</v>
      </c>
      <c r="C12" s="30">
        <v>2032380.0216016893</v>
      </c>
      <c r="D12" s="31">
        <v>1824</v>
      </c>
      <c r="E12" s="20"/>
      <c r="F12" s="59" t="s">
        <v>8</v>
      </c>
      <c r="G12" s="79">
        <v>3055</v>
      </c>
      <c r="H12" s="79">
        <v>2437826.5871400856</v>
      </c>
      <c r="I12" s="80">
        <v>2181</v>
      </c>
      <c r="K12" s="8" t="s">
        <v>8</v>
      </c>
      <c r="L12" s="113">
        <v>-0.15384615384615385</v>
      </c>
      <c r="M12" s="113">
        <v>-0.16631476893278219</v>
      </c>
      <c r="N12" s="115">
        <v>-0.1636863823933975</v>
      </c>
    </row>
    <row r="13" spans="1:19" ht="13.5" thickBot="1" x14ac:dyDescent="0.25">
      <c r="A13" s="32" t="s">
        <v>9</v>
      </c>
      <c r="B13" s="30">
        <v>3179</v>
      </c>
      <c r="C13" s="30">
        <v>2271686.7167583182</v>
      </c>
      <c r="D13" s="31">
        <v>2240</v>
      </c>
      <c r="E13" s="20"/>
      <c r="F13" s="59" t="s">
        <v>9</v>
      </c>
      <c r="G13" s="79">
        <v>3804</v>
      </c>
      <c r="H13" s="79">
        <v>1673806.1898052213</v>
      </c>
      <c r="I13" s="80">
        <v>2855</v>
      </c>
      <c r="K13" s="8" t="s">
        <v>9</v>
      </c>
      <c r="L13" s="113">
        <v>-0.16430073606729756</v>
      </c>
      <c r="M13" s="113">
        <v>0.35719818136332226</v>
      </c>
      <c r="N13" s="115">
        <v>-0.21541155866900175</v>
      </c>
    </row>
    <row r="14" spans="1:19" ht="13.5" thickBot="1" x14ac:dyDescent="0.25">
      <c r="A14" s="32" t="s">
        <v>10</v>
      </c>
      <c r="B14" s="30">
        <v>1257</v>
      </c>
      <c r="C14" s="30">
        <v>1293295.3000218389</v>
      </c>
      <c r="D14" s="31">
        <v>788</v>
      </c>
      <c r="E14" s="20"/>
      <c r="F14" s="59" t="s">
        <v>10</v>
      </c>
      <c r="G14" s="79">
        <v>1223</v>
      </c>
      <c r="H14" s="79">
        <v>1552552.5983240891</v>
      </c>
      <c r="I14" s="80">
        <v>724</v>
      </c>
      <c r="K14" s="8" t="s">
        <v>10</v>
      </c>
      <c r="L14" s="113">
        <v>2.7800490596892935E-2</v>
      </c>
      <c r="M14" s="113">
        <v>-0.16698777135287191</v>
      </c>
      <c r="N14" s="115">
        <v>8.8397790055248615E-2</v>
      </c>
    </row>
    <row r="15" spans="1:19" ht="13.5" thickBot="1" x14ac:dyDescent="0.25">
      <c r="A15" s="32" t="s">
        <v>11</v>
      </c>
      <c r="B15" s="30">
        <v>4456</v>
      </c>
      <c r="C15" s="30">
        <v>3075863.5974604352</v>
      </c>
      <c r="D15" s="31">
        <v>2873</v>
      </c>
      <c r="E15" s="20"/>
      <c r="F15" s="59" t="s">
        <v>11</v>
      </c>
      <c r="G15" s="79">
        <v>5176</v>
      </c>
      <c r="H15" s="79">
        <v>3866340.5510076145</v>
      </c>
      <c r="I15" s="80">
        <v>3647</v>
      </c>
      <c r="K15" s="8" t="s">
        <v>11</v>
      </c>
      <c r="L15" s="113">
        <v>-0.13910355486862447</v>
      </c>
      <c r="M15" s="113">
        <v>-0.20445093832750239</v>
      </c>
      <c r="N15" s="115">
        <v>-0.21222922950370171</v>
      </c>
    </row>
    <row r="16" spans="1:19" ht="13.5" thickBot="1" x14ac:dyDescent="0.25">
      <c r="A16" s="33" t="s">
        <v>12</v>
      </c>
      <c r="B16" s="34">
        <v>9178</v>
      </c>
      <c r="C16" s="34">
        <v>9422344.7641764209</v>
      </c>
      <c r="D16" s="35">
        <v>5542</v>
      </c>
      <c r="E16" s="20"/>
      <c r="F16" s="60" t="s">
        <v>12</v>
      </c>
      <c r="G16" s="109">
        <v>10154</v>
      </c>
      <c r="H16" s="109">
        <v>9214893.2177137658</v>
      </c>
      <c r="I16" s="110">
        <v>6720</v>
      </c>
      <c r="K16" s="9" t="s">
        <v>12</v>
      </c>
      <c r="L16" s="116">
        <v>-9.6119755761276293E-2</v>
      </c>
      <c r="M16" s="116">
        <v>2.2512637049756812E-2</v>
      </c>
      <c r="N16" s="117">
        <v>-0.17529761904761909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13154</v>
      </c>
      <c r="C18" s="89">
        <v>12869155.093088582</v>
      </c>
      <c r="D18" s="89">
        <v>8445</v>
      </c>
      <c r="E18" s="20"/>
      <c r="F18" s="65" t="s">
        <v>13</v>
      </c>
      <c r="G18" s="66">
        <v>15453</v>
      </c>
      <c r="H18" s="66">
        <v>17010990.095011674</v>
      </c>
      <c r="I18" s="67">
        <v>9684</v>
      </c>
      <c r="K18" s="107" t="s">
        <v>13</v>
      </c>
      <c r="L18" s="108">
        <v>-0.1487737008995017</v>
      </c>
      <c r="M18" s="108">
        <v>-0.24347994906761183</v>
      </c>
      <c r="N18" s="120">
        <v>-0.12794299876084259</v>
      </c>
    </row>
    <row r="19" spans="1:19" ht="13.5" thickBot="1" x14ac:dyDescent="0.25">
      <c r="A19" s="38" t="s">
        <v>14</v>
      </c>
      <c r="B19" s="30">
        <v>755</v>
      </c>
      <c r="C19" s="30">
        <v>1376507.3086126375</v>
      </c>
      <c r="D19" s="31">
        <v>310</v>
      </c>
      <c r="E19" s="20"/>
      <c r="F19" s="68" t="s">
        <v>14</v>
      </c>
      <c r="G19" s="57">
        <v>930</v>
      </c>
      <c r="H19" s="57">
        <v>1651344.8699972536</v>
      </c>
      <c r="I19" s="58">
        <v>343</v>
      </c>
      <c r="K19" s="10" t="s">
        <v>14</v>
      </c>
      <c r="L19" s="159">
        <v>-0.18817204301075274</v>
      </c>
      <c r="M19" s="159">
        <v>-0.16643256437710274</v>
      </c>
      <c r="N19" s="160">
        <v>-9.6209912536443176E-2</v>
      </c>
    </row>
    <row r="20" spans="1:19" ht="13.5" thickBot="1" x14ac:dyDescent="0.25">
      <c r="A20" s="39" t="s">
        <v>15</v>
      </c>
      <c r="B20" s="30">
        <v>865</v>
      </c>
      <c r="C20" s="30">
        <v>711001.94796467153</v>
      </c>
      <c r="D20" s="31">
        <v>650</v>
      </c>
      <c r="E20" s="20"/>
      <c r="F20" s="68" t="s">
        <v>15</v>
      </c>
      <c r="G20" s="57">
        <v>1325</v>
      </c>
      <c r="H20" s="57">
        <v>1197557.4100000001</v>
      </c>
      <c r="I20" s="58">
        <v>1050</v>
      </c>
      <c r="K20" s="11" t="s">
        <v>15</v>
      </c>
      <c r="L20" s="159">
        <v>-0.34716981132075475</v>
      </c>
      <c r="M20" s="159">
        <v>-0.4062898847040064</v>
      </c>
      <c r="N20" s="160">
        <v>-0.38095238095238093</v>
      </c>
    </row>
    <row r="21" spans="1:19" ht="13.5" thickBot="1" x14ac:dyDescent="0.25">
      <c r="A21" s="40" t="s">
        <v>16</v>
      </c>
      <c r="B21" s="34">
        <v>11534</v>
      </c>
      <c r="C21" s="34">
        <v>10781645.836511273</v>
      </c>
      <c r="D21" s="35">
        <v>7485</v>
      </c>
      <c r="E21" s="20"/>
      <c r="F21" s="69" t="s">
        <v>16</v>
      </c>
      <c r="G21" s="61">
        <v>13198</v>
      </c>
      <c r="H21" s="61">
        <v>14162087.81501442</v>
      </c>
      <c r="I21" s="62">
        <v>8291</v>
      </c>
      <c r="K21" s="12" t="s">
        <v>16</v>
      </c>
      <c r="L21" s="161">
        <v>-0.12607970904682531</v>
      </c>
      <c r="M21" s="161">
        <v>-0.2386965836293754</v>
      </c>
      <c r="N21" s="162">
        <v>-9.721384633940422E-2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3992</v>
      </c>
      <c r="C23" s="85">
        <v>4996330.7996304538</v>
      </c>
      <c r="D23" s="85">
        <v>2163</v>
      </c>
      <c r="E23" s="20"/>
      <c r="F23" s="54" t="s">
        <v>17</v>
      </c>
      <c r="G23" s="51">
        <v>4389</v>
      </c>
      <c r="H23" s="51">
        <v>5165345.6284822915</v>
      </c>
      <c r="I23" s="55">
        <v>2710</v>
      </c>
      <c r="K23" s="101" t="s">
        <v>17</v>
      </c>
      <c r="L23" s="99">
        <v>-9.0453406242879897E-2</v>
      </c>
      <c r="M23" s="99">
        <v>-3.2720913760324377E-2</v>
      </c>
      <c r="N23" s="99">
        <v>-0.20184501845018454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3992</v>
      </c>
      <c r="C24" s="34">
        <v>4996330.7996304538</v>
      </c>
      <c r="D24" s="35">
        <v>2163</v>
      </c>
      <c r="E24" s="20"/>
      <c r="F24" s="71" t="s">
        <v>18</v>
      </c>
      <c r="G24" s="61">
        <v>4389</v>
      </c>
      <c r="H24" s="61">
        <v>5165345.6284822915</v>
      </c>
      <c r="I24" s="62">
        <v>2710</v>
      </c>
      <c r="K24" s="13" t="s">
        <v>18</v>
      </c>
      <c r="L24" s="104">
        <v>-9.0453406242879897E-2</v>
      </c>
      <c r="M24" s="104">
        <v>-3.2720913760324377E-2</v>
      </c>
      <c r="N24" s="105">
        <v>-0.20184501845018454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1509</v>
      </c>
      <c r="C26" s="85">
        <v>708334.50011213752</v>
      </c>
      <c r="D26" s="85">
        <v>1227</v>
      </c>
      <c r="E26" s="20"/>
      <c r="F26" s="50" t="s">
        <v>19</v>
      </c>
      <c r="G26" s="51">
        <v>1712</v>
      </c>
      <c r="H26" s="51">
        <v>1109967.9848343278</v>
      </c>
      <c r="I26" s="55">
        <v>1671</v>
      </c>
      <c r="K26" s="98" t="s">
        <v>19</v>
      </c>
      <c r="L26" s="99">
        <v>-0.11857476635514019</v>
      </c>
      <c r="M26" s="99">
        <v>-0.36184240465470496</v>
      </c>
      <c r="N26" s="99">
        <v>-0.2657091561938959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1509</v>
      </c>
      <c r="C27" s="34">
        <v>708334.50011213752</v>
      </c>
      <c r="D27" s="35">
        <v>1227</v>
      </c>
      <c r="E27" s="20"/>
      <c r="F27" s="72" t="s">
        <v>20</v>
      </c>
      <c r="G27" s="61">
        <v>1712</v>
      </c>
      <c r="H27" s="61">
        <v>1109967.9848343278</v>
      </c>
      <c r="I27" s="62">
        <v>1671</v>
      </c>
      <c r="K27" s="14" t="s">
        <v>20</v>
      </c>
      <c r="L27" s="104">
        <v>-0.11857476635514019</v>
      </c>
      <c r="M27" s="104">
        <v>-0.36184240465470496</v>
      </c>
      <c r="N27" s="105">
        <v>-0.2657091561938959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9184</v>
      </c>
      <c r="C29" s="85">
        <v>5178163.3689833777</v>
      </c>
      <c r="D29" s="85">
        <v>6068</v>
      </c>
      <c r="E29" s="20"/>
      <c r="F29" s="50" t="s">
        <v>21</v>
      </c>
      <c r="G29" s="51">
        <v>14411</v>
      </c>
      <c r="H29" s="51">
        <v>8174082.7546224594</v>
      </c>
      <c r="I29" s="55">
        <v>11140</v>
      </c>
      <c r="K29" s="98" t="s">
        <v>21</v>
      </c>
      <c r="L29" s="99">
        <v>-0.36270904170425367</v>
      </c>
      <c r="M29" s="99">
        <v>-0.36651444272996669</v>
      </c>
      <c r="N29" s="99">
        <v>-0.4552962298025135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4454</v>
      </c>
      <c r="C30" s="30">
        <v>2492906.87945006</v>
      </c>
      <c r="D30" s="31">
        <v>3053</v>
      </c>
      <c r="E30" s="20"/>
      <c r="F30" s="73" t="s">
        <v>22</v>
      </c>
      <c r="G30" s="57">
        <v>6087</v>
      </c>
      <c r="H30" s="57">
        <v>3764251.9147642902</v>
      </c>
      <c r="I30" s="58">
        <v>4669</v>
      </c>
      <c r="K30" s="15" t="s">
        <v>22</v>
      </c>
      <c r="L30" s="102">
        <v>-0.26827665516674881</v>
      </c>
      <c r="M30" s="102">
        <v>-0.33774175164199638</v>
      </c>
      <c r="N30" s="103">
        <v>-0.34611265795673596</v>
      </c>
    </row>
    <row r="31" spans="1:19" ht="13.5" thickBot="1" x14ac:dyDescent="0.25">
      <c r="A31" s="94" t="s">
        <v>23</v>
      </c>
      <c r="B31" s="34">
        <v>4730</v>
      </c>
      <c r="C31" s="34">
        <v>2685256.4895333177</v>
      </c>
      <c r="D31" s="35">
        <v>3015</v>
      </c>
      <c r="E31" s="20"/>
      <c r="F31" s="73" t="s">
        <v>23</v>
      </c>
      <c r="G31" s="74">
        <v>8324</v>
      </c>
      <c r="H31" s="74">
        <v>4409830.8398581697</v>
      </c>
      <c r="I31" s="75">
        <v>6471</v>
      </c>
      <c r="K31" s="16" t="s">
        <v>23</v>
      </c>
      <c r="L31" s="104">
        <v>-0.4317635752042287</v>
      </c>
      <c r="M31" s="104">
        <v>-0.39107494435780177</v>
      </c>
      <c r="N31" s="105">
        <v>-0.53407510431154381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10088</v>
      </c>
      <c r="C33" s="85">
        <v>7844139.3867230862</v>
      </c>
      <c r="D33" s="85">
        <v>6908</v>
      </c>
      <c r="E33" s="20"/>
      <c r="F33" s="54" t="s">
        <v>24</v>
      </c>
      <c r="G33" s="51">
        <v>9137</v>
      </c>
      <c r="H33" s="51">
        <v>8693581.7710772045</v>
      </c>
      <c r="I33" s="55">
        <v>5611</v>
      </c>
      <c r="K33" s="101" t="s">
        <v>24</v>
      </c>
      <c r="L33" s="99">
        <v>0.10408230272518337</v>
      </c>
      <c r="M33" s="99">
        <v>-9.7709138387602201E-2</v>
      </c>
      <c r="N33" s="99">
        <v>0.23115309214043833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10088</v>
      </c>
      <c r="C34" s="34">
        <v>7844139.3867230862</v>
      </c>
      <c r="D34" s="35">
        <v>6908</v>
      </c>
      <c r="E34" s="20"/>
      <c r="F34" s="71" t="s">
        <v>25</v>
      </c>
      <c r="G34" s="61">
        <v>9137</v>
      </c>
      <c r="H34" s="61">
        <v>8693581.7710772045</v>
      </c>
      <c r="I34" s="62">
        <v>5611</v>
      </c>
      <c r="K34" s="13" t="s">
        <v>25</v>
      </c>
      <c r="L34" s="104">
        <v>0.10408230272518337</v>
      </c>
      <c r="M34" s="104">
        <v>-9.7709138387602201E-2</v>
      </c>
      <c r="N34" s="105">
        <v>0.23115309214043833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13218</v>
      </c>
      <c r="C36" s="85">
        <v>11138857.274321886</v>
      </c>
      <c r="D36" s="85">
        <v>8970</v>
      </c>
      <c r="E36" s="20"/>
      <c r="F36" s="50" t="s">
        <v>26</v>
      </c>
      <c r="G36" s="51">
        <v>11575</v>
      </c>
      <c r="H36" s="51">
        <v>13086901.447699031</v>
      </c>
      <c r="I36" s="55">
        <v>7802</v>
      </c>
      <c r="K36" s="98" t="s">
        <v>26</v>
      </c>
      <c r="L36" s="99">
        <v>0.14194384449244057</v>
      </c>
      <c r="M36" s="99">
        <v>-0.14885450013988255</v>
      </c>
      <c r="N36" s="114">
        <v>0.14970520379389907</v>
      </c>
    </row>
    <row r="37" spans="1:19" ht="13.5" thickBot="1" x14ac:dyDescent="0.25">
      <c r="A37" s="38" t="s">
        <v>27</v>
      </c>
      <c r="B37" s="30">
        <v>1058</v>
      </c>
      <c r="C37" s="30">
        <v>983691.32276516024</v>
      </c>
      <c r="D37" s="30">
        <v>700</v>
      </c>
      <c r="E37" s="20"/>
      <c r="F37" s="73" t="s">
        <v>27</v>
      </c>
      <c r="G37" s="79">
        <v>982</v>
      </c>
      <c r="H37" s="79">
        <v>1218938.625245149</v>
      </c>
      <c r="I37" s="80">
        <v>552</v>
      </c>
      <c r="K37" s="10" t="s">
        <v>27</v>
      </c>
      <c r="L37" s="102">
        <v>7.7393075356415375E-2</v>
      </c>
      <c r="M37" s="102">
        <v>-0.19299355817252617</v>
      </c>
      <c r="N37" s="103">
        <v>0.26811594202898559</v>
      </c>
    </row>
    <row r="38" spans="1:19" ht="13.5" thickBot="1" x14ac:dyDescent="0.25">
      <c r="A38" s="39" t="s">
        <v>28</v>
      </c>
      <c r="B38" s="30">
        <v>1730</v>
      </c>
      <c r="C38" s="30">
        <v>858482.41475594847</v>
      </c>
      <c r="D38" s="30">
        <v>838</v>
      </c>
      <c r="E38" s="20"/>
      <c r="F38" s="68" t="s">
        <v>28</v>
      </c>
      <c r="G38" s="79">
        <v>1153</v>
      </c>
      <c r="H38" s="79">
        <v>1796055.596490158</v>
      </c>
      <c r="I38" s="80">
        <v>527</v>
      </c>
      <c r="K38" s="11" t="s">
        <v>28</v>
      </c>
      <c r="L38" s="113">
        <v>0.50043365134431927</v>
      </c>
      <c r="M38" s="113">
        <v>-0.52201790610848009</v>
      </c>
      <c r="N38" s="115">
        <v>0.59013282732447814</v>
      </c>
    </row>
    <row r="39" spans="1:19" ht="13.5" thickBot="1" x14ac:dyDescent="0.25">
      <c r="A39" s="39" t="s">
        <v>29</v>
      </c>
      <c r="B39" s="30">
        <v>1235</v>
      </c>
      <c r="C39" s="30">
        <v>1397701.2783260706</v>
      </c>
      <c r="D39" s="30">
        <v>826</v>
      </c>
      <c r="E39" s="20"/>
      <c r="F39" s="68" t="s">
        <v>29</v>
      </c>
      <c r="G39" s="79">
        <v>918</v>
      </c>
      <c r="H39" s="79">
        <v>1185150.447720089</v>
      </c>
      <c r="I39" s="80">
        <v>602</v>
      </c>
      <c r="K39" s="11" t="s">
        <v>29</v>
      </c>
      <c r="L39" s="113">
        <v>0.34531590413943358</v>
      </c>
      <c r="M39" s="113">
        <v>0.17934501987901386</v>
      </c>
      <c r="N39" s="115">
        <v>0.37209302325581395</v>
      </c>
    </row>
    <row r="40" spans="1:19" ht="13.5" thickBot="1" x14ac:dyDescent="0.25">
      <c r="A40" s="39" t="s">
        <v>30</v>
      </c>
      <c r="B40" s="30">
        <v>4779</v>
      </c>
      <c r="C40" s="30">
        <v>4200413.5748539008</v>
      </c>
      <c r="D40" s="30">
        <v>3684</v>
      </c>
      <c r="E40" s="20"/>
      <c r="F40" s="68" t="s">
        <v>30</v>
      </c>
      <c r="G40" s="79">
        <v>5249</v>
      </c>
      <c r="H40" s="79">
        <v>5779343.8541228026</v>
      </c>
      <c r="I40" s="80">
        <v>3937</v>
      </c>
      <c r="K40" s="11" t="s">
        <v>30</v>
      </c>
      <c r="L40" s="113">
        <v>-8.9540864926652697E-2</v>
      </c>
      <c r="M40" s="113">
        <v>-0.27320234253626252</v>
      </c>
      <c r="N40" s="115">
        <v>-6.4262128524257056E-2</v>
      </c>
    </row>
    <row r="41" spans="1:19" ht="13.5" thickBot="1" x14ac:dyDescent="0.25">
      <c r="A41" s="40" t="s">
        <v>31</v>
      </c>
      <c r="B41" s="34">
        <v>4416</v>
      </c>
      <c r="C41" s="34">
        <v>3698568.6836208059</v>
      </c>
      <c r="D41" s="35">
        <v>2922</v>
      </c>
      <c r="E41" s="20"/>
      <c r="F41" s="69" t="s">
        <v>31</v>
      </c>
      <c r="G41" s="79">
        <v>3273</v>
      </c>
      <c r="H41" s="79">
        <v>3107412.9241208322</v>
      </c>
      <c r="I41" s="80">
        <v>2184</v>
      </c>
      <c r="K41" s="12" t="s">
        <v>31</v>
      </c>
      <c r="L41" s="118">
        <v>0.34922089825847835</v>
      </c>
      <c r="M41" s="118">
        <v>0.1902404907024795</v>
      </c>
      <c r="N41" s="119">
        <v>0.33791208791208782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20504</v>
      </c>
      <c r="C43" s="85">
        <v>16405954.644007478</v>
      </c>
      <c r="D43" s="85">
        <v>14390</v>
      </c>
      <c r="E43" s="20"/>
      <c r="F43" s="50" t="s">
        <v>32</v>
      </c>
      <c r="G43" s="51">
        <v>21254</v>
      </c>
      <c r="H43" s="51">
        <v>19948551.369818639</v>
      </c>
      <c r="I43" s="55">
        <v>14515</v>
      </c>
      <c r="K43" s="98" t="s">
        <v>32</v>
      </c>
      <c r="L43" s="99">
        <v>-3.5287475298767301E-2</v>
      </c>
      <c r="M43" s="99">
        <v>-0.17758666582531746</v>
      </c>
      <c r="N43" s="99">
        <v>-8.6117809162934433E-3</v>
      </c>
    </row>
    <row r="44" spans="1:19" ht="13.5" thickBot="1" x14ac:dyDescent="0.25">
      <c r="A44" s="38" t="s">
        <v>33</v>
      </c>
      <c r="B44" s="30">
        <v>871</v>
      </c>
      <c r="C44" s="30">
        <v>550777.5903621912</v>
      </c>
      <c r="D44" s="31">
        <v>708</v>
      </c>
      <c r="E44" s="20"/>
      <c r="F44" s="76" t="s">
        <v>33</v>
      </c>
      <c r="G44" s="57">
        <v>1136</v>
      </c>
      <c r="H44" s="57">
        <v>683587.29749999999</v>
      </c>
      <c r="I44" s="58">
        <v>895</v>
      </c>
      <c r="K44" s="10" t="s">
        <v>33</v>
      </c>
      <c r="L44" s="163">
        <v>-0.23327464788732399</v>
      </c>
      <c r="M44" s="163">
        <v>-0.19428346258556506</v>
      </c>
      <c r="N44" s="164">
        <v>-0.20893854748603347</v>
      </c>
    </row>
    <row r="45" spans="1:19" ht="13.5" thickBot="1" x14ac:dyDescent="0.25">
      <c r="A45" s="39" t="s">
        <v>34</v>
      </c>
      <c r="B45" s="30">
        <v>2972</v>
      </c>
      <c r="C45" s="30">
        <v>2276139.9606524198</v>
      </c>
      <c r="D45" s="31">
        <v>1886</v>
      </c>
      <c r="E45" s="20"/>
      <c r="F45" s="77" t="s">
        <v>34</v>
      </c>
      <c r="G45" s="57">
        <v>2835</v>
      </c>
      <c r="H45" s="57">
        <v>3515968.8606732097</v>
      </c>
      <c r="I45" s="58">
        <v>1847</v>
      </c>
      <c r="K45" s="11" t="s">
        <v>34</v>
      </c>
      <c r="L45" s="159">
        <v>4.8324514991181733E-2</v>
      </c>
      <c r="M45" s="159">
        <v>-0.35262795239415101</v>
      </c>
      <c r="N45" s="160">
        <v>2.1115322144017235E-2</v>
      </c>
    </row>
    <row r="46" spans="1:19" ht="13.5" thickBot="1" x14ac:dyDescent="0.25">
      <c r="A46" s="39" t="s">
        <v>35</v>
      </c>
      <c r="B46" s="30">
        <v>973</v>
      </c>
      <c r="C46" s="30">
        <v>707112.5768174741</v>
      </c>
      <c r="D46" s="31">
        <v>676</v>
      </c>
      <c r="E46" s="20"/>
      <c r="F46" s="77" t="s">
        <v>35</v>
      </c>
      <c r="G46" s="57">
        <v>798</v>
      </c>
      <c r="H46" s="57">
        <v>630043.89973656705</v>
      </c>
      <c r="I46" s="58">
        <v>574</v>
      </c>
      <c r="K46" s="11" t="s">
        <v>35</v>
      </c>
      <c r="L46" s="159">
        <v>0.2192982456140351</v>
      </c>
      <c r="M46" s="159">
        <v>0.12232270975582948</v>
      </c>
      <c r="N46" s="160">
        <v>0.17770034843205584</v>
      </c>
    </row>
    <row r="47" spans="1:19" ht="13.5" thickBot="1" x14ac:dyDescent="0.25">
      <c r="A47" s="39" t="s">
        <v>36</v>
      </c>
      <c r="B47" s="30">
        <v>4720</v>
      </c>
      <c r="C47" s="30">
        <v>4321039.6000980958</v>
      </c>
      <c r="D47" s="31">
        <v>3369</v>
      </c>
      <c r="E47" s="20"/>
      <c r="F47" s="77" t="s">
        <v>36</v>
      </c>
      <c r="G47" s="57">
        <v>5101</v>
      </c>
      <c r="H47" s="57">
        <v>5066376.2616686653</v>
      </c>
      <c r="I47" s="58">
        <v>3389</v>
      </c>
      <c r="K47" s="11" t="s">
        <v>36</v>
      </c>
      <c r="L47" s="159">
        <v>-7.4691237012350475E-2</v>
      </c>
      <c r="M47" s="159">
        <v>-0.14711435216718094</v>
      </c>
      <c r="N47" s="160">
        <v>-5.9014458542342441E-3</v>
      </c>
    </row>
    <row r="48" spans="1:19" ht="13.5" thickBot="1" x14ac:dyDescent="0.25">
      <c r="A48" s="39" t="s">
        <v>37</v>
      </c>
      <c r="B48" s="30">
        <v>1654</v>
      </c>
      <c r="C48" s="30">
        <v>1669396.159013463</v>
      </c>
      <c r="D48" s="31">
        <v>1001</v>
      </c>
      <c r="E48" s="20"/>
      <c r="F48" s="77" t="s">
        <v>37</v>
      </c>
      <c r="G48" s="57">
        <v>1328</v>
      </c>
      <c r="H48" s="57">
        <v>1415676.4193086019</v>
      </c>
      <c r="I48" s="58">
        <v>758</v>
      </c>
      <c r="K48" s="11" t="s">
        <v>37</v>
      </c>
      <c r="L48" s="159">
        <v>0.24548192771084332</v>
      </c>
      <c r="M48" s="159">
        <v>0.17922156238837017</v>
      </c>
      <c r="N48" s="160">
        <v>0.32058047493403685</v>
      </c>
    </row>
    <row r="49" spans="1:19" ht="13.5" thickBot="1" x14ac:dyDescent="0.25">
      <c r="A49" s="39" t="s">
        <v>38</v>
      </c>
      <c r="B49" s="30">
        <v>2054</v>
      </c>
      <c r="C49" s="30">
        <v>1142287.4256621478</v>
      </c>
      <c r="D49" s="31">
        <v>1682</v>
      </c>
      <c r="E49" s="20"/>
      <c r="F49" s="77" t="s">
        <v>38</v>
      </c>
      <c r="G49" s="57">
        <v>2369</v>
      </c>
      <c r="H49" s="57">
        <v>1532687.8952702191</v>
      </c>
      <c r="I49" s="58">
        <v>1937</v>
      </c>
      <c r="K49" s="11" t="s">
        <v>38</v>
      </c>
      <c r="L49" s="159">
        <v>-0.13296749683410725</v>
      </c>
      <c r="M49" s="159">
        <v>-0.25471622162139018</v>
      </c>
      <c r="N49" s="160">
        <v>-0.13164687661331953</v>
      </c>
    </row>
    <row r="50" spans="1:19" ht="13.5" thickBot="1" x14ac:dyDescent="0.25">
      <c r="A50" s="39" t="s">
        <v>39</v>
      </c>
      <c r="B50" s="30">
        <v>666</v>
      </c>
      <c r="C50" s="30">
        <v>917392.89592311846</v>
      </c>
      <c r="D50" s="31">
        <v>380</v>
      </c>
      <c r="E50" s="20"/>
      <c r="F50" s="77" t="s">
        <v>39</v>
      </c>
      <c r="G50" s="57">
        <v>466</v>
      </c>
      <c r="H50" s="57">
        <v>851513.35058775404</v>
      </c>
      <c r="I50" s="58">
        <v>201</v>
      </c>
      <c r="K50" s="11" t="s">
        <v>39</v>
      </c>
      <c r="L50" s="159">
        <v>0.42918454935622319</v>
      </c>
      <c r="M50" s="159">
        <v>7.7367601212466441E-2</v>
      </c>
      <c r="N50" s="160">
        <v>0.89054726368159209</v>
      </c>
    </row>
    <row r="51" spans="1:19" ht="13.5" thickBot="1" x14ac:dyDescent="0.25">
      <c r="A51" s="39" t="s">
        <v>40</v>
      </c>
      <c r="B51" s="30">
        <v>5439</v>
      </c>
      <c r="C51" s="30">
        <v>3964462.9704643306</v>
      </c>
      <c r="D51" s="31">
        <v>3704</v>
      </c>
      <c r="E51" s="20"/>
      <c r="F51" s="77" t="s">
        <v>40</v>
      </c>
      <c r="G51" s="57">
        <v>6149</v>
      </c>
      <c r="H51" s="57">
        <v>5321510.5350736184</v>
      </c>
      <c r="I51" s="58">
        <v>4125</v>
      </c>
      <c r="K51" s="11" t="s">
        <v>40</v>
      </c>
      <c r="L51" s="159">
        <v>-0.1154659294194178</v>
      </c>
      <c r="M51" s="159">
        <v>-0.25501172189082477</v>
      </c>
      <c r="N51" s="160">
        <v>-0.10206060606060607</v>
      </c>
    </row>
    <row r="52" spans="1:19" ht="13.5" thickBot="1" x14ac:dyDescent="0.25">
      <c r="A52" s="40" t="s">
        <v>41</v>
      </c>
      <c r="B52" s="34">
        <v>1155</v>
      </c>
      <c r="C52" s="34">
        <v>857345.46501423861</v>
      </c>
      <c r="D52" s="35">
        <v>984</v>
      </c>
      <c r="E52" s="20"/>
      <c r="F52" s="78" t="s">
        <v>41</v>
      </c>
      <c r="G52" s="61">
        <v>1072</v>
      </c>
      <c r="H52" s="61">
        <v>931186.85</v>
      </c>
      <c r="I52" s="62">
        <v>789</v>
      </c>
      <c r="K52" s="12" t="s">
        <v>41</v>
      </c>
      <c r="L52" s="161">
        <v>7.7425373134328401E-2</v>
      </c>
      <c r="M52" s="161">
        <v>-7.9298139772658316E-2</v>
      </c>
      <c r="N52" s="162">
        <v>0.24714828897338403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55134</v>
      </c>
      <c r="C54" s="85">
        <v>60264378.622641489</v>
      </c>
      <c r="D54" s="85">
        <v>32142</v>
      </c>
      <c r="E54" s="20"/>
      <c r="F54" s="50" t="s">
        <v>42</v>
      </c>
      <c r="G54" s="51">
        <v>65102</v>
      </c>
      <c r="H54" s="51">
        <v>79112528.523452625</v>
      </c>
      <c r="I54" s="55">
        <v>40864</v>
      </c>
      <c r="K54" s="98" t="s">
        <v>42</v>
      </c>
      <c r="L54" s="99">
        <v>-0.15311357561979666</v>
      </c>
      <c r="M54" s="99">
        <v>-0.23824481725702484</v>
      </c>
      <c r="N54" s="99">
        <v>-0.2134397024275646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43734</v>
      </c>
      <c r="C55" s="30">
        <v>48791547.384530284</v>
      </c>
      <c r="D55" s="31">
        <v>25323</v>
      </c>
      <c r="E55" s="20"/>
      <c r="F55" s="73" t="s">
        <v>43</v>
      </c>
      <c r="G55" s="57">
        <v>52366</v>
      </c>
      <c r="H55" s="57">
        <v>64017587.506186672</v>
      </c>
      <c r="I55" s="58">
        <v>33357</v>
      </c>
      <c r="K55" s="10" t="s">
        <v>43</v>
      </c>
      <c r="L55" s="102">
        <v>-0.1648397815376389</v>
      </c>
      <c r="M55" s="102">
        <v>-0.23784151691415956</v>
      </c>
      <c r="N55" s="103">
        <v>-0.2408489972119795</v>
      </c>
    </row>
    <row r="56" spans="1:19" ht="13.5" thickBot="1" x14ac:dyDescent="0.25">
      <c r="A56" s="39" t="s">
        <v>44</v>
      </c>
      <c r="B56" s="30">
        <v>3261</v>
      </c>
      <c r="C56" s="30">
        <v>3098747.7024077699</v>
      </c>
      <c r="D56" s="31">
        <v>2260</v>
      </c>
      <c r="E56" s="20"/>
      <c r="F56" s="68" t="s">
        <v>44</v>
      </c>
      <c r="G56" s="79">
        <v>3573</v>
      </c>
      <c r="H56" s="79">
        <v>3992404.52130306</v>
      </c>
      <c r="I56" s="80">
        <v>2378</v>
      </c>
      <c r="K56" s="11" t="s">
        <v>44</v>
      </c>
      <c r="L56" s="102">
        <v>-8.7321578505457631E-2</v>
      </c>
      <c r="M56" s="102">
        <v>-0.22383924628048812</v>
      </c>
      <c r="N56" s="103">
        <v>-4.962153069806563E-2</v>
      </c>
    </row>
    <row r="57" spans="1:19" ht="13.5" thickBot="1" x14ac:dyDescent="0.25">
      <c r="A57" s="39" t="s">
        <v>45</v>
      </c>
      <c r="B57" s="30">
        <v>1844</v>
      </c>
      <c r="C57" s="30">
        <v>2346873.0959327444</v>
      </c>
      <c r="D57" s="31">
        <v>830</v>
      </c>
      <c r="E57" s="20"/>
      <c r="F57" s="68" t="s">
        <v>45</v>
      </c>
      <c r="G57" s="79">
        <v>1781</v>
      </c>
      <c r="H57" s="79">
        <v>2737066.5916475202</v>
      </c>
      <c r="I57" s="80">
        <v>733</v>
      </c>
      <c r="K57" s="11" t="s">
        <v>45</v>
      </c>
      <c r="L57" s="102">
        <v>3.5373385738349139E-2</v>
      </c>
      <c r="M57" s="102">
        <v>-0.14255900711568248</v>
      </c>
      <c r="N57" s="103">
        <v>0.13233287858117326</v>
      </c>
    </row>
    <row r="58" spans="1:19" ht="13.5" thickBot="1" x14ac:dyDescent="0.25">
      <c r="A58" s="40" t="s">
        <v>46</v>
      </c>
      <c r="B58" s="34">
        <v>6295</v>
      </c>
      <c r="C58" s="34">
        <v>6027210.4397706883</v>
      </c>
      <c r="D58" s="35">
        <v>3729</v>
      </c>
      <c r="E58" s="20"/>
      <c r="F58" s="69" t="s">
        <v>46</v>
      </c>
      <c r="G58" s="74">
        <v>7382</v>
      </c>
      <c r="H58" s="74">
        <v>8365469.9043153701</v>
      </c>
      <c r="I58" s="75">
        <v>4396</v>
      </c>
      <c r="K58" s="12" t="s">
        <v>46</v>
      </c>
      <c r="L58" s="104">
        <v>-0.14725006773232185</v>
      </c>
      <c r="M58" s="104">
        <v>-0.27951322415713653</v>
      </c>
      <c r="N58" s="105">
        <v>-0.15172884440400369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29795</v>
      </c>
      <c r="C60" s="85">
        <v>23311751.467637815</v>
      </c>
      <c r="D60" s="85">
        <v>21362</v>
      </c>
      <c r="E60" s="20"/>
      <c r="F60" s="50" t="s">
        <v>47</v>
      </c>
      <c r="G60" s="51">
        <v>33059</v>
      </c>
      <c r="H60" s="51">
        <v>25508965.527163282</v>
      </c>
      <c r="I60" s="55">
        <v>24243</v>
      </c>
      <c r="K60" s="98" t="s">
        <v>47</v>
      </c>
      <c r="L60" s="99">
        <v>-9.8732569043225693E-2</v>
      </c>
      <c r="M60" s="99">
        <v>-8.6134973101349765E-2</v>
      </c>
      <c r="N60" s="99">
        <v>-0.11883842758734475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5370</v>
      </c>
      <c r="C61" s="30">
        <v>4509200.8426303864</v>
      </c>
      <c r="D61" s="31">
        <v>3713</v>
      </c>
      <c r="E61" s="20"/>
      <c r="F61" s="73" t="s">
        <v>48</v>
      </c>
      <c r="G61" s="57">
        <v>5680</v>
      </c>
      <c r="H61" s="57">
        <v>4460575.7097981423</v>
      </c>
      <c r="I61" s="58">
        <v>4004</v>
      </c>
      <c r="K61" s="10" t="s">
        <v>48</v>
      </c>
      <c r="L61" s="102">
        <v>-5.4577464788732377E-2</v>
      </c>
      <c r="M61" s="102">
        <v>1.0901089006388531E-2</v>
      </c>
      <c r="N61" s="103">
        <v>-7.2677322677322631E-2</v>
      </c>
    </row>
    <row r="62" spans="1:19" ht="13.5" thickBot="1" x14ac:dyDescent="0.25">
      <c r="A62" s="39" t="s">
        <v>49</v>
      </c>
      <c r="B62" s="30">
        <v>2173</v>
      </c>
      <c r="C62" s="30">
        <v>2976269.6967792469</v>
      </c>
      <c r="D62" s="31">
        <v>908</v>
      </c>
      <c r="E62" s="20"/>
      <c r="F62" s="68" t="s">
        <v>49</v>
      </c>
      <c r="G62" s="79">
        <v>2472</v>
      </c>
      <c r="H62" s="79">
        <v>3688285.0986245819</v>
      </c>
      <c r="I62" s="80">
        <v>902</v>
      </c>
      <c r="K62" s="11" t="s">
        <v>49</v>
      </c>
      <c r="L62" s="102">
        <v>-0.12095469255663427</v>
      </c>
      <c r="M62" s="102">
        <v>-0.19304782108922558</v>
      </c>
      <c r="N62" s="103">
        <v>6.6518847006651338E-3</v>
      </c>
    </row>
    <row r="63" spans="1:19" ht="13.5" thickBot="1" x14ac:dyDescent="0.25">
      <c r="A63" s="40" t="s">
        <v>50</v>
      </c>
      <c r="B63" s="34">
        <v>22252</v>
      </c>
      <c r="C63" s="34">
        <v>15826280.928228181</v>
      </c>
      <c r="D63" s="35">
        <v>16741</v>
      </c>
      <c r="E63" s="20"/>
      <c r="F63" s="69" t="s">
        <v>50</v>
      </c>
      <c r="G63" s="74">
        <v>24907</v>
      </c>
      <c r="H63" s="74">
        <v>17360104.718740556</v>
      </c>
      <c r="I63" s="75">
        <v>19337</v>
      </c>
      <c r="K63" s="12" t="s">
        <v>50</v>
      </c>
      <c r="L63" s="104">
        <v>-0.10659653912554701</v>
      </c>
      <c r="M63" s="104">
        <v>-8.8353372019500775E-2</v>
      </c>
      <c r="N63" s="105">
        <v>-0.13425040078605777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1935</v>
      </c>
      <c r="C65" s="85">
        <v>2072216.3517719819</v>
      </c>
      <c r="D65" s="85">
        <v>790</v>
      </c>
      <c r="E65" s="20"/>
      <c r="F65" s="50" t="s">
        <v>51</v>
      </c>
      <c r="G65" s="51">
        <v>1891</v>
      </c>
      <c r="H65" s="51">
        <v>2025753.4481179761</v>
      </c>
      <c r="I65" s="55">
        <v>955</v>
      </c>
      <c r="K65" s="98" t="s">
        <v>51</v>
      </c>
      <c r="L65" s="99">
        <v>2.3268112109994687E-2</v>
      </c>
      <c r="M65" s="99">
        <v>2.2936109869230226E-2</v>
      </c>
      <c r="N65" s="99">
        <v>-0.17277486910994766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1227</v>
      </c>
      <c r="C66" s="30">
        <v>1488641.915290162</v>
      </c>
      <c r="D66" s="31">
        <v>478</v>
      </c>
      <c r="E66" s="20"/>
      <c r="F66" s="73" t="s">
        <v>52</v>
      </c>
      <c r="G66" s="57">
        <v>1044</v>
      </c>
      <c r="H66" s="57">
        <v>1118058.3457660291</v>
      </c>
      <c r="I66" s="58">
        <v>442</v>
      </c>
      <c r="K66" s="10" t="s">
        <v>52</v>
      </c>
      <c r="L66" s="102">
        <v>0.17528735632183912</v>
      </c>
      <c r="M66" s="102">
        <v>0.33145280022951784</v>
      </c>
      <c r="N66" s="103">
        <v>8.144796380090491E-2</v>
      </c>
    </row>
    <row r="67" spans="1:19" ht="13.5" thickBot="1" x14ac:dyDescent="0.25">
      <c r="A67" s="40" t="s">
        <v>53</v>
      </c>
      <c r="B67" s="34">
        <v>708</v>
      </c>
      <c r="C67" s="34">
        <v>583574.43648181995</v>
      </c>
      <c r="D67" s="35">
        <v>312</v>
      </c>
      <c r="E67" s="20"/>
      <c r="F67" s="69" t="s">
        <v>53</v>
      </c>
      <c r="G67" s="74">
        <v>847</v>
      </c>
      <c r="H67" s="74">
        <v>907695.10235194699</v>
      </c>
      <c r="I67" s="75">
        <v>513</v>
      </c>
      <c r="K67" s="12" t="s">
        <v>53</v>
      </c>
      <c r="L67" s="104">
        <v>-0.16410861865407322</v>
      </c>
      <c r="M67" s="104">
        <v>-0.35708099011473293</v>
      </c>
      <c r="N67" s="105">
        <v>-0.39181286549707606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18941</v>
      </c>
      <c r="C69" s="85">
        <v>15696597.066719729</v>
      </c>
      <c r="D69" s="85">
        <v>12255</v>
      </c>
      <c r="E69" s="20"/>
      <c r="F69" s="50" t="s">
        <v>54</v>
      </c>
      <c r="G69" s="51">
        <v>17984</v>
      </c>
      <c r="H69" s="51">
        <v>16975041.506832499</v>
      </c>
      <c r="I69" s="55">
        <v>10526</v>
      </c>
      <c r="K69" s="98" t="s">
        <v>54</v>
      </c>
      <c r="L69" s="99">
        <v>5.3213967971530218E-2</v>
      </c>
      <c r="M69" s="99">
        <v>-7.5313184924949539E-2</v>
      </c>
      <c r="N69" s="99">
        <v>0.16425992779783383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7919</v>
      </c>
      <c r="C70" s="30">
        <v>5866118.9340441022</v>
      </c>
      <c r="D70" s="31">
        <v>5489</v>
      </c>
      <c r="E70" s="20"/>
      <c r="F70" s="73" t="s">
        <v>55</v>
      </c>
      <c r="G70" s="57">
        <v>7200</v>
      </c>
      <c r="H70" s="57">
        <v>6113021.6910084868</v>
      </c>
      <c r="I70" s="58">
        <v>4670</v>
      </c>
      <c r="K70" s="10" t="s">
        <v>55</v>
      </c>
      <c r="L70" s="102">
        <v>9.9861111111111178E-2</v>
      </c>
      <c r="M70" s="102">
        <v>-4.0389641889795436E-2</v>
      </c>
      <c r="N70" s="103">
        <v>0.1753747323340471</v>
      </c>
    </row>
    <row r="71" spans="1:19" ht="13.5" thickBot="1" x14ac:dyDescent="0.25">
      <c r="A71" s="39" t="s">
        <v>56</v>
      </c>
      <c r="B71" s="30">
        <v>1186</v>
      </c>
      <c r="C71" s="30">
        <v>858736.48764442722</v>
      </c>
      <c r="D71" s="31">
        <v>904</v>
      </c>
      <c r="E71" s="20"/>
      <c r="F71" s="68" t="s">
        <v>56</v>
      </c>
      <c r="G71" s="79">
        <v>859</v>
      </c>
      <c r="H71" s="79">
        <v>1023615.4897547909</v>
      </c>
      <c r="I71" s="80">
        <v>425</v>
      </c>
      <c r="K71" s="11" t="s">
        <v>56</v>
      </c>
      <c r="L71" s="102">
        <v>0.38067520372526187</v>
      </c>
      <c r="M71" s="102">
        <v>-0.16107513393516615</v>
      </c>
      <c r="N71" s="103">
        <v>1.1270588235294117</v>
      </c>
    </row>
    <row r="72" spans="1:19" ht="13.5" thickBot="1" x14ac:dyDescent="0.25">
      <c r="A72" s="39" t="s">
        <v>57</v>
      </c>
      <c r="B72" s="30">
        <v>1115</v>
      </c>
      <c r="C72" s="30">
        <v>847650.93129846209</v>
      </c>
      <c r="D72" s="31">
        <v>773</v>
      </c>
      <c r="E72" s="20"/>
      <c r="F72" s="68" t="s">
        <v>57</v>
      </c>
      <c r="G72" s="79">
        <v>1012</v>
      </c>
      <c r="H72" s="79">
        <v>937968.11031757412</v>
      </c>
      <c r="I72" s="80">
        <v>592</v>
      </c>
      <c r="K72" s="11" t="s">
        <v>57</v>
      </c>
      <c r="L72" s="102">
        <v>0.10177865612648218</v>
      </c>
      <c r="M72" s="102">
        <v>-9.6290244866142349E-2</v>
      </c>
      <c r="N72" s="103">
        <v>0.3057432432432432</v>
      </c>
    </row>
    <row r="73" spans="1:19" ht="13.5" thickBot="1" x14ac:dyDescent="0.25">
      <c r="A73" s="40" t="s">
        <v>58</v>
      </c>
      <c r="B73" s="34">
        <v>8721</v>
      </c>
      <c r="C73" s="34">
        <v>8124090.7137327371</v>
      </c>
      <c r="D73" s="35">
        <v>5089</v>
      </c>
      <c r="E73" s="20"/>
      <c r="F73" s="69" t="s">
        <v>58</v>
      </c>
      <c r="G73" s="74">
        <v>8913</v>
      </c>
      <c r="H73" s="74">
        <v>8900436.2157516479</v>
      </c>
      <c r="I73" s="75">
        <v>4839</v>
      </c>
      <c r="K73" s="12" t="s">
        <v>58</v>
      </c>
      <c r="L73" s="104">
        <v>-2.1541568495456076E-2</v>
      </c>
      <c r="M73" s="104">
        <v>-8.7225556500811097E-2</v>
      </c>
      <c r="N73" s="105">
        <v>5.1663566852655496E-2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41934</v>
      </c>
      <c r="C75" s="85">
        <v>42934957.25009983</v>
      </c>
      <c r="D75" s="85">
        <v>26539</v>
      </c>
      <c r="E75" s="20"/>
      <c r="F75" s="50" t="s">
        <v>59</v>
      </c>
      <c r="G75" s="51">
        <v>44193</v>
      </c>
      <c r="H75" s="51">
        <v>51812073.542536385</v>
      </c>
      <c r="I75" s="55">
        <v>28669</v>
      </c>
      <c r="K75" s="98" t="s">
        <v>59</v>
      </c>
      <c r="L75" s="99">
        <v>-5.1116692688887411E-2</v>
      </c>
      <c r="M75" s="99">
        <v>-0.17133296711525492</v>
      </c>
      <c r="N75" s="99">
        <v>-7.4296278209913136E-2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41934</v>
      </c>
      <c r="C76" s="34">
        <v>42934957.25009983</v>
      </c>
      <c r="D76" s="35">
        <v>26539</v>
      </c>
      <c r="E76" s="20"/>
      <c r="F76" s="72" t="s">
        <v>60</v>
      </c>
      <c r="G76" s="61">
        <v>44193</v>
      </c>
      <c r="H76" s="61">
        <v>51812073.542536385</v>
      </c>
      <c r="I76" s="62">
        <v>28669</v>
      </c>
      <c r="K76" s="14" t="s">
        <v>60</v>
      </c>
      <c r="L76" s="104">
        <v>-5.1116692688887411E-2</v>
      </c>
      <c r="M76" s="104">
        <v>-0.17133296711525492</v>
      </c>
      <c r="N76" s="105">
        <v>-7.4296278209913136E-2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22702</v>
      </c>
      <c r="C78" s="85">
        <v>19607729.978774868</v>
      </c>
      <c r="D78" s="85">
        <v>12661</v>
      </c>
      <c r="E78" s="20"/>
      <c r="F78" s="50" t="s">
        <v>61</v>
      </c>
      <c r="G78" s="51">
        <v>21300</v>
      </c>
      <c r="H78" s="51">
        <v>18723122.950566724</v>
      </c>
      <c r="I78" s="55">
        <v>12943</v>
      </c>
      <c r="K78" s="98" t="s">
        <v>61</v>
      </c>
      <c r="L78" s="99">
        <v>6.5821596244131531E-2</v>
      </c>
      <c r="M78" s="99">
        <v>4.7246767034735848E-2</v>
      </c>
      <c r="N78" s="99">
        <v>-2.1787838986324637E-2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22702</v>
      </c>
      <c r="C79" s="34">
        <v>19607729.978774868</v>
      </c>
      <c r="D79" s="35">
        <v>12661</v>
      </c>
      <c r="E79" s="20"/>
      <c r="F79" s="72" t="s">
        <v>62</v>
      </c>
      <c r="G79" s="61">
        <v>21300</v>
      </c>
      <c r="H79" s="61">
        <v>18723122.950566724</v>
      </c>
      <c r="I79" s="62">
        <v>12943</v>
      </c>
      <c r="K79" s="14" t="s">
        <v>62</v>
      </c>
      <c r="L79" s="104">
        <v>6.5821596244131531E-2</v>
      </c>
      <c r="M79" s="104">
        <v>4.7246767034735848E-2</v>
      </c>
      <c r="N79" s="105">
        <v>-2.1787838986324637E-2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8028</v>
      </c>
      <c r="C81" s="85">
        <v>8460666.1052804105</v>
      </c>
      <c r="D81" s="85">
        <v>5401</v>
      </c>
      <c r="E81" s="20"/>
      <c r="F81" s="50" t="s">
        <v>63</v>
      </c>
      <c r="G81" s="51">
        <v>10040</v>
      </c>
      <c r="H81" s="51">
        <v>11966703.020520048</v>
      </c>
      <c r="I81" s="55">
        <v>6532</v>
      </c>
      <c r="K81" s="98" t="s">
        <v>63</v>
      </c>
      <c r="L81" s="99">
        <v>-0.20039840637450201</v>
      </c>
      <c r="M81" s="99">
        <v>-0.2929826961718377</v>
      </c>
      <c r="N81" s="99">
        <v>-0.17314758113900797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8028</v>
      </c>
      <c r="C82" s="34">
        <v>8460666.1052804105</v>
      </c>
      <c r="D82" s="35">
        <v>5401</v>
      </c>
      <c r="E82" s="20"/>
      <c r="F82" s="72" t="s">
        <v>64</v>
      </c>
      <c r="G82" s="61">
        <v>10040</v>
      </c>
      <c r="H82" s="61">
        <v>11966703.020520048</v>
      </c>
      <c r="I82" s="62">
        <v>6532</v>
      </c>
      <c r="K82" s="14" t="s">
        <v>64</v>
      </c>
      <c r="L82" s="104">
        <v>-0.20039840637450201</v>
      </c>
      <c r="M82" s="104">
        <v>-0.2929826961718377</v>
      </c>
      <c r="N82" s="105">
        <v>-0.17314758113900797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12581</v>
      </c>
      <c r="C84" s="85">
        <v>11365142.476252515</v>
      </c>
      <c r="D84" s="85">
        <v>9130</v>
      </c>
      <c r="E84" s="20"/>
      <c r="F84" s="50" t="s">
        <v>65</v>
      </c>
      <c r="G84" s="51">
        <v>16378</v>
      </c>
      <c r="H84" s="51">
        <v>16072034.384895347</v>
      </c>
      <c r="I84" s="55">
        <v>11928</v>
      </c>
      <c r="K84" s="98" t="s">
        <v>65</v>
      </c>
      <c r="L84" s="99">
        <v>-0.23183538893637812</v>
      </c>
      <c r="M84" s="99">
        <v>-0.29286223485599405</v>
      </c>
      <c r="N84" s="99">
        <v>-0.23457411133467476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3271</v>
      </c>
      <c r="C85" s="30">
        <v>3156981.4669700158</v>
      </c>
      <c r="D85" s="31">
        <v>2236</v>
      </c>
      <c r="E85" s="20"/>
      <c r="F85" s="73" t="s">
        <v>66</v>
      </c>
      <c r="G85" s="57">
        <v>3778</v>
      </c>
      <c r="H85" s="57">
        <v>3963808.7083037109</v>
      </c>
      <c r="I85" s="58">
        <v>2394</v>
      </c>
      <c r="K85" s="10" t="s">
        <v>66</v>
      </c>
      <c r="L85" s="102">
        <v>-0.13419798835362629</v>
      </c>
      <c r="M85" s="102">
        <v>-0.20354848094548239</v>
      </c>
      <c r="N85" s="103">
        <v>-6.5998329156223945E-2</v>
      </c>
    </row>
    <row r="86" spans="1:19" ht="13.5" thickBot="1" x14ac:dyDescent="0.25">
      <c r="A86" s="39" t="s">
        <v>67</v>
      </c>
      <c r="B86" s="30">
        <v>1905</v>
      </c>
      <c r="C86" s="30">
        <v>1761158.2964866187</v>
      </c>
      <c r="D86" s="31">
        <v>1438</v>
      </c>
      <c r="E86" s="20"/>
      <c r="F86" s="68" t="s">
        <v>67</v>
      </c>
      <c r="G86" s="79">
        <v>2665</v>
      </c>
      <c r="H86" s="79">
        <v>2775541.2183841509</v>
      </c>
      <c r="I86" s="80">
        <v>1983</v>
      </c>
      <c r="K86" s="11" t="s">
        <v>67</v>
      </c>
      <c r="L86" s="102">
        <v>-0.28517823639774864</v>
      </c>
      <c r="M86" s="102">
        <v>-0.36547211591693818</v>
      </c>
      <c r="N86" s="103">
        <v>-0.27483610690872418</v>
      </c>
    </row>
    <row r="87" spans="1:19" ht="13.5" thickBot="1" x14ac:dyDescent="0.25">
      <c r="A87" s="40" t="s">
        <v>68</v>
      </c>
      <c r="B87" s="34">
        <v>7405</v>
      </c>
      <c r="C87" s="34">
        <v>6447002.7127958797</v>
      </c>
      <c r="D87" s="35">
        <v>5456</v>
      </c>
      <c r="E87" s="20"/>
      <c r="F87" s="69" t="s">
        <v>68</v>
      </c>
      <c r="G87" s="74">
        <v>9935</v>
      </c>
      <c r="H87" s="74">
        <v>9332684.4582074862</v>
      </c>
      <c r="I87" s="75">
        <v>7551</v>
      </c>
      <c r="K87" s="12" t="s">
        <v>68</v>
      </c>
      <c r="L87" s="104">
        <v>-0.25465525918470056</v>
      </c>
      <c r="M87" s="104">
        <v>-0.30920168343137733</v>
      </c>
      <c r="N87" s="105">
        <v>-0.27744669580188053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2836</v>
      </c>
      <c r="C89" s="85">
        <v>2062461.3104304285</v>
      </c>
      <c r="D89" s="85">
        <v>2080</v>
      </c>
      <c r="E89" s="20"/>
      <c r="F89" s="54" t="s">
        <v>69</v>
      </c>
      <c r="G89" s="51">
        <v>2683</v>
      </c>
      <c r="H89" s="51">
        <v>3058716.7805572096</v>
      </c>
      <c r="I89" s="55">
        <v>1680</v>
      </c>
      <c r="K89" s="101" t="s">
        <v>69</v>
      </c>
      <c r="L89" s="99">
        <v>5.7025717480432281E-2</v>
      </c>
      <c r="M89" s="99">
        <v>-0.32571027054858348</v>
      </c>
      <c r="N89" s="99">
        <v>0.23809523809523814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2836</v>
      </c>
      <c r="C90" s="34">
        <v>2062461.3104304285</v>
      </c>
      <c r="D90" s="35">
        <v>2080</v>
      </c>
      <c r="E90" s="20"/>
      <c r="F90" s="71" t="s">
        <v>70</v>
      </c>
      <c r="G90" s="61">
        <v>2683</v>
      </c>
      <c r="H90" s="61">
        <v>3058716.7805572096</v>
      </c>
      <c r="I90" s="62">
        <v>1680</v>
      </c>
      <c r="K90" s="13" t="s">
        <v>70</v>
      </c>
      <c r="L90" s="104">
        <v>5.7025717480432281E-2</v>
      </c>
      <c r="M90" s="104">
        <v>-0.32571027054858348</v>
      </c>
      <c r="N90" s="105">
        <v>0.23809523809523814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topLeftCell="A74" zoomScale="85" zoomScaleNormal="85" workbookViewId="0">
      <selection activeCell="D96" sqref="D9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8" x14ac:dyDescent="0.2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45" t="s">
        <v>91</v>
      </c>
      <c r="K2" s="1" t="str">
        <f>F2</f>
        <v xml:space="preserve"> TRIMESTRAL</v>
      </c>
      <c r="L2" s="3"/>
      <c r="M2" s="1" t="s">
        <v>107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968221</v>
      </c>
      <c r="C6" s="85">
        <v>926496383.50071406</v>
      </c>
      <c r="D6" s="85">
        <v>657990</v>
      </c>
      <c r="E6" s="20"/>
      <c r="F6" s="50" t="s">
        <v>1</v>
      </c>
      <c r="G6" s="51">
        <v>954941</v>
      </c>
      <c r="H6" s="51">
        <v>956636711.49557459</v>
      </c>
      <c r="I6" s="51">
        <v>643355</v>
      </c>
      <c r="K6" s="98" t="s">
        <v>1</v>
      </c>
      <c r="L6" s="99">
        <v>1.3906618314639241E-2</v>
      </c>
      <c r="M6" s="99">
        <v>-3.150655586668849E-2</v>
      </c>
      <c r="N6" s="99">
        <v>2.2747938540929935E-2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103457</v>
      </c>
      <c r="C8" s="87">
        <v>81305455.226807043</v>
      </c>
      <c r="D8" s="87">
        <v>72208</v>
      </c>
      <c r="E8" s="20"/>
      <c r="F8" s="54" t="s">
        <v>4</v>
      </c>
      <c r="G8" s="51">
        <v>97181</v>
      </c>
      <c r="H8" s="51">
        <v>76824679.401231855</v>
      </c>
      <c r="I8" s="55">
        <v>67088</v>
      </c>
      <c r="K8" s="101" t="s">
        <v>4</v>
      </c>
      <c r="L8" s="99">
        <v>6.458052499974265E-2</v>
      </c>
      <c r="M8" s="99">
        <v>5.8324692800518774E-2</v>
      </c>
      <c r="N8" s="99">
        <v>7.6317672310994622E-2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8174</v>
      </c>
      <c r="C9" s="30">
        <v>7332195.8306304505</v>
      </c>
      <c r="D9" s="31">
        <v>4422</v>
      </c>
      <c r="E9" s="21"/>
      <c r="F9" s="56" t="s">
        <v>5</v>
      </c>
      <c r="G9" s="57">
        <v>7883</v>
      </c>
      <c r="H9" s="57">
        <v>6040556.2163004354</v>
      </c>
      <c r="I9" s="58">
        <v>4247</v>
      </c>
      <c r="K9" s="7" t="s">
        <v>5</v>
      </c>
      <c r="L9" s="102">
        <v>3.6914880121781124E-2</v>
      </c>
      <c r="M9" s="102">
        <v>0.21382792711117005</v>
      </c>
      <c r="N9" s="102">
        <v>4.1205556863668447E-2</v>
      </c>
    </row>
    <row r="10" spans="1:18" ht="13.5" thickBot="1" x14ac:dyDescent="0.25">
      <c r="A10" s="32" t="s">
        <v>6</v>
      </c>
      <c r="B10" s="30">
        <v>21660</v>
      </c>
      <c r="C10" s="30">
        <v>12284118.985455528</v>
      </c>
      <c r="D10" s="31">
        <v>18593</v>
      </c>
      <c r="E10" s="20"/>
      <c r="F10" s="59" t="s">
        <v>6</v>
      </c>
      <c r="G10" s="79">
        <v>15312</v>
      </c>
      <c r="H10" s="79">
        <v>11415260.191550046</v>
      </c>
      <c r="I10" s="80">
        <v>12817</v>
      </c>
      <c r="K10" s="8" t="s">
        <v>6</v>
      </c>
      <c r="L10" s="113">
        <v>0.41457680250783691</v>
      </c>
      <c r="M10" s="113">
        <v>7.6113796735762573E-2</v>
      </c>
      <c r="N10" s="115">
        <v>0.45065147850511034</v>
      </c>
    </row>
    <row r="11" spans="1:18" ht="13.5" thickBot="1" x14ac:dyDescent="0.25">
      <c r="A11" s="32" t="s">
        <v>7</v>
      </c>
      <c r="B11" s="30">
        <v>6315</v>
      </c>
      <c r="C11" s="30">
        <v>5445612.3615940567</v>
      </c>
      <c r="D11" s="31">
        <v>4200</v>
      </c>
      <c r="E11" s="20"/>
      <c r="F11" s="59" t="s">
        <v>7</v>
      </c>
      <c r="G11" s="79">
        <v>5540</v>
      </c>
      <c r="H11" s="79">
        <v>4925705.9826086611</v>
      </c>
      <c r="I11" s="80">
        <v>3552</v>
      </c>
      <c r="K11" s="8" t="s">
        <v>7</v>
      </c>
      <c r="L11" s="113">
        <v>0.13989169675090252</v>
      </c>
      <c r="M11" s="113">
        <v>0.10554961681047237</v>
      </c>
      <c r="N11" s="115">
        <v>0.18243243243243246</v>
      </c>
    </row>
    <row r="12" spans="1:18" ht="13.5" thickBot="1" x14ac:dyDescent="0.25">
      <c r="A12" s="32" t="s">
        <v>8</v>
      </c>
      <c r="B12" s="30">
        <v>8029</v>
      </c>
      <c r="C12" s="30">
        <v>6111412.2005688343</v>
      </c>
      <c r="D12" s="31">
        <v>5739</v>
      </c>
      <c r="E12" s="20"/>
      <c r="F12" s="59" t="s">
        <v>8</v>
      </c>
      <c r="G12" s="79">
        <v>8560</v>
      </c>
      <c r="H12" s="79">
        <v>6906015.5660039615</v>
      </c>
      <c r="I12" s="80">
        <v>5841</v>
      </c>
      <c r="K12" s="8" t="s">
        <v>8</v>
      </c>
      <c r="L12" s="113">
        <v>-6.2032710280373826E-2</v>
      </c>
      <c r="M12" s="113">
        <v>-0.11505959664306253</v>
      </c>
      <c r="N12" s="115">
        <v>-1.7462763225475131E-2</v>
      </c>
    </row>
    <row r="13" spans="1:18" ht="13.5" thickBot="1" x14ac:dyDescent="0.25">
      <c r="A13" s="32" t="s">
        <v>9</v>
      </c>
      <c r="B13" s="30">
        <v>9656</v>
      </c>
      <c r="C13" s="30">
        <v>5146231.7927595098</v>
      </c>
      <c r="D13" s="31">
        <v>7117</v>
      </c>
      <c r="E13" s="20"/>
      <c r="F13" s="59" t="s">
        <v>9</v>
      </c>
      <c r="G13" s="79">
        <v>10653</v>
      </c>
      <c r="H13" s="79">
        <v>4165111.8899920653</v>
      </c>
      <c r="I13" s="80">
        <v>8244</v>
      </c>
      <c r="K13" s="8" t="s">
        <v>9</v>
      </c>
      <c r="L13" s="113">
        <v>-9.3588660471228713E-2</v>
      </c>
      <c r="M13" s="113">
        <v>0.23555667378945566</v>
      </c>
      <c r="N13" s="115">
        <v>-0.13670548277535177</v>
      </c>
    </row>
    <row r="14" spans="1:18" ht="13.5" thickBot="1" x14ac:dyDescent="0.25">
      <c r="A14" s="32" t="s">
        <v>10</v>
      </c>
      <c r="B14" s="30">
        <v>3821</v>
      </c>
      <c r="C14" s="30">
        <v>4313299.1133942921</v>
      </c>
      <c r="D14" s="31">
        <v>2521</v>
      </c>
      <c r="E14" s="20"/>
      <c r="F14" s="59" t="s">
        <v>10</v>
      </c>
      <c r="G14" s="79">
        <v>3737</v>
      </c>
      <c r="H14" s="79">
        <v>4579577.9727479191</v>
      </c>
      <c r="I14" s="80">
        <v>2403</v>
      </c>
      <c r="K14" s="8" t="s">
        <v>10</v>
      </c>
      <c r="L14" s="113">
        <v>2.2477923468022576E-2</v>
      </c>
      <c r="M14" s="113">
        <v>-5.8144846738759637E-2</v>
      </c>
      <c r="N14" s="115">
        <v>4.9105285060341286E-2</v>
      </c>
    </row>
    <row r="15" spans="1:18" ht="13.5" thickBot="1" x14ac:dyDescent="0.25">
      <c r="A15" s="32" t="s">
        <v>11</v>
      </c>
      <c r="B15" s="30">
        <v>15106</v>
      </c>
      <c r="C15" s="30">
        <v>11447856.010986811</v>
      </c>
      <c r="D15" s="31">
        <v>9825</v>
      </c>
      <c r="E15" s="20"/>
      <c r="F15" s="59" t="s">
        <v>11</v>
      </c>
      <c r="G15" s="79">
        <v>14876</v>
      </c>
      <c r="H15" s="79">
        <v>11938968.113720227</v>
      </c>
      <c r="I15" s="80">
        <v>9923</v>
      </c>
      <c r="K15" s="8" t="s">
        <v>11</v>
      </c>
      <c r="L15" s="113">
        <v>1.5461145469212179E-2</v>
      </c>
      <c r="M15" s="113">
        <v>-4.1135221909926356E-2</v>
      </c>
      <c r="N15" s="115">
        <v>-9.8760455507407308E-3</v>
      </c>
    </row>
    <row r="16" spans="1:18" ht="13.5" thickBot="1" x14ac:dyDescent="0.25">
      <c r="A16" s="33" t="s">
        <v>12</v>
      </c>
      <c r="B16" s="34">
        <v>30696</v>
      </c>
      <c r="C16" s="34">
        <v>29224728.931417558</v>
      </c>
      <c r="D16" s="35">
        <v>19791</v>
      </c>
      <c r="E16" s="20"/>
      <c r="F16" s="60" t="s">
        <v>12</v>
      </c>
      <c r="G16" s="109">
        <v>30620</v>
      </c>
      <c r="H16" s="109">
        <v>26853483.468308538</v>
      </c>
      <c r="I16" s="110">
        <v>20061</v>
      </c>
      <c r="K16" s="9" t="s">
        <v>12</v>
      </c>
      <c r="L16" s="116">
        <v>2.4820378837360213E-3</v>
      </c>
      <c r="M16" s="116">
        <v>8.8303086111992668E-2</v>
      </c>
      <c r="N16" s="117">
        <v>-1.3458950201884257E-2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40708</v>
      </c>
      <c r="C18" s="89">
        <v>46086017.099471822</v>
      </c>
      <c r="D18" s="89">
        <v>28229</v>
      </c>
      <c r="E18" s="20"/>
      <c r="F18" s="65" t="s">
        <v>13</v>
      </c>
      <c r="G18" s="66">
        <v>44662</v>
      </c>
      <c r="H18" s="66">
        <v>48071293.505201317</v>
      </c>
      <c r="I18" s="67">
        <v>29918</v>
      </c>
      <c r="K18" s="107" t="s">
        <v>13</v>
      </c>
      <c r="L18" s="108">
        <v>-8.8531637633782689E-2</v>
      </c>
      <c r="M18" s="108">
        <v>-4.1298585100787655E-2</v>
      </c>
      <c r="N18" s="120">
        <v>-5.645430844307775E-2</v>
      </c>
    </row>
    <row r="19" spans="1:18" ht="13.5" thickBot="1" x14ac:dyDescent="0.25">
      <c r="A19" s="38" t="s">
        <v>14</v>
      </c>
      <c r="B19" s="128">
        <v>2393</v>
      </c>
      <c r="C19" s="128">
        <v>4265002.7688192669</v>
      </c>
      <c r="D19" s="129">
        <v>1105</v>
      </c>
      <c r="E19" s="20"/>
      <c r="F19" s="68" t="s">
        <v>14</v>
      </c>
      <c r="G19" s="132">
        <v>2649</v>
      </c>
      <c r="H19" s="132">
        <v>4605457.4399093632</v>
      </c>
      <c r="I19" s="133">
        <v>1052</v>
      </c>
      <c r="K19" s="10" t="s">
        <v>14</v>
      </c>
      <c r="L19" s="137">
        <v>-9.6640241600604027E-2</v>
      </c>
      <c r="M19" s="137">
        <v>-7.3924181372262643E-2</v>
      </c>
      <c r="N19" s="139">
        <v>5.0380228136882144E-2</v>
      </c>
    </row>
    <row r="20" spans="1:18" ht="13.5" thickBot="1" x14ac:dyDescent="0.25">
      <c r="A20" s="39" t="s">
        <v>15</v>
      </c>
      <c r="B20" s="128">
        <v>3056</v>
      </c>
      <c r="C20" s="128">
        <v>2692596.5576969879</v>
      </c>
      <c r="D20" s="129">
        <v>2419</v>
      </c>
      <c r="E20" s="20"/>
      <c r="F20" s="68" t="s">
        <v>15</v>
      </c>
      <c r="G20" s="132">
        <v>3740</v>
      </c>
      <c r="H20" s="132">
        <v>3255799.6900000004</v>
      </c>
      <c r="I20" s="133">
        <v>2967</v>
      </c>
      <c r="K20" s="11" t="s">
        <v>15</v>
      </c>
      <c r="L20" s="137">
        <v>-0.18288770053475933</v>
      </c>
      <c r="M20" s="137">
        <v>-0.1729845770404298</v>
      </c>
      <c r="N20" s="139">
        <v>-0.18469834850016853</v>
      </c>
    </row>
    <row r="21" spans="1:18" ht="13.5" thickBot="1" x14ac:dyDescent="0.25">
      <c r="A21" s="40" t="s">
        <v>16</v>
      </c>
      <c r="B21" s="130">
        <v>35259</v>
      </c>
      <c r="C21" s="130">
        <v>39128417.772955567</v>
      </c>
      <c r="D21" s="131">
        <v>24705</v>
      </c>
      <c r="E21" s="20"/>
      <c r="F21" s="69" t="s">
        <v>16</v>
      </c>
      <c r="G21" s="134">
        <v>38273</v>
      </c>
      <c r="H21" s="134">
        <v>40210036.375291951</v>
      </c>
      <c r="I21" s="135">
        <v>25899</v>
      </c>
      <c r="K21" s="12" t="s">
        <v>16</v>
      </c>
      <c r="L21" s="138">
        <v>-7.8750032660099833E-2</v>
      </c>
      <c r="M21" s="138">
        <v>-2.68992196933453E-2</v>
      </c>
      <c r="N21" s="140">
        <v>-4.6102166106799514E-2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12633</v>
      </c>
      <c r="C23" s="85">
        <v>16469333.906456767</v>
      </c>
      <c r="D23" s="85">
        <v>7475</v>
      </c>
      <c r="E23" s="20"/>
      <c r="F23" s="54" t="s">
        <v>17</v>
      </c>
      <c r="G23" s="51">
        <v>13137</v>
      </c>
      <c r="H23" s="51">
        <v>16162698.785444653</v>
      </c>
      <c r="I23" s="55">
        <v>8218</v>
      </c>
      <c r="K23" s="101" t="s">
        <v>17</v>
      </c>
      <c r="L23" s="99">
        <v>-3.8364923498515613E-2</v>
      </c>
      <c r="M23" s="99">
        <v>1.8971777243553811E-2</v>
      </c>
      <c r="N23" s="99">
        <v>-9.0411292285227596E-2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12633</v>
      </c>
      <c r="C24" s="34">
        <v>16469333.906456767</v>
      </c>
      <c r="D24" s="35">
        <v>7475</v>
      </c>
      <c r="E24" s="20"/>
      <c r="F24" s="71" t="s">
        <v>18</v>
      </c>
      <c r="G24" s="61">
        <v>13137</v>
      </c>
      <c r="H24" s="61">
        <v>16162698.785444653</v>
      </c>
      <c r="I24" s="62">
        <v>8218</v>
      </c>
      <c r="K24" s="13" t="s">
        <v>18</v>
      </c>
      <c r="L24" s="104">
        <v>-3.8364923498515613E-2</v>
      </c>
      <c r="M24" s="104">
        <v>1.8971777243553811E-2</v>
      </c>
      <c r="N24" s="105">
        <v>-9.0411292285227596E-2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5357</v>
      </c>
      <c r="C26" s="85">
        <v>2518928.3147114296</v>
      </c>
      <c r="D26" s="85">
        <v>4445</v>
      </c>
      <c r="E26" s="20"/>
      <c r="F26" s="50" t="s">
        <v>19</v>
      </c>
      <c r="G26" s="51">
        <v>5058</v>
      </c>
      <c r="H26" s="51">
        <v>3227670.6623580577</v>
      </c>
      <c r="I26" s="55">
        <v>4364</v>
      </c>
      <c r="K26" s="98" t="s">
        <v>19</v>
      </c>
      <c r="L26" s="99">
        <v>5.9114274416765422E-2</v>
      </c>
      <c r="M26" s="99">
        <v>-0.21958322945155695</v>
      </c>
      <c r="N26" s="99">
        <v>1.8560953253895507E-2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5357</v>
      </c>
      <c r="C27" s="34">
        <v>2518928.3147114296</v>
      </c>
      <c r="D27" s="35">
        <v>4445</v>
      </c>
      <c r="E27" s="20"/>
      <c r="F27" s="72" t="s">
        <v>20</v>
      </c>
      <c r="G27" s="61">
        <v>5058</v>
      </c>
      <c r="H27" s="61">
        <v>3227670.6623580577</v>
      </c>
      <c r="I27" s="62">
        <v>4364</v>
      </c>
      <c r="K27" s="14" t="s">
        <v>20</v>
      </c>
      <c r="L27" s="104">
        <v>5.9114274416765422E-2</v>
      </c>
      <c r="M27" s="104">
        <v>-0.21958322945155695</v>
      </c>
      <c r="N27" s="105">
        <v>1.8560953253895507E-2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38421</v>
      </c>
      <c r="C29" s="85">
        <v>21019112.464189939</v>
      </c>
      <c r="D29" s="85">
        <v>28800</v>
      </c>
      <c r="E29" s="20"/>
      <c r="F29" s="50" t="s">
        <v>21</v>
      </c>
      <c r="G29" s="51">
        <v>40691</v>
      </c>
      <c r="H29" s="51">
        <v>22692173.906988993</v>
      </c>
      <c r="I29" s="55">
        <v>30829</v>
      </c>
      <c r="K29" s="98" t="s">
        <v>21</v>
      </c>
      <c r="L29" s="99">
        <v>-5.5786291808999522E-2</v>
      </c>
      <c r="M29" s="99">
        <v>-7.3728566053504752E-2</v>
      </c>
      <c r="N29" s="99">
        <v>-6.5814655032599201E-2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17347</v>
      </c>
      <c r="C30" s="30">
        <v>9876735.5736145172</v>
      </c>
      <c r="D30" s="31">
        <v>12991</v>
      </c>
      <c r="E30" s="20"/>
      <c r="F30" s="73" t="s">
        <v>22</v>
      </c>
      <c r="G30" s="57">
        <v>17196</v>
      </c>
      <c r="H30" s="57">
        <v>10581802.097053185</v>
      </c>
      <c r="I30" s="58">
        <v>12799</v>
      </c>
      <c r="K30" s="15" t="s">
        <v>22</v>
      </c>
      <c r="L30" s="102">
        <v>8.7811118864853377E-3</v>
      </c>
      <c r="M30" s="102">
        <v>-6.6630099199739723E-2</v>
      </c>
      <c r="N30" s="103">
        <v>1.5001171966559923E-2</v>
      </c>
    </row>
    <row r="31" spans="1:18" ht="13.5" thickBot="1" x14ac:dyDescent="0.25">
      <c r="A31" s="94" t="s">
        <v>23</v>
      </c>
      <c r="B31" s="34">
        <v>21074</v>
      </c>
      <c r="C31" s="34">
        <v>11142376.890575424</v>
      </c>
      <c r="D31" s="35">
        <v>15809</v>
      </c>
      <c r="E31" s="20"/>
      <c r="F31" s="73" t="s">
        <v>23</v>
      </c>
      <c r="G31" s="74">
        <v>23495</v>
      </c>
      <c r="H31" s="74">
        <v>12110371.809935808</v>
      </c>
      <c r="I31" s="75">
        <v>18030</v>
      </c>
      <c r="K31" s="16" t="s">
        <v>23</v>
      </c>
      <c r="L31" s="104">
        <v>-0.10304320068099593</v>
      </c>
      <c r="M31" s="104">
        <v>-7.993106525153959E-2</v>
      </c>
      <c r="N31" s="105">
        <v>-0.12318358291735998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31162</v>
      </c>
      <c r="C33" s="85">
        <v>25321876.476542167</v>
      </c>
      <c r="D33" s="85">
        <v>22566</v>
      </c>
      <c r="E33" s="20"/>
      <c r="F33" s="54" t="s">
        <v>24</v>
      </c>
      <c r="G33" s="51">
        <v>27853</v>
      </c>
      <c r="H33" s="51">
        <v>25608469.910901543</v>
      </c>
      <c r="I33" s="55">
        <v>18305</v>
      </c>
      <c r="K33" s="101" t="s">
        <v>24</v>
      </c>
      <c r="L33" s="99">
        <v>0.11880228341650811</v>
      </c>
      <c r="M33" s="99">
        <v>-1.1191353304453866E-2</v>
      </c>
      <c r="N33" s="99">
        <v>0.23277792952745147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31162</v>
      </c>
      <c r="C34" s="34">
        <v>25321876.476542167</v>
      </c>
      <c r="D34" s="35">
        <v>22566</v>
      </c>
      <c r="E34" s="20"/>
      <c r="F34" s="71" t="s">
        <v>25</v>
      </c>
      <c r="G34" s="61">
        <v>27853</v>
      </c>
      <c r="H34" s="61">
        <v>25608469.910901543</v>
      </c>
      <c r="I34" s="62">
        <v>18305</v>
      </c>
      <c r="K34" s="13" t="s">
        <v>25</v>
      </c>
      <c r="L34" s="104">
        <v>0.11880228341650811</v>
      </c>
      <c r="M34" s="104">
        <v>-1.1191353304453866E-2</v>
      </c>
      <c r="N34" s="105">
        <v>0.23277792952745147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44210</v>
      </c>
      <c r="C36" s="85">
        <v>45181799.941674255</v>
      </c>
      <c r="D36" s="85">
        <v>30295</v>
      </c>
      <c r="E36" s="20"/>
      <c r="F36" s="50" t="s">
        <v>26</v>
      </c>
      <c r="G36" s="51">
        <v>36673</v>
      </c>
      <c r="H36" s="51">
        <v>40130795.405728593</v>
      </c>
      <c r="I36" s="55">
        <v>24906</v>
      </c>
      <c r="K36" s="98" t="s">
        <v>26</v>
      </c>
      <c r="L36" s="99">
        <v>0.20551904671011378</v>
      </c>
      <c r="M36" s="99">
        <v>0.12586355403323601</v>
      </c>
      <c r="N36" s="114">
        <v>0.21637356460290702</v>
      </c>
    </row>
    <row r="37" spans="1:18" ht="13.5" thickBot="1" x14ac:dyDescent="0.25">
      <c r="A37" s="38" t="s">
        <v>27</v>
      </c>
      <c r="B37" s="34">
        <v>3117</v>
      </c>
      <c r="C37" s="34">
        <v>3256985.6358231856</v>
      </c>
      <c r="D37" s="34">
        <v>2106</v>
      </c>
      <c r="E37" s="20"/>
      <c r="F37" s="73" t="s">
        <v>27</v>
      </c>
      <c r="G37" s="112">
        <v>2768</v>
      </c>
      <c r="H37" s="112">
        <v>3599345.2488394901</v>
      </c>
      <c r="I37" s="112">
        <v>1490</v>
      </c>
      <c r="K37" s="10" t="s">
        <v>27</v>
      </c>
      <c r="L37" s="102">
        <v>0.12608381502890165</v>
      </c>
      <c r="M37" s="102">
        <v>-9.5117191974481763E-2</v>
      </c>
      <c r="N37" s="103">
        <v>0.4134228187919462</v>
      </c>
    </row>
    <row r="38" spans="1:18" ht="13.5" thickBot="1" x14ac:dyDescent="0.25">
      <c r="A38" s="39" t="s">
        <v>28</v>
      </c>
      <c r="B38" s="34">
        <v>4710</v>
      </c>
      <c r="C38" s="34">
        <v>5564067.6155764265</v>
      </c>
      <c r="D38" s="34">
        <v>2155</v>
      </c>
      <c r="E38" s="20"/>
      <c r="F38" s="68" t="s">
        <v>28</v>
      </c>
      <c r="G38" s="112">
        <v>3302</v>
      </c>
      <c r="H38" s="112">
        <v>4900204.522832932</v>
      </c>
      <c r="I38" s="112">
        <v>1394</v>
      </c>
      <c r="K38" s="11" t="s">
        <v>28</v>
      </c>
      <c r="L38" s="113">
        <v>0.4264082374318594</v>
      </c>
      <c r="M38" s="113">
        <v>0.13547660911910242</v>
      </c>
      <c r="N38" s="115">
        <v>0.54591104734576756</v>
      </c>
    </row>
    <row r="39" spans="1:18" ht="13.5" thickBot="1" x14ac:dyDescent="0.25">
      <c r="A39" s="39" t="s">
        <v>29</v>
      </c>
      <c r="B39" s="34">
        <v>3663</v>
      </c>
      <c r="C39" s="34">
        <v>4132759.6596509283</v>
      </c>
      <c r="D39" s="34">
        <v>2469</v>
      </c>
      <c r="E39" s="20"/>
      <c r="F39" s="68" t="s">
        <v>29</v>
      </c>
      <c r="G39" s="112">
        <v>2790</v>
      </c>
      <c r="H39" s="112">
        <v>3582795.1844102289</v>
      </c>
      <c r="I39" s="112">
        <v>1723</v>
      </c>
      <c r="K39" s="11" t="s">
        <v>29</v>
      </c>
      <c r="L39" s="113">
        <v>0.31290322580645169</v>
      </c>
      <c r="M39" s="113">
        <v>0.15350151123172018</v>
      </c>
      <c r="N39" s="115">
        <v>0.43296575739988397</v>
      </c>
    </row>
    <row r="40" spans="1:18" ht="13.5" thickBot="1" x14ac:dyDescent="0.25">
      <c r="A40" s="39" t="s">
        <v>30</v>
      </c>
      <c r="B40" s="34">
        <v>17241</v>
      </c>
      <c r="C40" s="34">
        <v>17679503.748456769</v>
      </c>
      <c r="D40" s="34">
        <v>13556</v>
      </c>
      <c r="E40" s="20"/>
      <c r="F40" s="68" t="s">
        <v>30</v>
      </c>
      <c r="G40" s="112">
        <v>18329</v>
      </c>
      <c r="H40" s="112">
        <v>18490433.412330762</v>
      </c>
      <c r="I40" s="112">
        <v>13932</v>
      </c>
      <c r="K40" s="11" t="s">
        <v>30</v>
      </c>
      <c r="L40" s="113">
        <v>-5.9359484969174536E-2</v>
      </c>
      <c r="M40" s="113">
        <v>-4.3856714755707515E-2</v>
      </c>
      <c r="N40" s="115">
        <v>-2.6988228538616155E-2</v>
      </c>
    </row>
    <row r="41" spans="1:18" ht="13.5" thickBot="1" x14ac:dyDescent="0.25">
      <c r="A41" s="40" t="s">
        <v>31</v>
      </c>
      <c r="B41" s="34">
        <v>15479</v>
      </c>
      <c r="C41" s="34">
        <v>14548483.282166947</v>
      </c>
      <c r="D41" s="34">
        <v>10009</v>
      </c>
      <c r="E41" s="20"/>
      <c r="F41" s="69" t="s">
        <v>31</v>
      </c>
      <c r="G41" s="112">
        <v>9484</v>
      </c>
      <c r="H41" s="112">
        <v>9558017.0373151824</v>
      </c>
      <c r="I41" s="112">
        <v>6367</v>
      </c>
      <c r="K41" s="12" t="s">
        <v>31</v>
      </c>
      <c r="L41" s="118">
        <v>0.63211725010544084</v>
      </c>
      <c r="M41" s="118">
        <v>0.52212359795641983</v>
      </c>
      <c r="N41" s="119">
        <v>0.57201193654782467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64805</v>
      </c>
      <c r="C43" s="85">
        <v>58093728.433686867</v>
      </c>
      <c r="D43" s="85">
        <v>48484</v>
      </c>
      <c r="E43" s="20"/>
      <c r="F43" s="50" t="s">
        <v>32</v>
      </c>
      <c r="G43" s="51">
        <v>62487</v>
      </c>
      <c r="H43" s="51">
        <v>59355582.661967471</v>
      </c>
      <c r="I43" s="55">
        <v>44254</v>
      </c>
      <c r="K43" s="98" t="s">
        <v>32</v>
      </c>
      <c r="L43" s="99">
        <v>3.7095715908909144E-2</v>
      </c>
      <c r="M43" s="99">
        <v>-2.1259234122372517E-2</v>
      </c>
      <c r="N43" s="99">
        <v>9.5584579924978597E-2</v>
      </c>
    </row>
    <row r="44" spans="1:18" ht="13.5" thickBot="1" x14ac:dyDescent="0.25">
      <c r="A44" s="38" t="s">
        <v>33</v>
      </c>
      <c r="B44" s="30">
        <v>3103</v>
      </c>
      <c r="C44" s="30">
        <v>2222094.2146980949</v>
      </c>
      <c r="D44" s="31">
        <v>2635</v>
      </c>
      <c r="E44" s="20"/>
      <c r="F44" s="76" t="s">
        <v>33</v>
      </c>
      <c r="G44" s="57">
        <v>2975</v>
      </c>
      <c r="H44" s="57">
        <v>1893677.1241000001</v>
      </c>
      <c r="I44" s="58">
        <v>2378</v>
      </c>
      <c r="K44" s="10" t="s">
        <v>33</v>
      </c>
      <c r="L44" s="163">
        <v>4.3025210084033594E-2</v>
      </c>
      <c r="M44" s="163">
        <v>0.1734282399140139</v>
      </c>
      <c r="N44" s="164">
        <v>0.10807401177460041</v>
      </c>
    </row>
    <row r="45" spans="1:18" ht="13.5" thickBot="1" x14ac:dyDescent="0.25">
      <c r="A45" s="39" t="s">
        <v>34</v>
      </c>
      <c r="B45" s="30">
        <v>9125</v>
      </c>
      <c r="C45" s="30">
        <v>9779664.247852657</v>
      </c>
      <c r="D45" s="31">
        <v>6351</v>
      </c>
      <c r="E45" s="20"/>
      <c r="F45" s="77" t="s">
        <v>34</v>
      </c>
      <c r="G45" s="57">
        <v>8790</v>
      </c>
      <c r="H45" s="57">
        <v>10895058.22620634</v>
      </c>
      <c r="I45" s="58">
        <v>5983</v>
      </c>
      <c r="K45" s="11" t="s">
        <v>34</v>
      </c>
      <c r="L45" s="159">
        <v>3.811149032992045E-2</v>
      </c>
      <c r="M45" s="159">
        <v>-0.1023761374373181</v>
      </c>
      <c r="N45" s="160">
        <v>6.1507604880494782E-2</v>
      </c>
    </row>
    <row r="46" spans="1:18" ht="13.5" thickBot="1" x14ac:dyDescent="0.25">
      <c r="A46" s="39" t="s">
        <v>35</v>
      </c>
      <c r="B46" s="30">
        <v>3264</v>
      </c>
      <c r="C46" s="30">
        <v>2504723.6680768533</v>
      </c>
      <c r="D46" s="31">
        <v>2294</v>
      </c>
      <c r="E46" s="20"/>
      <c r="F46" s="77" t="s">
        <v>35</v>
      </c>
      <c r="G46" s="57">
        <v>2422</v>
      </c>
      <c r="H46" s="57">
        <v>1726356.4849483576</v>
      </c>
      <c r="I46" s="58">
        <v>1734</v>
      </c>
      <c r="K46" s="11" t="s">
        <v>35</v>
      </c>
      <c r="L46" s="159">
        <v>0.34764657308009905</v>
      </c>
      <c r="M46" s="159">
        <v>0.45087280055705281</v>
      </c>
      <c r="N46" s="160">
        <v>0.32295271049596308</v>
      </c>
    </row>
    <row r="47" spans="1:18" ht="13.5" thickBot="1" x14ac:dyDescent="0.25">
      <c r="A47" s="39" t="s">
        <v>36</v>
      </c>
      <c r="B47" s="30">
        <v>15111</v>
      </c>
      <c r="C47" s="30">
        <v>14376815.002930738</v>
      </c>
      <c r="D47" s="31">
        <v>11804</v>
      </c>
      <c r="E47" s="20"/>
      <c r="F47" s="77" t="s">
        <v>36</v>
      </c>
      <c r="G47" s="57">
        <v>15159</v>
      </c>
      <c r="H47" s="57">
        <v>15007122.935050813</v>
      </c>
      <c r="I47" s="58">
        <v>10873</v>
      </c>
      <c r="K47" s="11" t="s">
        <v>36</v>
      </c>
      <c r="L47" s="159">
        <v>-3.166435780724286E-3</v>
      </c>
      <c r="M47" s="159">
        <v>-4.200058431239484E-2</v>
      </c>
      <c r="N47" s="160">
        <v>8.5624942518164326E-2</v>
      </c>
    </row>
    <row r="48" spans="1:18" ht="13.5" thickBot="1" x14ac:dyDescent="0.25">
      <c r="A48" s="39" t="s">
        <v>37</v>
      </c>
      <c r="B48" s="30">
        <v>4782</v>
      </c>
      <c r="C48" s="30">
        <v>4843543.159385697</v>
      </c>
      <c r="D48" s="31">
        <v>2908</v>
      </c>
      <c r="E48" s="20"/>
      <c r="F48" s="77" t="s">
        <v>37</v>
      </c>
      <c r="G48" s="57">
        <v>3990</v>
      </c>
      <c r="H48" s="57">
        <v>4167175.9456186472</v>
      </c>
      <c r="I48" s="58">
        <v>2305</v>
      </c>
      <c r="K48" s="11" t="s">
        <v>37</v>
      </c>
      <c r="L48" s="159">
        <v>0.19849624060150384</v>
      </c>
      <c r="M48" s="159">
        <v>0.16230829285674386</v>
      </c>
      <c r="N48" s="160">
        <v>0.26160520607375282</v>
      </c>
    </row>
    <row r="49" spans="1:20" ht="13.5" thickBot="1" x14ac:dyDescent="0.25">
      <c r="A49" s="39" t="s">
        <v>38</v>
      </c>
      <c r="B49" s="30">
        <v>6150</v>
      </c>
      <c r="C49" s="30">
        <v>4156231.9909954784</v>
      </c>
      <c r="D49" s="31">
        <v>5129</v>
      </c>
      <c r="E49" s="20"/>
      <c r="F49" s="77" t="s">
        <v>38</v>
      </c>
      <c r="G49" s="57">
        <v>6488</v>
      </c>
      <c r="H49" s="57">
        <v>4415081.4323814893</v>
      </c>
      <c r="I49" s="58">
        <v>5157</v>
      </c>
      <c r="K49" s="11" t="s">
        <v>38</v>
      </c>
      <c r="L49" s="159">
        <v>-5.2096177558569656E-2</v>
      </c>
      <c r="M49" s="159">
        <v>-5.8628463676237974E-2</v>
      </c>
      <c r="N49" s="160">
        <v>-5.4295132829164094E-3</v>
      </c>
    </row>
    <row r="50" spans="1:20" ht="13.5" thickBot="1" x14ac:dyDescent="0.25">
      <c r="A50" s="39" t="s">
        <v>39</v>
      </c>
      <c r="B50" s="30">
        <v>1916</v>
      </c>
      <c r="C50" s="30">
        <v>3029838.5458973134</v>
      </c>
      <c r="D50" s="31">
        <v>1111</v>
      </c>
      <c r="E50" s="20"/>
      <c r="F50" s="77" t="s">
        <v>39</v>
      </c>
      <c r="G50" s="57">
        <v>1469</v>
      </c>
      <c r="H50" s="57">
        <v>2509578.861650357</v>
      </c>
      <c r="I50" s="58">
        <v>751</v>
      </c>
      <c r="K50" s="11" t="s">
        <v>39</v>
      </c>
      <c r="L50" s="159">
        <v>0.30428863172225995</v>
      </c>
      <c r="M50" s="159">
        <v>0.20730955786933181</v>
      </c>
      <c r="N50" s="160">
        <v>0.47936085219707048</v>
      </c>
    </row>
    <row r="51" spans="1:20" ht="13.5" thickBot="1" x14ac:dyDescent="0.25">
      <c r="A51" s="39" t="s">
        <v>40</v>
      </c>
      <c r="B51" s="30">
        <v>18078</v>
      </c>
      <c r="C51" s="30">
        <v>14589200.559874427</v>
      </c>
      <c r="D51" s="31">
        <v>13517</v>
      </c>
      <c r="E51" s="20"/>
      <c r="F51" s="77" t="s">
        <v>40</v>
      </c>
      <c r="G51" s="57">
        <v>18025</v>
      </c>
      <c r="H51" s="57">
        <v>15921162.279511467</v>
      </c>
      <c r="I51" s="58">
        <v>12689</v>
      </c>
      <c r="K51" s="11" t="s">
        <v>40</v>
      </c>
      <c r="L51" s="159">
        <v>2.9403606102635926E-3</v>
      </c>
      <c r="M51" s="159">
        <v>-8.3659829367552341E-2</v>
      </c>
      <c r="N51" s="160">
        <v>6.5253369059815602E-2</v>
      </c>
    </row>
    <row r="52" spans="1:20" ht="13.5" thickBot="1" x14ac:dyDescent="0.25">
      <c r="A52" s="40" t="s">
        <v>41</v>
      </c>
      <c r="B52" s="34">
        <v>3276</v>
      </c>
      <c r="C52" s="34">
        <v>2591617.0439756047</v>
      </c>
      <c r="D52" s="35">
        <v>2735</v>
      </c>
      <c r="E52" s="20"/>
      <c r="F52" s="78" t="s">
        <v>41</v>
      </c>
      <c r="G52" s="61">
        <v>3169</v>
      </c>
      <c r="H52" s="61">
        <v>2820369.3725000001</v>
      </c>
      <c r="I52" s="62">
        <v>2384</v>
      </c>
      <c r="K52" s="12" t="s">
        <v>41</v>
      </c>
      <c r="L52" s="161">
        <v>3.3764594509309021E-2</v>
      </c>
      <c r="M52" s="161">
        <v>-8.1107223314380028E-2</v>
      </c>
      <c r="N52" s="162">
        <v>0.14723154362416113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181257</v>
      </c>
      <c r="C54" s="85">
        <v>212206998.43603867</v>
      </c>
      <c r="D54" s="85">
        <v>117256</v>
      </c>
      <c r="E54" s="20"/>
      <c r="F54" s="50" t="s">
        <v>42</v>
      </c>
      <c r="G54" s="51">
        <v>193738</v>
      </c>
      <c r="H54" s="51">
        <v>234240040.2780861</v>
      </c>
      <c r="I54" s="55">
        <v>127146</v>
      </c>
      <c r="K54" s="98" t="s">
        <v>42</v>
      </c>
      <c r="L54" s="99">
        <v>-6.442205452724814E-2</v>
      </c>
      <c r="M54" s="99">
        <v>-9.4061808629686605E-2</v>
      </c>
      <c r="N54" s="99">
        <v>-7.7784594088685433E-2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146028</v>
      </c>
      <c r="C55" s="30">
        <v>172213747.72374529</v>
      </c>
      <c r="D55" s="31">
        <v>94536</v>
      </c>
      <c r="E55" s="20"/>
      <c r="F55" s="73" t="s">
        <v>43</v>
      </c>
      <c r="G55" s="57">
        <v>155543</v>
      </c>
      <c r="H55" s="57">
        <v>188964529.84736234</v>
      </c>
      <c r="I55" s="58">
        <v>102802</v>
      </c>
      <c r="K55" s="10" t="s">
        <v>43</v>
      </c>
      <c r="L55" s="102">
        <v>-6.1172794661283336E-2</v>
      </c>
      <c r="M55" s="102">
        <v>-8.8645113118042018E-2</v>
      </c>
      <c r="N55" s="103">
        <v>-8.0406995972840956E-2</v>
      </c>
      <c r="R55" s="6"/>
      <c r="S55" s="6"/>
      <c r="T55" s="6"/>
    </row>
    <row r="56" spans="1:20" ht="13.5" thickBot="1" x14ac:dyDescent="0.25">
      <c r="A56" s="39" t="s">
        <v>44</v>
      </c>
      <c r="B56" s="30">
        <v>10668</v>
      </c>
      <c r="C56" s="30">
        <v>10754585.317721376</v>
      </c>
      <c r="D56" s="31">
        <v>7877</v>
      </c>
      <c r="E56" s="20"/>
      <c r="F56" s="68" t="s">
        <v>44</v>
      </c>
      <c r="G56" s="79">
        <v>10940</v>
      </c>
      <c r="H56" s="79">
        <v>11865379.990952425</v>
      </c>
      <c r="I56" s="80">
        <v>7895</v>
      </c>
      <c r="K56" s="11" t="s">
        <v>44</v>
      </c>
      <c r="L56" s="102">
        <v>-2.4862888482632517E-2</v>
      </c>
      <c r="M56" s="102">
        <v>-9.3616443306329011E-2</v>
      </c>
      <c r="N56" s="103">
        <v>-2.2799240025332956E-3</v>
      </c>
      <c r="R56" s="6"/>
      <c r="S56" s="6"/>
      <c r="T56" s="6"/>
    </row>
    <row r="57" spans="1:20" ht="13.5" thickBot="1" x14ac:dyDescent="0.25">
      <c r="A57" s="39" t="s">
        <v>45</v>
      </c>
      <c r="B57" s="30">
        <v>5544</v>
      </c>
      <c r="C57" s="30">
        <v>7607569.8993561491</v>
      </c>
      <c r="D57" s="31">
        <v>2554</v>
      </c>
      <c r="E57" s="20"/>
      <c r="F57" s="68" t="s">
        <v>45</v>
      </c>
      <c r="G57" s="79">
        <v>5502</v>
      </c>
      <c r="H57" s="79">
        <v>8356750.0410847757</v>
      </c>
      <c r="I57" s="80">
        <v>2554</v>
      </c>
      <c r="K57" s="11" t="s">
        <v>45</v>
      </c>
      <c r="L57" s="102">
        <v>7.6335877862594437E-3</v>
      </c>
      <c r="M57" s="102">
        <v>-8.9649700905901075E-2</v>
      </c>
      <c r="N57" s="103">
        <v>0</v>
      </c>
      <c r="R57" s="6"/>
      <c r="S57" s="6"/>
      <c r="T57" s="6"/>
    </row>
    <row r="58" spans="1:20" ht="13.5" thickBot="1" x14ac:dyDescent="0.25">
      <c r="A58" s="40" t="s">
        <v>46</v>
      </c>
      <c r="B58" s="34">
        <v>19017</v>
      </c>
      <c r="C58" s="34">
        <v>21631095.495215848</v>
      </c>
      <c r="D58" s="35">
        <v>12289</v>
      </c>
      <c r="E58" s="20"/>
      <c r="F58" s="69" t="s">
        <v>46</v>
      </c>
      <c r="G58" s="74">
        <v>21753</v>
      </c>
      <c r="H58" s="74">
        <v>25053380.398686551</v>
      </c>
      <c r="I58" s="75">
        <v>13895</v>
      </c>
      <c r="K58" s="12" t="s">
        <v>46</v>
      </c>
      <c r="L58" s="104">
        <v>-0.12577575506826644</v>
      </c>
      <c r="M58" s="104">
        <v>-0.13659972622497363</v>
      </c>
      <c r="N58" s="105">
        <v>-0.11558114429650956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91035</v>
      </c>
      <c r="C60" s="85">
        <v>73474045.199435323</v>
      </c>
      <c r="D60" s="85">
        <v>66377</v>
      </c>
      <c r="E60" s="20"/>
      <c r="F60" s="50" t="s">
        <v>47</v>
      </c>
      <c r="G60" s="51">
        <v>95817</v>
      </c>
      <c r="H60" s="51">
        <v>77594955.774547428</v>
      </c>
      <c r="I60" s="55">
        <v>68190</v>
      </c>
      <c r="K60" s="98" t="s">
        <v>47</v>
      </c>
      <c r="L60" s="99">
        <v>-4.9907636431948399E-2</v>
      </c>
      <c r="M60" s="99">
        <v>-5.3107969892855267E-2</v>
      </c>
      <c r="N60" s="99">
        <v>-2.6587476169526281E-2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17191</v>
      </c>
      <c r="C61" s="30">
        <v>13516412.852011003</v>
      </c>
      <c r="D61" s="31">
        <v>12679</v>
      </c>
      <c r="E61" s="20"/>
      <c r="F61" s="73" t="s">
        <v>48</v>
      </c>
      <c r="G61" s="57">
        <v>16079</v>
      </c>
      <c r="H61" s="57">
        <v>12988193.57895619</v>
      </c>
      <c r="I61" s="58">
        <v>11341</v>
      </c>
      <c r="K61" s="10" t="s">
        <v>48</v>
      </c>
      <c r="L61" s="102">
        <v>6.9158529759313359E-2</v>
      </c>
      <c r="M61" s="102">
        <v>4.0669186969206184E-2</v>
      </c>
      <c r="N61" s="103">
        <v>0.1179790141962791</v>
      </c>
    </row>
    <row r="62" spans="1:20" ht="13.5" thickBot="1" x14ac:dyDescent="0.25">
      <c r="A62" s="39" t="s">
        <v>49</v>
      </c>
      <c r="B62" s="30">
        <v>7796</v>
      </c>
      <c r="C62" s="30">
        <v>10030662.129079698</v>
      </c>
      <c r="D62" s="31">
        <v>3130</v>
      </c>
      <c r="E62" s="20"/>
      <c r="F62" s="68" t="s">
        <v>49</v>
      </c>
      <c r="G62" s="79">
        <v>9925</v>
      </c>
      <c r="H62" s="79">
        <v>13169631.455728002</v>
      </c>
      <c r="I62" s="80">
        <v>3808</v>
      </c>
      <c r="K62" s="11" t="s">
        <v>49</v>
      </c>
      <c r="L62" s="102">
        <v>-0.21450881612090678</v>
      </c>
      <c r="M62" s="102">
        <v>-0.23834906369251818</v>
      </c>
      <c r="N62" s="103">
        <v>-0.17804621848739499</v>
      </c>
    </row>
    <row r="63" spans="1:20" ht="13.5" thickBot="1" x14ac:dyDescent="0.25">
      <c r="A63" s="40" t="s">
        <v>50</v>
      </c>
      <c r="B63" s="34">
        <v>66048</v>
      </c>
      <c r="C63" s="34">
        <v>49926970.218344614</v>
      </c>
      <c r="D63" s="35">
        <v>50568</v>
      </c>
      <c r="E63" s="20"/>
      <c r="F63" s="69" t="s">
        <v>50</v>
      </c>
      <c r="G63" s="74">
        <v>69813</v>
      </c>
      <c r="H63" s="74">
        <v>51437130.739863232</v>
      </c>
      <c r="I63" s="75">
        <v>53041</v>
      </c>
      <c r="K63" s="12" t="s">
        <v>50</v>
      </c>
      <c r="L63" s="104">
        <v>-5.3929783851145219E-2</v>
      </c>
      <c r="M63" s="104">
        <v>-2.9359346055985558E-2</v>
      </c>
      <c r="N63" s="105">
        <v>-4.6624309496427263E-2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5658</v>
      </c>
      <c r="C65" s="85">
        <v>6287678.5296014557</v>
      </c>
      <c r="D65" s="85">
        <v>2664</v>
      </c>
      <c r="E65" s="20"/>
      <c r="F65" s="50" t="s">
        <v>51</v>
      </c>
      <c r="G65" s="51">
        <v>5810</v>
      </c>
      <c r="H65" s="51">
        <v>5920073.807978577</v>
      </c>
      <c r="I65" s="55">
        <v>3134</v>
      </c>
      <c r="K65" s="98" t="s">
        <v>51</v>
      </c>
      <c r="L65" s="99">
        <v>-2.616179001721175E-2</v>
      </c>
      <c r="M65" s="99">
        <v>6.209461799740601E-2</v>
      </c>
      <c r="N65" s="99">
        <v>-0.14996809189534144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3409</v>
      </c>
      <c r="C66" s="30">
        <v>4026044.9140699077</v>
      </c>
      <c r="D66" s="31">
        <v>1375</v>
      </c>
      <c r="E66" s="20"/>
      <c r="F66" s="73" t="s">
        <v>52</v>
      </c>
      <c r="G66" s="57">
        <v>3347</v>
      </c>
      <c r="H66" s="57">
        <v>3400502.9357468402</v>
      </c>
      <c r="I66" s="58">
        <v>1539</v>
      </c>
      <c r="K66" s="10" t="s">
        <v>52</v>
      </c>
      <c r="L66" s="102">
        <v>1.8524051389303908E-2</v>
      </c>
      <c r="M66" s="102">
        <v>0.18395572365111978</v>
      </c>
      <c r="N66" s="103">
        <v>-0.10656270305393112</v>
      </c>
    </row>
    <row r="67" spans="1:18" ht="13.5" thickBot="1" x14ac:dyDescent="0.25">
      <c r="A67" s="40" t="s">
        <v>53</v>
      </c>
      <c r="B67" s="34">
        <v>2249</v>
      </c>
      <c r="C67" s="34">
        <v>2261633.6155315479</v>
      </c>
      <c r="D67" s="35">
        <v>1289</v>
      </c>
      <c r="E67" s="20"/>
      <c r="F67" s="69" t="s">
        <v>53</v>
      </c>
      <c r="G67" s="74">
        <v>2463</v>
      </c>
      <c r="H67" s="74">
        <v>2519570.8722317368</v>
      </c>
      <c r="I67" s="75">
        <v>1595</v>
      </c>
      <c r="K67" s="12" t="s">
        <v>53</v>
      </c>
      <c r="L67" s="104">
        <v>-8.6885911490052758E-2</v>
      </c>
      <c r="M67" s="104">
        <v>-0.10237348730409723</v>
      </c>
      <c r="N67" s="105">
        <v>-0.19184952978056424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67394</v>
      </c>
      <c r="C69" s="85">
        <v>55599149.846757494</v>
      </c>
      <c r="D69" s="85">
        <v>43396</v>
      </c>
      <c r="E69" s="20"/>
      <c r="F69" s="50" t="s">
        <v>54</v>
      </c>
      <c r="G69" s="51">
        <v>54041</v>
      </c>
      <c r="H69" s="51">
        <v>50166944.463780046</v>
      </c>
      <c r="I69" s="55">
        <v>33002</v>
      </c>
      <c r="K69" s="98" t="s">
        <v>54</v>
      </c>
      <c r="L69" s="99">
        <v>0.24709017227660479</v>
      </c>
      <c r="M69" s="99">
        <v>0.10828256416731619</v>
      </c>
      <c r="N69" s="99">
        <v>0.31495060905399663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31790</v>
      </c>
      <c r="C70" s="30">
        <v>19960131.481153242</v>
      </c>
      <c r="D70" s="31">
        <v>18512</v>
      </c>
      <c r="E70" s="20"/>
      <c r="F70" s="73" t="s">
        <v>55</v>
      </c>
      <c r="G70" s="57">
        <v>23295</v>
      </c>
      <c r="H70" s="57">
        <v>17568297.041076489</v>
      </c>
      <c r="I70" s="58">
        <v>14866</v>
      </c>
      <c r="K70" s="10" t="s">
        <v>55</v>
      </c>
      <c r="L70" s="102">
        <v>0.36467053015668593</v>
      </c>
      <c r="M70" s="102">
        <v>0.13614492255478128</v>
      </c>
      <c r="N70" s="103">
        <v>0.24525763487151897</v>
      </c>
    </row>
    <row r="71" spans="1:18" ht="13.5" thickBot="1" x14ac:dyDescent="0.25">
      <c r="A71" s="39" t="s">
        <v>56</v>
      </c>
      <c r="B71" s="30">
        <v>3984</v>
      </c>
      <c r="C71" s="30">
        <v>3085478.6651178896</v>
      </c>
      <c r="D71" s="31">
        <v>3083</v>
      </c>
      <c r="E71" s="20"/>
      <c r="F71" s="68" t="s">
        <v>56</v>
      </c>
      <c r="G71" s="79">
        <v>2565</v>
      </c>
      <c r="H71" s="79">
        <v>2916539.2319478597</v>
      </c>
      <c r="I71" s="80">
        <v>1409</v>
      </c>
      <c r="K71" s="11" t="s">
        <v>56</v>
      </c>
      <c r="L71" s="102">
        <v>0.55321637426900594</v>
      </c>
      <c r="M71" s="102">
        <v>5.7924622209590826E-2</v>
      </c>
      <c r="N71" s="103">
        <v>1.1880766501064586</v>
      </c>
    </row>
    <row r="72" spans="1:18" ht="13.5" thickBot="1" x14ac:dyDescent="0.25">
      <c r="A72" s="39" t="s">
        <v>57</v>
      </c>
      <c r="B72" s="30">
        <v>3395</v>
      </c>
      <c r="C72" s="30">
        <v>3105029.6543571302</v>
      </c>
      <c r="D72" s="31">
        <v>2554</v>
      </c>
      <c r="E72" s="20"/>
      <c r="F72" s="68" t="s">
        <v>57</v>
      </c>
      <c r="G72" s="79">
        <v>2937</v>
      </c>
      <c r="H72" s="79">
        <v>2820034.5101948362</v>
      </c>
      <c r="I72" s="80">
        <v>1952</v>
      </c>
      <c r="K72" s="11" t="s">
        <v>57</v>
      </c>
      <c r="L72" s="102">
        <v>0.15594143684031314</v>
      </c>
      <c r="M72" s="102">
        <v>0.10106087111061757</v>
      </c>
      <c r="N72" s="103">
        <v>0.30840163934426235</v>
      </c>
    </row>
    <row r="73" spans="1:18" ht="13.5" thickBot="1" x14ac:dyDescent="0.25">
      <c r="A73" s="40" t="s">
        <v>58</v>
      </c>
      <c r="B73" s="34">
        <v>28225</v>
      </c>
      <c r="C73" s="34">
        <v>29448510.04612923</v>
      </c>
      <c r="D73" s="35">
        <v>19247</v>
      </c>
      <c r="E73" s="20"/>
      <c r="F73" s="69" t="s">
        <v>58</v>
      </c>
      <c r="G73" s="74">
        <v>25244</v>
      </c>
      <c r="H73" s="74">
        <v>26862073.680560857</v>
      </c>
      <c r="I73" s="75">
        <v>14775</v>
      </c>
      <c r="K73" s="12" t="s">
        <v>58</v>
      </c>
      <c r="L73" s="104">
        <v>0.11808746632863265</v>
      </c>
      <c r="M73" s="104">
        <v>9.6285804153686261E-2</v>
      </c>
      <c r="N73" s="105">
        <v>0.30267343485617593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138692</v>
      </c>
      <c r="C75" s="85">
        <v>148411946.78447184</v>
      </c>
      <c r="D75" s="85">
        <v>91133</v>
      </c>
      <c r="E75" s="20"/>
      <c r="F75" s="50" t="s">
        <v>59</v>
      </c>
      <c r="G75" s="51">
        <v>134069</v>
      </c>
      <c r="H75" s="51">
        <v>154334682.98171097</v>
      </c>
      <c r="I75" s="55">
        <v>88212</v>
      </c>
      <c r="K75" s="98" t="s">
        <v>59</v>
      </c>
      <c r="L75" s="99">
        <v>3.4482244217529878E-2</v>
      </c>
      <c r="M75" s="99">
        <v>-3.8375924858970234E-2</v>
      </c>
      <c r="N75" s="99">
        <v>3.3113408606538774E-2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138692</v>
      </c>
      <c r="C76" s="34">
        <v>148411946.78447184</v>
      </c>
      <c r="D76" s="35">
        <v>91133</v>
      </c>
      <c r="E76" s="20"/>
      <c r="F76" s="72" t="s">
        <v>60</v>
      </c>
      <c r="G76" s="61">
        <v>134069</v>
      </c>
      <c r="H76" s="61">
        <v>154334682.98171097</v>
      </c>
      <c r="I76" s="62">
        <v>88212</v>
      </c>
      <c r="K76" s="14" t="s">
        <v>60</v>
      </c>
      <c r="L76" s="104">
        <v>3.4482244217529878E-2</v>
      </c>
      <c r="M76" s="104">
        <v>-3.8375924858970234E-2</v>
      </c>
      <c r="N76" s="105">
        <v>3.3113408606538774E-2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66777</v>
      </c>
      <c r="C78" s="85">
        <v>54358417.404320143</v>
      </c>
      <c r="D78" s="85">
        <v>37445</v>
      </c>
      <c r="E78" s="20"/>
      <c r="F78" s="50" t="s">
        <v>61</v>
      </c>
      <c r="G78" s="51">
        <v>60886</v>
      </c>
      <c r="H78" s="51">
        <v>50948107.151229933</v>
      </c>
      <c r="I78" s="55">
        <v>36185</v>
      </c>
      <c r="K78" s="98" t="s">
        <v>61</v>
      </c>
      <c r="L78" s="99">
        <v>9.6754590546266783E-2</v>
      </c>
      <c r="M78" s="99">
        <v>6.693693728340766E-2</v>
      </c>
      <c r="N78" s="99">
        <v>3.482105844963379E-2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66777</v>
      </c>
      <c r="C79" s="34">
        <v>54358417.404320143</v>
      </c>
      <c r="D79" s="35">
        <v>37445</v>
      </c>
      <c r="E79" s="20"/>
      <c r="F79" s="72" t="s">
        <v>62</v>
      </c>
      <c r="G79" s="61">
        <v>60886</v>
      </c>
      <c r="H79" s="61">
        <v>50948107.151229933</v>
      </c>
      <c r="I79" s="62">
        <v>36185</v>
      </c>
      <c r="K79" s="14" t="s">
        <v>62</v>
      </c>
      <c r="L79" s="104">
        <v>9.6754590546266783E-2</v>
      </c>
      <c r="M79" s="104">
        <v>6.693693728340766E-2</v>
      </c>
      <c r="N79" s="105">
        <v>3.482105844963379E-2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27265</v>
      </c>
      <c r="C81" s="85">
        <v>32785620.259485349</v>
      </c>
      <c r="D81" s="85">
        <v>19547</v>
      </c>
      <c r="E81" s="20"/>
      <c r="F81" s="50" t="s">
        <v>63</v>
      </c>
      <c r="G81" s="51">
        <v>28368</v>
      </c>
      <c r="H81" s="51">
        <v>35391817.597054988</v>
      </c>
      <c r="I81" s="55">
        <v>19298</v>
      </c>
      <c r="K81" s="98" t="s">
        <v>63</v>
      </c>
      <c r="L81" s="99">
        <v>-3.8881838691483317E-2</v>
      </c>
      <c r="M81" s="99">
        <v>-7.3638414597460677E-2</v>
      </c>
      <c r="N81" s="99">
        <v>1.2902891491346269E-2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27265</v>
      </c>
      <c r="C82" s="34">
        <v>32785620.259485349</v>
      </c>
      <c r="D82" s="35">
        <v>19547</v>
      </c>
      <c r="E82" s="20"/>
      <c r="F82" s="72" t="s">
        <v>64</v>
      </c>
      <c r="G82" s="61">
        <v>28368</v>
      </c>
      <c r="H82" s="61">
        <v>35391817.597054988</v>
      </c>
      <c r="I82" s="62">
        <v>19298</v>
      </c>
      <c r="K82" s="14" t="s">
        <v>64</v>
      </c>
      <c r="L82" s="104">
        <v>-3.8881838691483317E-2</v>
      </c>
      <c r="M82" s="104">
        <v>-7.3638414597460677E-2</v>
      </c>
      <c r="N82" s="105">
        <v>1.2902891491346269E-2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41275</v>
      </c>
      <c r="C84" s="85">
        <v>39441857.380360723</v>
      </c>
      <c r="D84" s="85">
        <v>31560</v>
      </c>
      <c r="E84" s="20"/>
      <c r="F84" s="50" t="s">
        <v>65</v>
      </c>
      <c r="G84" s="51">
        <v>46843</v>
      </c>
      <c r="H84" s="51">
        <v>47389826.4312253</v>
      </c>
      <c r="I84" s="55">
        <v>35152</v>
      </c>
      <c r="K84" s="98" t="s">
        <v>65</v>
      </c>
      <c r="L84" s="99">
        <v>-0.11886514527250602</v>
      </c>
      <c r="M84" s="99">
        <v>-0.16771466893636133</v>
      </c>
      <c r="N84" s="99">
        <v>-0.10218479745106968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9813</v>
      </c>
      <c r="C85" s="30">
        <v>10963259.585742598</v>
      </c>
      <c r="D85" s="31">
        <v>7043</v>
      </c>
      <c r="E85" s="20"/>
      <c r="F85" s="73" t="s">
        <v>66</v>
      </c>
      <c r="G85" s="57">
        <v>11204</v>
      </c>
      <c r="H85" s="57">
        <v>11980892.765726127</v>
      </c>
      <c r="I85" s="58">
        <v>7841</v>
      </c>
      <c r="K85" s="10" t="s">
        <v>66</v>
      </c>
      <c r="L85" s="102">
        <v>-0.12415208853980719</v>
      </c>
      <c r="M85" s="102">
        <v>-8.4938009202009002E-2</v>
      </c>
      <c r="N85" s="103">
        <v>-0.10177273306976153</v>
      </c>
    </row>
    <row r="86" spans="1:18" ht="13.5" thickBot="1" x14ac:dyDescent="0.25">
      <c r="A86" s="39" t="s">
        <v>67</v>
      </c>
      <c r="B86" s="30">
        <v>6589</v>
      </c>
      <c r="C86" s="30">
        <v>6197060.8815665664</v>
      </c>
      <c r="D86" s="31">
        <v>5124</v>
      </c>
      <c r="E86" s="20"/>
      <c r="F86" s="68" t="s">
        <v>67</v>
      </c>
      <c r="G86" s="79">
        <v>7333</v>
      </c>
      <c r="H86" s="79">
        <v>8392197.2582441699</v>
      </c>
      <c r="I86" s="80">
        <v>5455</v>
      </c>
      <c r="K86" s="11" t="s">
        <v>67</v>
      </c>
      <c r="L86" s="102">
        <v>-0.10145915723441978</v>
      </c>
      <c r="M86" s="102">
        <v>-0.2615687297532463</v>
      </c>
      <c r="N86" s="103">
        <v>-6.067827681026583E-2</v>
      </c>
    </row>
    <row r="87" spans="1:18" ht="13.5" thickBot="1" x14ac:dyDescent="0.25">
      <c r="A87" s="40" t="s">
        <v>68</v>
      </c>
      <c r="B87" s="34">
        <v>24873</v>
      </c>
      <c r="C87" s="34">
        <v>22281536.913051561</v>
      </c>
      <c r="D87" s="35">
        <v>19393</v>
      </c>
      <c r="E87" s="20"/>
      <c r="F87" s="69" t="s">
        <v>68</v>
      </c>
      <c r="G87" s="74">
        <v>28306</v>
      </c>
      <c r="H87" s="74">
        <v>27016736.407255001</v>
      </c>
      <c r="I87" s="75">
        <v>21856</v>
      </c>
      <c r="K87" s="12" t="s">
        <v>68</v>
      </c>
      <c r="L87" s="104">
        <v>-0.12128170705857411</v>
      </c>
      <c r="M87" s="104">
        <v>-0.17526911551507252</v>
      </c>
      <c r="N87" s="105">
        <v>-0.11269216691068817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8115</v>
      </c>
      <c r="C89" s="85">
        <v>7934417.7967026997</v>
      </c>
      <c r="D89" s="85">
        <v>6110</v>
      </c>
      <c r="E89" s="20"/>
      <c r="F89" s="54" t="s">
        <v>69</v>
      </c>
      <c r="G89" s="51">
        <v>7627</v>
      </c>
      <c r="H89" s="51">
        <v>8576898.7701387294</v>
      </c>
      <c r="I89" s="55">
        <v>5154</v>
      </c>
      <c r="K89" s="101" t="s">
        <v>69</v>
      </c>
      <c r="L89" s="99">
        <v>6.3983217516716984E-2</v>
      </c>
      <c r="M89" s="99">
        <v>-7.4908307845825028E-2</v>
      </c>
      <c r="N89" s="99">
        <v>0.18548700038804822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8115</v>
      </c>
      <c r="C90" s="34">
        <v>7934417.7967026997</v>
      </c>
      <c r="D90" s="35">
        <v>6110</v>
      </c>
      <c r="E90" s="20"/>
      <c r="F90" s="71" t="s">
        <v>70</v>
      </c>
      <c r="G90" s="61">
        <v>7627</v>
      </c>
      <c r="H90" s="61">
        <v>8576898.7701387294</v>
      </c>
      <c r="I90" s="62">
        <v>5154</v>
      </c>
      <c r="K90" s="13" t="s">
        <v>70</v>
      </c>
      <c r="L90" s="104">
        <v>6.3983217516716984E-2</v>
      </c>
      <c r="M90" s="104">
        <v>-7.4908307845825028E-2</v>
      </c>
      <c r="N90" s="105">
        <v>0.18548700038804822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  <pageSetUpPr fitToPage="1"/>
  </sheetPr>
  <dimension ref="A1:S92"/>
  <sheetViews>
    <sheetView tabSelected="1"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81</v>
      </c>
      <c r="B2" s="26">
        <v>2020</v>
      </c>
      <c r="C2" s="25"/>
      <c r="D2" s="25"/>
      <c r="F2" s="44" t="str">
        <f>A2</f>
        <v>MES: ABRIL</v>
      </c>
      <c r="G2" s="45">
        <v>2019</v>
      </c>
      <c r="K2" s="1" t="str">
        <f>A2</f>
        <v>MES: ABRIL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123"/>
      <c r="M5" s="123"/>
      <c r="N5" s="123"/>
    </row>
    <row r="6" spans="1:19" ht="13.5" thickBot="1" x14ac:dyDescent="0.25">
      <c r="A6" s="84" t="s">
        <v>1</v>
      </c>
      <c r="B6" s="85">
        <v>217941</v>
      </c>
      <c r="C6" s="85">
        <v>222112226.4065198</v>
      </c>
      <c r="D6" s="85">
        <v>136138</v>
      </c>
      <c r="E6" s="20"/>
      <c r="F6" s="50" t="s">
        <v>1</v>
      </c>
      <c r="G6" s="51">
        <v>341770.79</v>
      </c>
      <c r="H6" s="51">
        <v>321001105.13290936</v>
      </c>
      <c r="I6" s="51">
        <v>243368</v>
      </c>
      <c r="K6" s="98" t="s">
        <v>1</v>
      </c>
      <c r="L6" s="99">
        <v>-0.36231823673404029</v>
      </c>
      <c r="M6" s="99">
        <v>-0.30806398216431363</v>
      </c>
      <c r="N6" s="99">
        <v>-0.44060846126031361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28349</v>
      </c>
      <c r="C8" s="87">
        <v>23512819.895750724</v>
      </c>
      <c r="D8" s="87">
        <v>19043</v>
      </c>
      <c r="E8" s="20"/>
      <c r="F8" s="54" t="s">
        <v>4</v>
      </c>
      <c r="G8" s="51">
        <v>34674</v>
      </c>
      <c r="H8" s="51">
        <v>27952861.772327963</v>
      </c>
      <c r="I8" s="55">
        <v>25366</v>
      </c>
      <c r="K8" s="101" t="s">
        <v>4</v>
      </c>
      <c r="L8" s="99">
        <v>-0.18241333564053763</v>
      </c>
      <c r="M8" s="99">
        <v>-0.15884033315589441</v>
      </c>
      <c r="N8" s="99">
        <v>-0.2492706772845541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2588</v>
      </c>
      <c r="C9" s="30">
        <v>2540610.1540353736</v>
      </c>
      <c r="D9" s="31">
        <v>1224</v>
      </c>
      <c r="E9" s="21"/>
      <c r="F9" s="56" t="s">
        <v>5</v>
      </c>
      <c r="G9" s="57">
        <v>2818</v>
      </c>
      <c r="H9" s="57">
        <v>2074593.8054522558</v>
      </c>
      <c r="I9" s="58">
        <v>1697</v>
      </c>
      <c r="K9" s="7" t="s">
        <v>5</v>
      </c>
      <c r="L9" s="102">
        <v>-8.1618168914123546E-2</v>
      </c>
      <c r="M9" s="102">
        <v>0.22463016488257925</v>
      </c>
      <c r="N9" s="102">
        <v>-0.27872716558632882</v>
      </c>
    </row>
    <row r="10" spans="1:19" ht="13.5" thickBot="1" x14ac:dyDescent="0.25">
      <c r="A10" s="32" t="s">
        <v>6</v>
      </c>
      <c r="B10" s="30">
        <v>7918</v>
      </c>
      <c r="C10" s="30">
        <v>3820848.9874427742</v>
      </c>
      <c r="D10" s="31">
        <v>7103</v>
      </c>
      <c r="E10" s="20"/>
      <c r="F10" s="59" t="s">
        <v>6</v>
      </c>
      <c r="G10" s="79">
        <v>6040</v>
      </c>
      <c r="H10" s="79">
        <v>3944443.6097222813</v>
      </c>
      <c r="I10" s="80">
        <v>5211</v>
      </c>
      <c r="K10" s="8" t="s">
        <v>6</v>
      </c>
      <c r="L10" s="113">
        <v>0.31092715231788071</v>
      </c>
      <c r="M10" s="113">
        <v>-3.1333854532707872E-2</v>
      </c>
      <c r="N10" s="115">
        <v>0.36307810401074647</v>
      </c>
    </row>
    <row r="11" spans="1:19" ht="13.5" thickBot="1" x14ac:dyDescent="0.25">
      <c r="A11" s="32" t="s">
        <v>7</v>
      </c>
      <c r="B11" s="30">
        <v>1233</v>
      </c>
      <c r="C11" s="30">
        <v>1287083.6577667042</v>
      </c>
      <c r="D11" s="31">
        <v>700</v>
      </c>
      <c r="E11" s="20"/>
      <c r="F11" s="59" t="s">
        <v>7</v>
      </c>
      <c r="G11" s="79">
        <v>2143</v>
      </c>
      <c r="H11" s="79">
        <v>1818044.9288466636</v>
      </c>
      <c r="I11" s="80">
        <v>1454</v>
      </c>
      <c r="K11" s="8" t="s">
        <v>7</v>
      </c>
      <c r="L11" s="113">
        <v>-0.42463835744283718</v>
      </c>
      <c r="M11" s="113">
        <v>-0.29205068733740924</v>
      </c>
      <c r="N11" s="115">
        <v>-0.51856946354883082</v>
      </c>
    </row>
    <row r="12" spans="1:19" ht="13.5" thickBot="1" x14ac:dyDescent="0.25">
      <c r="A12" s="32" t="s">
        <v>8</v>
      </c>
      <c r="B12" s="30">
        <v>2281</v>
      </c>
      <c r="C12" s="30">
        <v>1891896.4370748606</v>
      </c>
      <c r="D12" s="31">
        <v>1517</v>
      </c>
      <c r="E12" s="20"/>
      <c r="F12" s="59" t="s">
        <v>8</v>
      </c>
      <c r="G12" s="79">
        <v>2922</v>
      </c>
      <c r="H12" s="79">
        <v>2490292.8690415043</v>
      </c>
      <c r="I12" s="80">
        <v>2110</v>
      </c>
      <c r="K12" s="8" t="s">
        <v>8</v>
      </c>
      <c r="L12" s="113">
        <v>-0.2193702943189596</v>
      </c>
      <c r="M12" s="113">
        <v>-0.24029158955788288</v>
      </c>
      <c r="N12" s="115">
        <v>-0.28104265402843598</v>
      </c>
    </row>
    <row r="13" spans="1:19" ht="13.5" thickBot="1" x14ac:dyDescent="0.25">
      <c r="A13" s="32" t="s">
        <v>9</v>
      </c>
      <c r="B13" s="30">
        <v>3467</v>
      </c>
      <c r="C13" s="30">
        <v>2299311.9714699425</v>
      </c>
      <c r="D13" s="31">
        <v>2396</v>
      </c>
      <c r="E13" s="20"/>
      <c r="F13" s="59" t="s">
        <v>9</v>
      </c>
      <c r="G13" s="79">
        <v>3854</v>
      </c>
      <c r="H13" s="79">
        <v>2340838.3904372789</v>
      </c>
      <c r="I13" s="80">
        <v>2992</v>
      </c>
      <c r="K13" s="8" t="s">
        <v>9</v>
      </c>
      <c r="L13" s="113">
        <v>-0.1004151530877011</v>
      </c>
      <c r="M13" s="113">
        <v>-1.7739976897584553E-2</v>
      </c>
      <c r="N13" s="115">
        <v>-0.19919786096256686</v>
      </c>
    </row>
    <row r="14" spans="1:19" ht="13.5" thickBot="1" x14ac:dyDescent="0.25">
      <c r="A14" s="32" t="s">
        <v>10</v>
      </c>
      <c r="B14" s="30">
        <v>855</v>
      </c>
      <c r="C14" s="30">
        <v>773943.50003424089</v>
      </c>
      <c r="D14" s="31">
        <v>547</v>
      </c>
      <c r="E14" s="20"/>
      <c r="F14" s="59" t="s">
        <v>10</v>
      </c>
      <c r="G14" s="79">
        <v>1150</v>
      </c>
      <c r="H14" s="79">
        <v>1267952.9528177644</v>
      </c>
      <c r="I14" s="80">
        <v>688</v>
      </c>
      <c r="K14" s="8" t="s">
        <v>10</v>
      </c>
      <c r="L14" s="113">
        <v>-0.25652173913043474</v>
      </c>
      <c r="M14" s="113">
        <v>-0.38961181618425922</v>
      </c>
      <c r="N14" s="115">
        <v>-0.20494186046511631</v>
      </c>
    </row>
    <row r="15" spans="1:19" ht="13.5" thickBot="1" x14ac:dyDescent="0.25">
      <c r="A15" s="32" t="s">
        <v>11</v>
      </c>
      <c r="B15" s="30">
        <v>2672</v>
      </c>
      <c r="C15" s="30">
        <v>2369262.1253963937</v>
      </c>
      <c r="D15" s="31">
        <v>1675</v>
      </c>
      <c r="E15" s="20"/>
      <c r="F15" s="59" t="s">
        <v>11</v>
      </c>
      <c r="G15" s="79">
        <v>5696</v>
      </c>
      <c r="H15" s="79">
        <v>4278416.4112671725</v>
      </c>
      <c r="I15" s="80">
        <v>4299</v>
      </c>
      <c r="K15" s="8" t="s">
        <v>11</v>
      </c>
      <c r="L15" s="113">
        <v>-0.5308988764044944</v>
      </c>
      <c r="M15" s="113">
        <v>-0.44622918910909126</v>
      </c>
      <c r="N15" s="115">
        <v>-0.61037450569899976</v>
      </c>
    </row>
    <row r="16" spans="1:19" ht="13.5" thickBot="1" x14ac:dyDescent="0.25">
      <c r="A16" s="33" t="s">
        <v>12</v>
      </c>
      <c r="B16" s="34">
        <v>7335</v>
      </c>
      <c r="C16" s="34">
        <v>8529863.0625304356</v>
      </c>
      <c r="D16" s="35">
        <v>3881</v>
      </c>
      <c r="E16" s="20"/>
      <c r="F16" s="60" t="s">
        <v>12</v>
      </c>
      <c r="G16" s="109">
        <v>10051</v>
      </c>
      <c r="H16" s="109">
        <v>9738278.8047430404</v>
      </c>
      <c r="I16" s="110">
        <v>6915</v>
      </c>
      <c r="K16" s="9" t="s">
        <v>12</v>
      </c>
      <c r="L16" s="116">
        <v>-0.27022186847079888</v>
      </c>
      <c r="M16" s="116">
        <v>-0.124089252982164</v>
      </c>
      <c r="N16" s="117">
        <v>-0.43875632682574117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7902</v>
      </c>
      <c r="C18" s="89">
        <v>8005158.3214878784</v>
      </c>
      <c r="D18" s="89">
        <v>4560</v>
      </c>
      <c r="E18" s="20"/>
      <c r="F18" s="65" t="s">
        <v>13</v>
      </c>
      <c r="G18" s="66">
        <v>14913</v>
      </c>
      <c r="H18" s="66">
        <v>15247695.302862491</v>
      </c>
      <c r="I18" s="67">
        <v>9975</v>
      </c>
      <c r="K18" s="107" t="s">
        <v>13</v>
      </c>
      <c r="L18" s="108">
        <v>-0.47012673506336755</v>
      </c>
      <c r="M18" s="108">
        <v>-0.47499224227119441</v>
      </c>
      <c r="N18" s="120">
        <v>-0.54285714285714293</v>
      </c>
    </row>
    <row r="19" spans="1:19" ht="13.5" thickBot="1" x14ac:dyDescent="0.25">
      <c r="A19" s="38" t="s">
        <v>14</v>
      </c>
      <c r="B19" s="30">
        <v>740</v>
      </c>
      <c r="C19" s="30">
        <v>1219904.1379509922</v>
      </c>
      <c r="D19" s="31">
        <v>395</v>
      </c>
      <c r="E19" s="20"/>
      <c r="F19" s="68" t="s">
        <v>14</v>
      </c>
      <c r="G19" s="57">
        <v>938</v>
      </c>
      <c r="H19" s="57">
        <v>1542344.0398410033</v>
      </c>
      <c r="I19" s="58">
        <v>421</v>
      </c>
      <c r="K19" s="10" t="s">
        <v>14</v>
      </c>
      <c r="L19" s="159">
        <v>-0.21108742004264391</v>
      </c>
      <c r="M19" s="159">
        <v>-0.20905835115960936</v>
      </c>
      <c r="N19" s="160">
        <v>-6.1757719714964354E-2</v>
      </c>
    </row>
    <row r="20" spans="1:19" ht="13.5" thickBot="1" x14ac:dyDescent="0.25">
      <c r="A20" s="39" t="s">
        <v>15</v>
      </c>
      <c r="B20" s="30">
        <v>185</v>
      </c>
      <c r="C20" s="30">
        <v>243432.06722738751</v>
      </c>
      <c r="D20" s="31">
        <v>104</v>
      </c>
      <c r="E20" s="20"/>
      <c r="F20" s="68" t="s">
        <v>15</v>
      </c>
      <c r="G20" s="57">
        <v>1247</v>
      </c>
      <c r="H20" s="57">
        <v>1054735.81</v>
      </c>
      <c r="I20" s="58">
        <v>970</v>
      </c>
      <c r="K20" s="11" t="s">
        <v>15</v>
      </c>
      <c r="L20" s="159">
        <v>-0.85164394546912592</v>
      </c>
      <c r="M20" s="159">
        <v>-0.7692009080194333</v>
      </c>
      <c r="N20" s="160">
        <v>-0.89278350515463922</v>
      </c>
    </row>
    <row r="21" spans="1:19" ht="13.5" thickBot="1" x14ac:dyDescent="0.25">
      <c r="A21" s="40" t="s">
        <v>16</v>
      </c>
      <c r="B21" s="34">
        <v>6977</v>
      </c>
      <c r="C21" s="34">
        <v>6541822.1163094984</v>
      </c>
      <c r="D21" s="35">
        <v>4061</v>
      </c>
      <c r="E21" s="20"/>
      <c r="F21" s="69" t="s">
        <v>16</v>
      </c>
      <c r="G21" s="61">
        <v>12728</v>
      </c>
      <c r="H21" s="61">
        <v>12650615.453021487</v>
      </c>
      <c r="I21" s="62">
        <v>8584</v>
      </c>
      <c r="K21" s="12" t="s">
        <v>16</v>
      </c>
      <c r="L21" s="161">
        <v>-0.45183846637335012</v>
      </c>
      <c r="M21" s="161">
        <v>-0.48288507064318031</v>
      </c>
      <c r="N21" s="162">
        <v>-0.52691053122087605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2558</v>
      </c>
      <c r="C23" s="85">
        <v>3237575.2955206693</v>
      </c>
      <c r="D23" s="85">
        <v>1159</v>
      </c>
      <c r="E23" s="20"/>
      <c r="F23" s="54" t="s">
        <v>17</v>
      </c>
      <c r="G23" s="51">
        <v>4834</v>
      </c>
      <c r="H23" s="51">
        <v>5246126.1751495358</v>
      </c>
      <c r="I23" s="55">
        <v>3308</v>
      </c>
      <c r="K23" s="101" t="s">
        <v>17</v>
      </c>
      <c r="L23" s="99">
        <v>-0.47083160943318159</v>
      </c>
      <c r="M23" s="99">
        <v>-0.38286362404762686</v>
      </c>
      <c r="N23" s="99">
        <v>-0.64963724304715842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2558</v>
      </c>
      <c r="C24" s="34">
        <v>3237575.2955206693</v>
      </c>
      <c r="D24" s="35">
        <v>1159</v>
      </c>
      <c r="E24" s="20"/>
      <c r="F24" s="71" t="s">
        <v>18</v>
      </c>
      <c r="G24" s="61">
        <v>4834</v>
      </c>
      <c r="H24" s="61">
        <v>5246126.1751495358</v>
      </c>
      <c r="I24" s="62">
        <v>3308</v>
      </c>
      <c r="K24" s="13" t="s">
        <v>18</v>
      </c>
      <c r="L24" s="104">
        <v>-0.47083160943318159</v>
      </c>
      <c r="M24" s="104">
        <v>-0.38286362404762686</v>
      </c>
      <c r="N24" s="105">
        <v>-0.64963724304715842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631</v>
      </c>
      <c r="C26" s="85">
        <v>407794.85089475865</v>
      </c>
      <c r="D26" s="85">
        <v>465</v>
      </c>
      <c r="E26" s="20"/>
      <c r="F26" s="50" t="s">
        <v>19</v>
      </c>
      <c r="G26" s="51">
        <v>2642</v>
      </c>
      <c r="H26" s="51">
        <v>1265309.3749789237</v>
      </c>
      <c r="I26" s="55">
        <v>2384</v>
      </c>
      <c r="K26" s="98" t="s">
        <v>19</v>
      </c>
      <c r="L26" s="99">
        <v>-0.76116578349735042</v>
      </c>
      <c r="M26" s="99">
        <v>-0.67771134952544609</v>
      </c>
      <c r="N26" s="99">
        <v>-0.8049496644295302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631</v>
      </c>
      <c r="C27" s="34">
        <v>407794.85089475865</v>
      </c>
      <c r="D27" s="35">
        <v>465</v>
      </c>
      <c r="E27" s="20"/>
      <c r="F27" s="72" t="s">
        <v>20</v>
      </c>
      <c r="G27" s="61">
        <v>2642</v>
      </c>
      <c r="H27" s="61">
        <v>1265309.3749789237</v>
      </c>
      <c r="I27" s="62">
        <v>2384</v>
      </c>
      <c r="K27" s="14" t="s">
        <v>20</v>
      </c>
      <c r="L27" s="104">
        <v>-0.76116578349735042</v>
      </c>
      <c r="M27" s="104">
        <v>-0.67771134952544609</v>
      </c>
      <c r="N27" s="105">
        <v>-0.8049496644295302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2826</v>
      </c>
      <c r="C29" s="85">
        <v>2178204.7022393267</v>
      </c>
      <c r="D29" s="85">
        <v>1620</v>
      </c>
      <c r="E29" s="20"/>
      <c r="F29" s="50" t="s">
        <v>21</v>
      </c>
      <c r="G29" s="51">
        <v>13765</v>
      </c>
      <c r="H29" s="51">
        <v>8064513.6255841441</v>
      </c>
      <c r="I29" s="55">
        <v>10925</v>
      </c>
      <c r="K29" s="98" t="s">
        <v>21</v>
      </c>
      <c r="L29" s="99">
        <v>-0.79469669451507441</v>
      </c>
      <c r="M29" s="99">
        <v>-0.72990253307662423</v>
      </c>
      <c r="N29" s="99">
        <v>-0.85171624713958805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1153</v>
      </c>
      <c r="C30" s="30">
        <v>919532.53132633981</v>
      </c>
      <c r="D30" s="31">
        <v>598</v>
      </c>
      <c r="E30" s="20"/>
      <c r="F30" s="73" t="s">
        <v>22</v>
      </c>
      <c r="G30" s="57">
        <v>6170</v>
      </c>
      <c r="H30" s="57">
        <v>3704314.9548102953</v>
      </c>
      <c r="I30" s="58">
        <v>4965</v>
      </c>
      <c r="K30" s="15" t="s">
        <v>22</v>
      </c>
      <c r="L30" s="102">
        <v>-0.81312803889789298</v>
      </c>
      <c r="M30" s="102">
        <v>-0.75176718433936973</v>
      </c>
      <c r="N30" s="103">
        <v>-0.87955689828801609</v>
      </c>
    </row>
    <row r="31" spans="1:19" ht="13.5" thickBot="1" x14ac:dyDescent="0.25">
      <c r="A31" s="94" t="s">
        <v>23</v>
      </c>
      <c r="B31" s="34">
        <v>1673</v>
      </c>
      <c r="C31" s="34">
        <v>1258672.1709129869</v>
      </c>
      <c r="D31" s="35">
        <v>1022</v>
      </c>
      <c r="E31" s="20"/>
      <c r="F31" s="73" t="s">
        <v>23</v>
      </c>
      <c r="G31" s="74">
        <v>7595</v>
      </c>
      <c r="H31" s="74">
        <v>4360198.6707738489</v>
      </c>
      <c r="I31" s="75">
        <v>5960</v>
      </c>
      <c r="K31" s="16" t="s">
        <v>23</v>
      </c>
      <c r="L31" s="104">
        <v>-0.77972350230414744</v>
      </c>
      <c r="M31" s="104">
        <v>-0.71132687614677026</v>
      </c>
      <c r="N31" s="105">
        <v>-0.82852348993288594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7609</v>
      </c>
      <c r="C33" s="85">
        <v>5929973.0372057697</v>
      </c>
      <c r="D33" s="85">
        <v>5356</v>
      </c>
      <c r="E33" s="20"/>
      <c r="F33" s="54" t="s">
        <v>24</v>
      </c>
      <c r="G33" s="51">
        <v>10394</v>
      </c>
      <c r="H33" s="51">
        <v>8381455.1402946413</v>
      </c>
      <c r="I33" s="55">
        <v>7837</v>
      </c>
      <c r="K33" s="101" t="s">
        <v>24</v>
      </c>
      <c r="L33" s="99">
        <v>-0.26794304406388303</v>
      </c>
      <c r="M33" s="99">
        <v>-0.29248884138305997</v>
      </c>
      <c r="N33" s="99">
        <v>-0.31657522010973582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7609</v>
      </c>
      <c r="C34" s="34">
        <v>5929973.0372057697</v>
      </c>
      <c r="D34" s="35">
        <v>5356</v>
      </c>
      <c r="E34" s="20"/>
      <c r="F34" s="71" t="s">
        <v>25</v>
      </c>
      <c r="G34" s="61">
        <v>10394</v>
      </c>
      <c r="H34" s="61">
        <v>8381455.1402946413</v>
      </c>
      <c r="I34" s="62">
        <v>7837</v>
      </c>
      <c r="K34" s="13" t="s">
        <v>25</v>
      </c>
      <c r="L34" s="104">
        <v>-0.26794304406388303</v>
      </c>
      <c r="M34" s="104">
        <v>-0.29248884138305997</v>
      </c>
      <c r="N34" s="105">
        <v>-0.31657522010973582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10556</v>
      </c>
      <c r="C36" s="85">
        <v>10984762.258734468</v>
      </c>
      <c r="D36" s="85">
        <v>6897</v>
      </c>
      <c r="E36" s="20"/>
      <c r="F36" s="50" t="s">
        <v>26</v>
      </c>
      <c r="G36" s="51">
        <v>12415</v>
      </c>
      <c r="H36" s="51">
        <v>13239079.444003379</v>
      </c>
      <c r="I36" s="55">
        <v>9123</v>
      </c>
      <c r="K36" s="98" t="s">
        <v>26</v>
      </c>
      <c r="L36" s="99">
        <v>-0.14973821989528791</v>
      </c>
      <c r="M36" s="99">
        <v>-0.17027748755522421</v>
      </c>
      <c r="N36" s="114">
        <v>-0.24399868464320951</v>
      </c>
    </row>
    <row r="37" spans="1:19" ht="13.5" thickBot="1" x14ac:dyDescent="0.25">
      <c r="A37" s="38" t="s">
        <v>27</v>
      </c>
      <c r="B37" s="30">
        <v>811</v>
      </c>
      <c r="C37" s="30">
        <v>932788.926700362</v>
      </c>
      <c r="D37" s="30">
        <v>512</v>
      </c>
      <c r="E37" s="20"/>
      <c r="F37" s="73" t="s">
        <v>27</v>
      </c>
      <c r="G37" s="79">
        <v>1013</v>
      </c>
      <c r="H37" s="79">
        <v>1183962.5547288992</v>
      </c>
      <c r="I37" s="80">
        <v>627</v>
      </c>
      <c r="K37" s="10" t="s">
        <v>27</v>
      </c>
      <c r="L37" s="102">
        <v>-0.19940769990128326</v>
      </c>
      <c r="M37" s="102">
        <v>-0.21214659790152757</v>
      </c>
      <c r="N37" s="103">
        <v>-0.18341307814992025</v>
      </c>
    </row>
    <row r="38" spans="1:19" ht="13.5" thickBot="1" x14ac:dyDescent="0.25">
      <c r="A38" s="39" t="s">
        <v>28</v>
      </c>
      <c r="B38" s="30">
        <v>1433</v>
      </c>
      <c r="C38" s="30">
        <v>2060014.5240084697</v>
      </c>
      <c r="D38" s="30">
        <v>629</v>
      </c>
      <c r="E38" s="20"/>
      <c r="F38" s="68" t="s">
        <v>28</v>
      </c>
      <c r="G38" s="79">
        <v>1330</v>
      </c>
      <c r="H38" s="79">
        <v>1749830.7710760499</v>
      </c>
      <c r="I38" s="80">
        <v>704</v>
      </c>
      <c r="K38" s="11" t="s">
        <v>28</v>
      </c>
      <c r="L38" s="113">
        <v>7.7443609022556315E-2</v>
      </c>
      <c r="M38" s="113">
        <v>0.17726500074157103</v>
      </c>
      <c r="N38" s="115">
        <v>-0.10653409090909094</v>
      </c>
    </row>
    <row r="39" spans="1:19" ht="13.5" thickBot="1" x14ac:dyDescent="0.25">
      <c r="A39" s="39" t="s">
        <v>29</v>
      </c>
      <c r="B39" s="30">
        <v>1106</v>
      </c>
      <c r="C39" s="30">
        <v>1135041.6871916151</v>
      </c>
      <c r="D39" s="30">
        <v>728</v>
      </c>
      <c r="E39" s="20"/>
      <c r="F39" s="68" t="s">
        <v>29</v>
      </c>
      <c r="G39" s="79">
        <v>989</v>
      </c>
      <c r="H39" s="79">
        <v>1051917.4301420208</v>
      </c>
      <c r="I39" s="80">
        <v>717</v>
      </c>
      <c r="K39" s="11" t="s">
        <v>29</v>
      </c>
      <c r="L39" s="113">
        <v>0.11830131445904946</v>
      </c>
      <c r="M39" s="113">
        <v>7.9021655757117282E-2</v>
      </c>
      <c r="N39" s="115">
        <v>1.5341701534170138E-2</v>
      </c>
    </row>
    <row r="40" spans="1:19" ht="13.5" thickBot="1" x14ac:dyDescent="0.25">
      <c r="A40" s="39" t="s">
        <v>30</v>
      </c>
      <c r="B40" s="30">
        <v>3671</v>
      </c>
      <c r="C40" s="30">
        <v>2705739.5040271133</v>
      </c>
      <c r="D40" s="30">
        <v>2715</v>
      </c>
      <c r="E40" s="20"/>
      <c r="F40" s="68" t="s">
        <v>30</v>
      </c>
      <c r="G40" s="79">
        <v>5500</v>
      </c>
      <c r="H40" s="79">
        <v>5829667.3430867307</v>
      </c>
      <c r="I40" s="80">
        <v>4229</v>
      </c>
      <c r="K40" s="11" t="s">
        <v>30</v>
      </c>
      <c r="L40" s="113">
        <v>-0.33254545454545459</v>
      </c>
      <c r="M40" s="113">
        <v>-0.53586725540424052</v>
      </c>
      <c r="N40" s="115">
        <v>-0.35800425632537247</v>
      </c>
    </row>
    <row r="41" spans="1:19" ht="13.5" thickBot="1" x14ac:dyDescent="0.25">
      <c r="A41" s="40" t="s">
        <v>31</v>
      </c>
      <c r="B41" s="34">
        <v>3535</v>
      </c>
      <c r="C41" s="34">
        <v>4151177.616806908</v>
      </c>
      <c r="D41" s="35">
        <v>2313</v>
      </c>
      <c r="E41" s="20"/>
      <c r="F41" s="69" t="s">
        <v>31</v>
      </c>
      <c r="G41" s="79">
        <v>3583</v>
      </c>
      <c r="H41" s="79">
        <v>3423701.3449696791</v>
      </c>
      <c r="I41" s="80">
        <v>2846</v>
      </c>
      <c r="K41" s="12" t="s">
        <v>31</v>
      </c>
      <c r="L41" s="118">
        <v>-1.3396595032096004E-2</v>
      </c>
      <c r="M41" s="118">
        <v>0.21248239800649782</v>
      </c>
      <c r="N41" s="119">
        <v>-0.18728039353478565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15476</v>
      </c>
      <c r="C43" s="85">
        <v>14198919.104279578</v>
      </c>
      <c r="D43" s="85">
        <v>10747</v>
      </c>
      <c r="E43" s="20"/>
      <c r="F43" s="50" t="s">
        <v>32</v>
      </c>
      <c r="G43" s="51">
        <v>24892</v>
      </c>
      <c r="H43" s="51">
        <v>18985333.303144746</v>
      </c>
      <c r="I43" s="55">
        <v>17239</v>
      </c>
      <c r="K43" s="98" t="s">
        <v>32</v>
      </c>
      <c r="L43" s="99">
        <v>-0.37827414430339068</v>
      </c>
      <c r="M43" s="99">
        <v>-0.25211114929819756</v>
      </c>
      <c r="N43" s="99">
        <v>-0.37658796913974124</v>
      </c>
    </row>
    <row r="44" spans="1:19" ht="13.5" thickBot="1" x14ac:dyDescent="0.25">
      <c r="A44" s="38" t="s">
        <v>33</v>
      </c>
      <c r="B44" s="30">
        <v>708</v>
      </c>
      <c r="C44" s="30">
        <v>403038.91361590114</v>
      </c>
      <c r="D44" s="31">
        <v>576</v>
      </c>
      <c r="E44" s="20"/>
      <c r="F44" s="76" t="s">
        <v>33</v>
      </c>
      <c r="G44" s="57">
        <v>1061</v>
      </c>
      <c r="H44" s="57">
        <v>701061.28499999992</v>
      </c>
      <c r="I44" s="58">
        <v>907</v>
      </c>
      <c r="K44" s="10" t="s">
        <v>33</v>
      </c>
      <c r="L44" s="163">
        <v>-0.33270499528746467</v>
      </c>
      <c r="M44" s="163">
        <v>-0.42510173897863834</v>
      </c>
      <c r="N44" s="164">
        <v>-0.36493936052921716</v>
      </c>
    </row>
    <row r="45" spans="1:19" ht="13.5" thickBot="1" x14ac:dyDescent="0.25">
      <c r="A45" s="39" t="s">
        <v>34</v>
      </c>
      <c r="B45" s="30">
        <v>2136</v>
      </c>
      <c r="C45" s="30">
        <v>2878740.3274896368</v>
      </c>
      <c r="D45" s="31">
        <v>1316</v>
      </c>
      <c r="E45" s="20"/>
      <c r="F45" s="77" t="s">
        <v>34</v>
      </c>
      <c r="G45" s="57">
        <v>3362</v>
      </c>
      <c r="H45" s="57">
        <v>2883491.0685317307</v>
      </c>
      <c r="I45" s="58">
        <v>2526</v>
      </c>
      <c r="K45" s="11" t="s">
        <v>34</v>
      </c>
      <c r="L45" s="159">
        <v>-0.3646638905413444</v>
      </c>
      <c r="M45" s="159">
        <v>-1.6475657212674522E-3</v>
      </c>
      <c r="N45" s="160">
        <v>-0.47901821060965954</v>
      </c>
    </row>
    <row r="46" spans="1:19" ht="13.5" thickBot="1" x14ac:dyDescent="0.25">
      <c r="A46" s="39" t="s">
        <v>35</v>
      </c>
      <c r="B46" s="30">
        <v>672</v>
      </c>
      <c r="C46" s="30">
        <v>468447.90301796043</v>
      </c>
      <c r="D46" s="31">
        <v>494</v>
      </c>
      <c r="E46" s="20"/>
      <c r="F46" s="77" t="s">
        <v>35</v>
      </c>
      <c r="G46" s="57">
        <v>1123</v>
      </c>
      <c r="H46" s="57">
        <v>753893.10009180102</v>
      </c>
      <c r="I46" s="58">
        <v>886</v>
      </c>
      <c r="K46" s="11" t="s">
        <v>35</v>
      </c>
      <c r="L46" s="159">
        <v>-0.40160284951024039</v>
      </c>
      <c r="M46" s="159">
        <v>-0.37862821272549407</v>
      </c>
      <c r="N46" s="160">
        <v>-0.4424379232505643</v>
      </c>
    </row>
    <row r="47" spans="1:19" ht="13.5" thickBot="1" x14ac:dyDescent="0.25">
      <c r="A47" s="39" t="s">
        <v>36</v>
      </c>
      <c r="B47" s="30">
        <v>3291</v>
      </c>
      <c r="C47" s="30">
        <v>3677466.0148251639</v>
      </c>
      <c r="D47" s="31">
        <v>2270</v>
      </c>
      <c r="E47" s="20"/>
      <c r="F47" s="77" t="s">
        <v>36</v>
      </c>
      <c r="G47" s="57">
        <v>8068</v>
      </c>
      <c r="H47" s="57">
        <v>4995975.7969203657</v>
      </c>
      <c r="I47" s="58">
        <v>4695</v>
      </c>
      <c r="K47" s="11" t="s">
        <v>36</v>
      </c>
      <c r="L47" s="159">
        <v>-0.59209221616261776</v>
      </c>
      <c r="M47" s="159">
        <v>-0.26391436541945645</v>
      </c>
      <c r="N47" s="160">
        <v>-0.51650692225772099</v>
      </c>
    </row>
    <row r="48" spans="1:19" ht="13.5" thickBot="1" x14ac:dyDescent="0.25">
      <c r="A48" s="39" t="s">
        <v>37</v>
      </c>
      <c r="B48" s="30">
        <v>1580</v>
      </c>
      <c r="C48" s="30">
        <v>1428258.7047528788</v>
      </c>
      <c r="D48" s="31">
        <v>959</v>
      </c>
      <c r="E48" s="20"/>
      <c r="F48" s="77" t="s">
        <v>37</v>
      </c>
      <c r="G48" s="57">
        <v>1339</v>
      </c>
      <c r="H48" s="57">
        <v>1387783.211452581</v>
      </c>
      <c r="I48" s="58">
        <v>800</v>
      </c>
      <c r="K48" s="11" t="s">
        <v>37</v>
      </c>
      <c r="L48" s="159">
        <v>0.17998506348020915</v>
      </c>
      <c r="M48" s="159">
        <v>2.9165573532145883E-2</v>
      </c>
      <c r="N48" s="160">
        <v>0.19874999999999998</v>
      </c>
    </row>
    <row r="49" spans="1:19" ht="13.5" thickBot="1" x14ac:dyDescent="0.25">
      <c r="A49" s="39" t="s">
        <v>38</v>
      </c>
      <c r="B49" s="30">
        <v>1560</v>
      </c>
      <c r="C49" s="30">
        <v>1157539.4463533156</v>
      </c>
      <c r="D49" s="31">
        <v>1103</v>
      </c>
      <c r="E49" s="20"/>
      <c r="F49" s="77" t="s">
        <v>38</v>
      </c>
      <c r="G49" s="57">
        <v>1911</v>
      </c>
      <c r="H49" s="57">
        <v>1433329.357687949</v>
      </c>
      <c r="I49" s="58">
        <v>1595</v>
      </c>
      <c r="K49" s="11" t="s">
        <v>38</v>
      </c>
      <c r="L49" s="159">
        <v>-0.18367346938775508</v>
      </c>
      <c r="M49" s="159">
        <v>-0.19241209974203</v>
      </c>
      <c r="N49" s="160">
        <v>-0.3084639498432602</v>
      </c>
    </row>
    <row r="50" spans="1:19" ht="13.5" thickBot="1" x14ac:dyDescent="0.25">
      <c r="A50" s="39" t="s">
        <v>39</v>
      </c>
      <c r="B50" s="30">
        <v>420</v>
      </c>
      <c r="C50" s="30">
        <v>544996.24261180719</v>
      </c>
      <c r="D50" s="31">
        <v>198</v>
      </c>
      <c r="E50" s="20"/>
      <c r="F50" s="77" t="s">
        <v>39</v>
      </c>
      <c r="G50" s="57">
        <v>488</v>
      </c>
      <c r="H50" s="57">
        <v>854763.25866357295</v>
      </c>
      <c r="I50" s="58">
        <v>274</v>
      </c>
      <c r="K50" s="11" t="s">
        <v>39</v>
      </c>
      <c r="L50" s="159">
        <v>-0.13934426229508201</v>
      </c>
      <c r="M50" s="159">
        <v>-0.3624009489318577</v>
      </c>
      <c r="N50" s="160">
        <v>-0.27737226277372262</v>
      </c>
    </row>
    <row r="51" spans="1:19" ht="13.5" thickBot="1" x14ac:dyDescent="0.25">
      <c r="A51" s="39" t="s">
        <v>40</v>
      </c>
      <c r="B51" s="30">
        <v>3876</v>
      </c>
      <c r="C51" s="30">
        <v>2812002.1657999209</v>
      </c>
      <c r="D51" s="31">
        <v>2841</v>
      </c>
      <c r="E51" s="20"/>
      <c r="F51" s="77" t="s">
        <v>40</v>
      </c>
      <c r="G51" s="57">
        <v>6451</v>
      </c>
      <c r="H51" s="57">
        <v>5030605.9847967485</v>
      </c>
      <c r="I51" s="58">
        <v>4723</v>
      </c>
      <c r="K51" s="11" t="s">
        <v>40</v>
      </c>
      <c r="L51" s="159">
        <v>-0.39916292047744539</v>
      </c>
      <c r="M51" s="159">
        <v>-0.44102118625505227</v>
      </c>
      <c r="N51" s="160">
        <v>-0.39847554520431927</v>
      </c>
    </row>
    <row r="52" spans="1:19" ht="13.5" thickBot="1" x14ac:dyDescent="0.25">
      <c r="A52" s="40" t="s">
        <v>41</v>
      </c>
      <c r="B52" s="34">
        <v>1233</v>
      </c>
      <c r="C52" s="34">
        <v>828429.38581299176</v>
      </c>
      <c r="D52" s="35">
        <v>990</v>
      </c>
      <c r="E52" s="20"/>
      <c r="F52" s="78" t="s">
        <v>41</v>
      </c>
      <c r="G52" s="61">
        <v>1089</v>
      </c>
      <c r="H52" s="61">
        <v>944430.24</v>
      </c>
      <c r="I52" s="62">
        <v>833</v>
      </c>
      <c r="K52" s="12" t="s">
        <v>41</v>
      </c>
      <c r="L52" s="161">
        <v>0.13223140495867769</v>
      </c>
      <c r="M52" s="161">
        <v>-0.12282628115233607</v>
      </c>
      <c r="N52" s="162">
        <v>0.18847539015606252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34873</v>
      </c>
      <c r="C54" s="85">
        <v>45929832.751252621</v>
      </c>
      <c r="D54" s="85">
        <v>19198</v>
      </c>
      <c r="E54" s="20"/>
      <c r="F54" s="50" t="s">
        <v>42</v>
      </c>
      <c r="G54" s="51">
        <v>68854</v>
      </c>
      <c r="H54" s="51">
        <v>77616906.680882618</v>
      </c>
      <c r="I54" s="55">
        <v>47521</v>
      </c>
      <c r="K54" s="98" t="s">
        <v>42</v>
      </c>
      <c r="L54" s="99">
        <v>-0.49352252592441981</v>
      </c>
      <c r="M54" s="99">
        <v>-0.40824963638282508</v>
      </c>
      <c r="N54" s="99">
        <v>-0.59601018497085501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27170</v>
      </c>
      <c r="C55" s="30">
        <v>37250855.370453075</v>
      </c>
      <c r="D55" s="31">
        <v>14445</v>
      </c>
      <c r="E55" s="20"/>
      <c r="F55" s="73" t="s">
        <v>43</v>
      </c>
      <c r="G55" s="57">
        <v>55433</v>
      </c>
      <c r="H55" s="57">
        <v>62766130.42605447</v>
      </c>
      <c r="I55" s="58">
        <v>38590</v>
      </c>
      <c r="K55" s="10" t="s">
        <v>43</v>
      </c>
      <c r="L55" s="102">
        <v>-0.50985874839896805</v>
      </c>
      <c r="M55" s="102">
        <v>-0.40651343140646923</v>
      </c>
      <c r="N55" s="103">
        <v>-0.62568022803835188</v>
      </c>
    </row>
    <row r="56" spans="1:19" ht="13.5" thickBot="1" x14ac:dyDescent="0.25">
      <c r="A56" s="39" t="s">
        <v>44</v>
      </c>
      <c r="B56" s="30">
        <v>1971</v>
      </c>
      <c r="C56" s="30">
        <v>2210538.0308508966</v>
      </c>
      <c r="D56" s="31">
        <v>1306</v>
      </c>
      <c r="E56" s="20"/>
      <c r="F56" s="68" t="s">
        <v>44</v>
      </c>
      <c r="G56" s="79">
        <v>3495</v>
      </c>
      <c r="H56" s="79">
        <v>3956350.9291044767</v>
      </c>
      <c r="I56" s="80">
        <v>2402</v>
      </c>
      <c r="K56" s="11" t="s">
        <v>44</v>
      </c>
      <c r="L56" s="102">
        <v>-0.4360515021459227</v>
      </c>
      <c r="M56" s="102">
        <v>-0.44126846418266197</v>
      </c>
      <c r="N56" s="103">
        <v>-0.45628642797668606</v>
      </c>
    </row>
    <row r="57" spans="1:19" ht="13.5" thickBot="1" x14ac:dyDescent="0.25">
      <c r="A57" s="39" t="s">
        <v>45</v>
      </c>
      <c r="B57" s="30">
        <v>1561</v>
      </c>
      <c r="C57" s="30">
        <v>1842653.1505186625</v>
      </c>
      <c r="D57" s="31">
        <v>844</v>
      </c>
      <c r="E57" s="20"/>
      <c r="F57" s="68" t="s">
        <v>45</v>
      </c>
      <c r="G57" s="79">
        <v>1831</v>
      </c>
      <c r="H57" s="79">
        <v>2473471.4795750715</v>
      </c>
      <c r="I57" s="80">
        <v>838</v>
      </c>
      <c r="K57" s="11" t="s">
        <v>45</v>
      </c>
      <c r="L57" s="102">
        <v>-0.14746040415073736</v>
      </c>
      <c r="M57" s="102">
        <v>-0.25503359721971808</v>
      </c>
      <c r="N57" s="103">
        <v>7.1599045346062429E-3</v>
      </c>
    </row>
    <row r="58" spans="1:19" ht="13.5" thickBot="1" x14ac:dyDescent="0.25">
      <c r="A58" s="40" t="s">
        <v>46</v>
      </c>
      <c r="B58" s="34">
        <v>4171</v>
      </c>
      <c r="C58" s="34">
        <v>4625786.1994299917</v>
      </c>
      <c r="D58" s="35">
        <v>2603</v>
      </c>
      <c r="E58" s="20"/>
      <c r="F58" s="69" t="s">
        <v>46</v>
      </c>
      <c r="G58" s="74">
        <v>8095</v>
      </c>
      <c r="H58" s="74">
        <v>8420953.8461485915</v>
      </c>
      <c r="I58" s="75">
        <v>5691</v>
      </c>
      <c r="K58" s="12" t="s">
        <v>46</v>
      </c>
      <c r="L58" s="104">
        <v>-0.48474366893143916</v>
      </c>
      <c r="M58" s="104">
        <v>-0.45068144488814155</v>
      </c>
      <c r="N58" s="105">
        <v>-0.54261114039711833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20854</v>
      </c>
      <c r="C60" s="85">
        <v>17036668.873775929</v>
      </c>
      <c r="D60" s="85">
        <v>14670</v>
      </c>
      <c r="E60" s="20"/>
      <c r="F60" s="50" t="s">
        <v>47</v>
      </c>
      <c r="G60" s="51">
        <v>34272</v>
      </c>
      <c r="H60" s="51">
        <v>25900858.712518726</v>
      </c>
      <c r="I60" s="55">
        <v>26045</v>
      </c>
      <c r="K60" s="98" t="s">
        <v>47</v>
      </c>
      <c r="L60" s="99">
        <v>-0.39151493930905701</v>
      </c>
      <c r="M60" s="99">
        <v>-0.34223536513322028</v>
      </c>
      <c r="N60" s="99">
        <v>-0.43674409675561532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4019</v>
      </c>
      <c r="C61" s="30">
        <v>3687897.4773291103</v>
      </c>
      <c r="D61" s="31">
        <v>2703</v>
      </c>
      <c r="E61" s="20"/>
      <c r="F61" s="73" t="s">
        <v>48</v>
      </c>
      <c r="G61" s="57">
        <v>6175</v>
      </c>
      <c r="H61" s="57">
        <v>4973456.7993289996</v>
      </c>
      <c r="I61" s="58">
        <v>4592</v>
      </c>
      <c r="K61" s="10" t="s">
        <v>48</v>
      </c>
      <c r="L61" s="102">
        <v>-0.34914979757085018</v>
      </c>
      <c r="M61" s="102">
        <v>-0.25848406327231643</v>
      </c>
      <c r="N61" s="103">
        <v>-0.41136759581881532</v>
      </c>
    </row>
    <row r="62" spans="1:19" ht="13.5" thickBot="1" x14ac:dyDescent="0.25">
      <c r="A62" s="39" t="s">
        <v>49</v>
      </c>
      <c r="B62" s="30">
        <v>1256</v>
      </c>
      <c r="C62" s="30">
        <v>1450876.4786660173</v>
      </c>
      <c r="D62" s="31">
        <v>511</v>
      </c>
      <c r="E62" s="20"/>
      <c r="F62" s="68" t="s">
        <v>49</v>
      </c>
      <c r="G62" s="79">
        <v>2633</v>
      </c>
      <c r="H62" s="79">
        <v>3454292.2395313261</v>
      </c>
      <c r="I62" s="80">
        <v>1185</v>
      </c>
      <c r="K62" s="11" t="s">
        <v>49</v>
      </c>
      <c r="L62" s="102">
        <v>-0.52297759210026584</v>
      </c>
      <c r="M62" s="102">
        <v>-0.57997865320657693</v>
      </c>
      <c r="N62" s="103">
        <v>-0.56877637130801695</v>
      </c>
    </row>
    <row r="63" spans="1:19" ht="13.5" thickBot="1" x14ac:dyDescent="0.25">
      <c r="A63" s="40" t="s">
        <v>50</v>
      </c>
      <c r="B63" s="34">
        <v>15579</v>
      </c>
      <c r="C63" s="34">
        <v>11897894.9177808</v>
      </c>
      <c r="D63" s="35">
        <v>11456</v>
      </c>
      <c r="E63" s="20"/>
      <c r="F63" s="69" t="s">
        <v>50</v>
      </c>
      <c r="G63" s="74">
        <v>25464</v>
      </c>
      <c r="H63" s="74">
        <v>17473109.673658401</v>
      </c>
      <c r="I63" s="75">
        <v>20268</v>
      </c>
      <c r="K63" s="12" t="s">
        <v>50</v>
      </c>
      <c r="L63" s="104">
        <v>-0.38819509896324222</v>
      </c>
      <c r="M63" s="104">
        <v>-0.31907398625686645</v>
      </c>
      <c r="N63" s="105">
        <v>-0.43477402802447207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1680</v>
      </c>
      <c r="C65" s="85">
        <v>2163550.0640049726</v>
      </c>
      <c r="D65" s="85">
        <v>544</v>
      </c>
      <c r="E65" s="20"/>
      <c r="F65" s="50" t="s">
        <v>51</v>
      </c>
      <c r="G65" s="51">
        <v>1949</v>
      </c>
      <c r="H65" s="51">
        <v>1812032.1155722162</v>
      </c>
      <c r="I65" s="55">
        <v>1084</v>
      </c>
      <c r="K65" s="98" t="s">
        <v>51</v>
      </c>
      <c r="L65" s="99">
        <v>-0.13801949717804007</v>
      </c>
      <c r="M65" s="99">
        <v>0.19399101451452561</v>
      </c>
      <c r="N65" s="99">
        <v>-0.49815498154981552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1116</v>
      </c>
      <c r="C66" s="30">
        <v>1303554.1273582149</v>
      </c>
      <c r="D66" s="31">
        <v>296</v>
      </c>
      <c r="E66" s="20"/>
      <c r="F66" s="73" t="s">
        <v>52</v>
      </c>
      <c r="G66" s="57">
        <v>1009</v>
      </c>
      <c r="H66" s="57">
        <v>994653.25552330015</v>
      </c>
      <c r="I66" s="58">
        <v>457</v>
      </c>
      <c r="K66" s="10" t="s">
        <v>52</v>
      </c>
      <c r="L66" s="102">
        <v>0.10604558969276501</v>
      </c>
      <c r="M66" s="102">
        <v>0.31056136409305579</v>
      </c>
      <c r="N66" s="103">
        <v>-0.35229759299781183</v>
      </c>
    </row>
    <row r="67" spans="1:19" ht="13.5" thickBot="1" x14ac:dyDescent="0.25">
      <c r="A67" s="40" t="s">
        <v>53</v>
      </c>
      <c r="B67" s="34">
        <v>564</v>
      </c>
      <c r="C67" s="34">
        <v>859995.93664675753</v>
      </c>
      <c r="D67" s="35">
        <v>248</v>
      </c>
      <c r="E67" s="20"/>
      <c r="F67" s="69" t="s">
        <v>53</v>
      </c>
      <c r="G67" s="74">
        <v>940</v>
      </c>
      <c r="H67" s="74">
        <v>817378.86004891607</v>
      </c>
      <c r="I67" s="75">
        <v>627</v>
      </c>
      <c r="K67" s="12" t="s">
        <v>53</v>
      </c>
      <c r="L67" s="104">
        <v>-0.4</v>
      </c>
      <c r="M67" s="104">
        <v>5.2138706640016297E-2</v>
      </c>
      <c r="N67" s="105">
        <v>-0.60446570972886771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11153</v>
      </c>
      <c r="C69" s="85">
        <v>10625961.790496178</v>
      </c>
      <c r="D69" s="85">
        <v>6565</v>
      </c>
      <c r="E69" s="20"/>
      <c r="F69" s="50" t="s">
        <v>54</v>
      </c>
      <c r="G69" s="51">
        <v>17559</v>
      </c>
      <c r="H69" s="51">
        <v>16639694.212526716</v>
      </c>
      <c r="I69" s="55">
        <v>11410</v>
      </c>
      <c r="K69" s="98" t="s">
        <v>54</v>
      </c>
      <c r="L69" s="99">
        <v>-0.36482715416595479</v>
      </c>
      <c r="M69" s="99">
        <v>-0.36140883030790749</v>
      </c>
      <c r="N69" s="99">
        <v>-0.42462751971954427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5760</v>
      </c>
      <c r="C70" s="30">
        <v>5342614.6680638911</v>
      </c>
      <c r="D70" s="31">
        <v>3781</v>
      </c>
      <c r="E70" s="20"/>
      <c r="F70" s="73" t="s">
        <v>55</v>
      </c>
      <c r="G70" s="57">
        <v>7686</v>
      </c>
      <c r="H70" s="57">
        <v>6323403.3138368772</v>
      </c>
      <c r="I70" s="58">
        <v>5266</v>
      </c>
      <c r="K70" s="10" t="s">
        <v>55</v>
      </c>
      <c r="L70" s="102">
        <v>-0.25058548009367676</v>
      </c>
      <c r="M70" s="102">
        <v>-0.15510455321216399</v>
      </c>
      <c r="N70" s="103">
        <v>-0.28199772123053546</v>
      </c>
    </row>
    <row r="71" spans="1:19" ht="13.5" thickBot="1" x14ac:dyDescent="0.25">
      <c r="A71" s="39" t="s">
        <v>56</v>
      </c>
      <c r="B71" s="30">
        <v>849</v>
      </c>
      <c r="C71" s="30">
        <v>697721.2410560383</v>
      </c>
      <c r="D71" s="31">
        <v>385</v>
      </c>
      <c r="E71" s="20"/>
      <c r="F71" s="68" t="s">
        <v>56</v>
      </c>
      <c r="G71" s="79">
        <v>941</v>
      </c>
      <c r="H71" s="79">
        <v>1098456.1505073071</v>
      </c>
      <c r="I71" s="80">
        <v>553</v>
      </c>
      <c r="K71" s="11" t="s">
        <v>56</v>
      </c>
      <c r="L71" s="102">
        <v>-9.7768331562167909E-2</v>
      </c>
      <c r="M71" s="102">
        <v>-0.36481648290302238</v>
      </c>
      <c r="N71" s="103">
        <v>-0.30379746835443033</v>
      </c>
    </row>
    <row r="72" spans="1:19" ht="13.5" thickBot="1" x14ac:dyDescent="0.25">
      <c r="A72" s="39" t="s">
        <v>57</v>
      </c>
      <c r="B72" s="30">
        <v>435</v>
      </c>
      <c r="C72" s="30">
        <v>390511.64106569951</v>
      </c>
      <c r="D72" s="31">
        <v>258</v>
      </c>
      <c r="E72" s="20"/>
      <c r="F72" s="68" t="s">
        <v>57</v>
      </c>
      <c r="G72" s="79">
        <v>992</v>
      </c>
      <c r="H72" s="79">
        <v>955874.13979598996</v>
      </c>
      <c r="I72" s="80">
        <v>639</v>
      </c>
      <c r="K72" s="11" t="s">
        <v>57</v>
      </c>
      <c r="L72" s="102">
        <v>-0.561491935483871</v>
      </c>
      <c r="M72" s="102">
        <v>-0.59146123447900212</v>
      </c>
      <c r="N72" s="103">
        <v>-0.59624413145539901</v>
      </c>
    </row>
    <row r="73" spans="1:19" ht="13.5" thickBot="1" x14ac:dyDescent="0.25">
      <c r="A73" s="40" t="s">
        <v>58</v>
      </c>
      <c r="B73" s="34">
        <v>4109</v>
      </c>
      <c r="C73" s="34">
        <v>4195114.2403105497</v>
      </c>
      <c r="D73" s="35">
        <v>2141</v>
      </c>
      <c r="E73" s="20"/>
      <c r="F73" s="69" t="s">
        <v>58</v>
      </c>
      <c r="G73" s="74">
        <v>7940</v>
      </c>
      <c r="H73" s="74">
        <v>8261960.6083865408</v>
      </c>
      <c r="I73" s="75">
        <v>4952</v>
      </c>
      <c r="K73" s="12" t="s">
        <v>58</v>
      </c>
      <c r="L73" s="104">
        <v>-0.48249370277078085</v>
      </c>
      <c r="M73" s="104">
        <v>-0.49223744348863407</v>
      </c>
      <c r="N73" s="105">
        <v>-0.5676494345718901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31747</v>
      </c>
      <c r="C75" s="85">
        <v>38490728.219614416</v>
      </c>
      <c r="D75" s="85">
        <v>17251</v>
      </c>
      <c r="E75" s="20"/>
      <c r="F75" s="50" t="s">
        <v>59</v>
      </c>
      <c r="G75" s="51">
        <v>46395</v>
      </c>
      <c r="H75" s="51">
        <v>51358508.355462551</v>
      </c>
      <c r="I75" s="55">
        <v>33110</v>
      </c>
      <c r="K75" s="98" t="s">
        <v>59</v>
      </c>
      <c r="L75" s="99">
        <v>-0.3157236771203793</v>
      </c>
      <c r="M75" s="99">
        <v>-0.25054816714667105</v>
      </c>
      <c r="N75" s="99">
        <v>-0.47897916037450916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31747</v>
      </c>
      <c r="C76" s="34">
        <v>38490728.219614416</v>
      </c>
      <c r="D76" s="35">
        <v>17251</v>
      </c>
      <c r="E76" s="20"/>
      <c r="F76" s="72" t="s">
        <v>60</v>
      </c>
      <c r="G76" s="61">
        <v>46395</v>
      </c>
      <c r="H76" s="61">
        <v>51358508.355462551</v>
      </c>
      <c r="I76" s="62">
        <v>33110</v>
      </c>
      <c r="K76" s="14" t="s">
        <v>60</v>
      </c>
      <c r="L76" s="104">
        <v>-0.3157236771203793</v>
      </c>
      <c r="M76" s="104">
        <v>-0.25054816714667105</v>
      </c>
      <c r="N76" s="105">
        <v>-0.47897916037450916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26170</v>
      </c>
      <c r="C78" s="85">
        <v>23013061.858769443</v>
      </c>
      <c r="D78" s="85">
        <v>17861</v>
      </c>
      <c r="E78" s="20"/>
      <c r="F78" s="50" t="s">
        <v>61</v>
      </c>
      <c r="G78" s="51">
        <v>24565</v>
      </c>
      <c r="H78" s="51">
        <v>19861862.710002158</v>
      </c>
      <c r="I78" s="55">
        <v>16055</v>
      </c>
      <c r="K78" s="98" t="s">
        <v>61</v>
      </c>
      <c r="L78" s="99">
        <v>6.5336861388153977E-2</v>
      </c>
      <c r="M78" s="99">
        <v>0.15865577135322684</v>
      </c>
      <c r="N78" s="99">
        <v>0.11248832139520393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26170</v>
      </c>
      <c r="C79" s="34">
        <v>23013061.858769443</v>
      </c>
      <c r="D79" s="35">
        <v>17861</v>
      </c>
      <c r="E79" s="20"/>
      <c r="F79" s="72" t="s">
        <v>62</v>
      </c>
      <c r="G79" s="61">
        <v>24565</v>
      </c>
      <c r="H79" s="61">
        <v>19861862.710002158</v>
      </c>
      <c r="I79" s="62">
        <v>16055</v>
      </c>
      <c r="K79" s="14" t="s">
        <v>62</v>
      </c>
      <c r="L79" s="104">
        <v>6.5336861388153977E-2</v>
      </c>
      <c r="M79" s="104">
        <v>0.15865577135322684</v>
      </c>
      <c r="N79" s="105">
        <v>0.11248832139520393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5257</v>
      </c>
      <c r="C81" s="85">
        <v>6022727.1219703062</v>
      </c>
      <c r="D81" s="85">
        <v>3104</v>
      </c>
      <c r="E81" s="20"/>
      <c r="F81" s="50" t="s">
        <v>63</v>
      </c>
      <c r="G81" s="51">
        <v>10059</v>
      </c>
      <c r="H81" s="51">
        <v>11357289.47895392</v>
      </c>
      <c r="I81" s="55">
        <v>7016</v>
      </c>
      <c r="K81" s="98" t="s">
        <v>63</v>
      </c>
      <c r="L81" s="99">
        <v>-0.47738343771746694</v>
      </c>
      <c r="M81" s="99">
        <v>-0.46970382914594533</v>
      </c>
      <c r="N81" s="99">
        <v>-0.55758266818700108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5257</v>
      </c>
      <c r="C82" s="34">
        <v>6022727.1219703062</v>
      </c>
      <c r="D82" s="35">
        <v>3104</v>
      </c>
      <c r="E82" s="20"/>
      <c r="F82" s="72" t="s">
        <v>64</v>
      </c>
      <c r="G82" s="61">
        <v>10059</v>
      </c>
      <c r="H82" s="61">
        <v>11357289.47895392</v>
      </c>
      <c r="I82" s="62">
        <v>7016</v>
      </c>
      <c r="K82" s="14" t="s">
        <v>64</v>
      </c>
      <c r="L82" s="104">
        <v>-0.47738343771746694</v>
      </c>
      <c r="M82" s="104">
        <v>-0.46970382914594533</v>
      </c>
      <c r="N82" s="105">
        <v>-0.55758266818700108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7838</v>
      </c>
      <c r="C84" s="85">
        <v>8095585.3631195342</v>
      </c>
      <c r="D84" s="85">
        <v>5491</v>
      </c>
      <c r="E84" s="20"/>
      <c r="F84" s="50" t="s">
        <v>65</v>
      </c>
      <c r="G84" s="51">
        <v>16660</v>
      </c>
      <c r="H84" s="51">
        <v>15023313.619209182</v>
      </c>
      <c r="I84" s="55">
        <v>12833</v>
      </c>
      <c r="K84" s="98" t="s">
        <v>65</v>
      </c>
      <c r="L84" s="99">
        <v>-0.52953181272509009</v>
      </c>
      <c r="M84" s="99">
        <v>-0.46113184026403353</v>
      </c>
      <c r="N84" s="99">
        <v>-0.57211875633133324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1844</v>
      </c>
      <c r="C85" s="30">
        <v>1852553.3403868403</v>
      </c>
      <c r="D85" s="31">
        <v>1132</v>
      </c>
      <c r="E85" s="20"/>
      <c r="F85" s="73" t="s">
        <v>66</v>
      </c>
      <c r="G85" s="57">
        <v>3711</v>
      </c>
      <c r="H85" s="57">
        <v>3563905.6093334891</v>
      </c>
      <c r="I85" s="58">
        <v>2593</v>
      </c>
      <c r="K85" s="10" t="s">
        <v>66</v>
      </c>
      <c r="L85" s="102">
        <v>-0.5030988951765023</v>
      </c>
      <c r="M85" s="102">
        <v>-0.4801901218889747</v>
      </c>
      <c r="N85" s="103">
        <v>-0.56344003085229466</v>
      </c>
    </row>
    <row r="86" spans="1:19" ht="13.5" thickBot="1" x14ac:dyDescent="0.25">
      <c r="A86" s="39" t="s">
        <v>67</v>
      </c>
      <c r="B86" s="30">
        <v>1417</v>
      </c>
      <c r="C86" s="30">
        <v>1490064.259056217</v>
      </c>
      <c r="D86" s="31">
        <v>1059</v>
      </c>
      <c r="E86" s="20"/>
      <c r="F86" s="68" t="s">
        <v>67</v>
      </c>
      <c r="G86" s="79">
        <v>2806</v>
      </c>
      <c r="H86" s="79">
        <v>2638191.7498367019</v>
      </c>
      <c r="I86" s="80">
        <v>2117</v>
      </c>
      <c r="K86" s="11" t="s">
        <v>67</v>
      </c>
      <c r="L86" s="102">
        <v>-0.4950106913756237</v>
      </c>
      <c r="M86" s="102">
        <v>-0.43519486059023249</v>
      </c>
      <c r="N86" s="103">
        <v>-0.49976381672177606</v>
      </c>
    </row>
    <row r="87" spans="1:19" ht="13.5" thickBot="1" x14ac:dyDescent="0.25">
      <c r="A87" s="40" t="s">
        <v>68</v>
      </c>
      <c r="B87" s="34">
        <v>4577</v>
      </c>
      <c r="C87" s="34">
        <v>4752967.7636764767</v>
      </c>
      <c r="D87" s="35">
        <v>3300</v>
      </c>
      <c r="E87" s="20"/>
      <c r="F87" s="69" t="s">
        <v>68</v>
      </c>
      <c r="G87" s="74">
        <v>10143</v>
      </c>
      <c r="H87" s="74">
        <v>8821216.2600389905</v>
      </c>
      <c r="I87" s="75">
        <v>8123</v>
      </c>
      <c r="K87" s="12" t="s">
        <v>68</v>
      </c>
      <c r="L87" s="104">
        <v>-0.5487528344671202</v>
      </c>
      <c r="M87" s="104">
        <v>-0.46118906695351014</v>
      </c>
      <c r="N87" s="105">
        <v>-0.59374615289917521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2462</v>
      </c>
      <c r="C89" s="85">
        <v>2278902.8974032281</v>
      </c>
      <c r="D89" s="85">
        <v>1607</v>
      </c>
      <c r="E89" s="20"/>
      <c r="F89" s="54" t="s">
        <v>69</v>
      </c>
      <c r="G89" s="51">
        <v>2928.79</v>
      </c>
      <c r="H89" s="51">
        <v>3048265.1094354801</v>
      </c>
      <c r="I89" s="55">
        <v>2137</v>
      </c>
      <c r="K89" s="101" t="s">
        <v>69</v>
      </c>
      <c r="L89" s="99">
        <v>-0.15937981214084995</v>
      </c>
      <c r="M89" s="99">
        <v>-0.25239347117506228</v>
      </c>
      <c r="N89" s="99">
        <v>-0.24801123069723907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2462</v>
      </c>
      <c r="C90" s="34">
        <v>2278902.8974032281</v>
      </c>
      <c r="D90" s="35">
        <v>1607</v>
      </c>
      <c r="E90" s="20"/>
      <c r="F90" s="71" t="s">
        <v>70</v>
      </c>
      <c r="G90" s="61">
        <v>2928.79</v>
      </c>
      <c r="H90" s="61">
        <v>3048265.1094354801</v>
      </c>
      <c r="I90" s="62">
        <v>2137</v>
      </c>
      <c r="K90" s="13" t="s">
        <v>70</v>
      </c>
      <c r="L90" s="104">
        <v>-0.15937981214084995</v>
      </c>
      <c r="M90" s="104">
        <v>-0.25239347117506228</v>
      </c>
      <c r="N90" s="105">
        <v>-0.24801123069723907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92"/>
  <sheetViews>
    <sheetView zoomScale="70" zoomScaleNormal="70" workbookViewId="0">
      <selection activeCell="C12" sqref="C1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82</v>
      </c>
      <c r="B2" s="26">
        <v>2020</v>
      </c>
      <c r="C2" s="25"/>
      <c r="D2" s="25"/>
      <c r="F2" s="44" t="str">
        <f>A2</f>
        <v>MES: MAYO</v>
      </c>
      <c r="G2" s="45">
        <v>2019</v>
      </c>
      <c r="K2" s="1" t="str">
        <f>A2</f>
        <v>MES: MAYO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92"/>
  <sheetViews>
    <sheetView zoomScale="55" zoomScaleNormal="55" workbookViewId="0">
      <selection activeCell="E17" sqref="E1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83</v>
      </c>
      <c r="B2" s="26">
        <v>2020</v>
      </c>
      <c r="C2" s="25"/>
      <c r="D2" s="25"/>
      <c r="F2" s="44" t="str">
        <f>A2</f>
        <v>MES: JUNIO</v>
      </c>
      <c r="G2" s="45">
        <v>2019</v>
      </c>
      <c r="K2" s="1" t="str">
        <f>A2</f>
        <v>MES: JUNIO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85" zoomScaleNormal="85" workbookViewId="0">
      <selection activeCell="K4" sqref="K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80</v>
      </c>
      <c r="B2" s="26" t="s">
        <v>104</v>
      </c>
      <c r="C2" s="25"/>
      <c r="D2" s="25"/>
      <c r="F2" s="44" t="str">
        <f>A2</f>
        <v xml:space="preserve"> TRIMESTRAL</v>
      </c>
      <c r="G2" s="45" t="s">
        <v>92</v>
      </c>
      <c r="K2" s="1" t="str">
        <f>F2</f>
        <v xml:space="preserve"> TRIMESTRAL</v>
      </c>
      <c r="L2" s="3"/>
      <c r="M2" s="1" t="s">
        <v>105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217941</v>
      </c>
      <c r="C6" s="85">
        <v>222112226.4065198</v>
      </c>
      <c r="D6" s="85">
        <v>136138</v>
      </c>
      <c r="E6" s="20"/>
      <c r="F6" s="50" t="s">
        <v>1</v>
      </c>
      <c r="G6" s="51">
        <v>341770.79</v>
      </c>
      <c r="H6" s="51">
        <v>321001105.13290936</v>
      </c>
      <c r="I6" s="51">
        <v>243368</v>
      </c>
      <c r="K6" s="98" t="s">
        <v>1</v>
      </c>
      <c r="L6" s="99">
        <v>-0.36231823673404029</v>
      </c>
      <c r="M6" s="99">
        <v>-0.30806398216431363</v>
      </c>
      <c r="N6" s="99">
        <v>-0.44060846126031361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28349</v>
      </c>
      <c r="C8" s="87">
        <v>23512819.895750724</v>
      </c>
      <c r="D8" s="87">
        <v>19043</v>
      </c>
      <c r="E8" s="20"/>
      <c r="F8" s="54" t="s">
        <v>4</v>
      </c>
      <c r="G8" s="51">
        <v>34674</v>
      </c>
      <c r="H8" s="51">
        <v>27952861.772327963</v>
      </c>
      <c r="I8" s="55">
        <v>25366</v>
      </c>
      <c r="K8" s="101" t="s">
        <v>4</v>
      </c>
      <c r="L8" s="99">
        <v>-0.18241333564053763</v>
      </c>
      <c r="M8" s="99">
        <v>-0.15884033315589441</v>
      </c>
      <c r="N8" s="99">
        <v>-0.2492706772845541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2588</v>
      </c>
      <c r="C9" s="30">
        <v>2540610.1540353736</v>
      </c>
      <c r="D9" s="31">
        <v>1224</v>
      </c>
      <c r="E9" s="21"/>
      <c r="F9" s="56" t="s">
        <v>5</v>
      </c>
      <c r="G9" s="57">
        <v>2818</v>
      </c>
      <c r="H9" s="57">
        <v>2074593.8054522558</v>
      </c>
      <c r="I9" s="58">
        <v>1697</v>
      </c>
      <c r="K9" s="7" t="s">
        <v>5</v>
      </c>
      <c r="L9" s="102">
        <v>-8.1618168914123546E-2</v>
      </c>
      <c r="M9" s="102">
        <v>0.22463016488257925</v>
      </c>
      <c r="N9" s="102">
        <v>-0.27872716558632882</v>
      </c>
    </row>
    <row r="10" spans="1:19" ht="13.5" thickBot="1" x14ac:dyDescent="0.25">
      <c r="A10" s="32" t="s">
        <v>6</v>
      </c>
      <c r="B10" s="30">
        <v>7918</v>
      </c>
      <c r="C10" s="30">
        <v>3820848.9874427742</v>
      </c>
      <c r="D10" s="31">
        <v>7103</v>
      </c>
      <c r="E10" s="20"/>
      <c r="F10" s="59" t="s">
        <v>6</v>
      </c>
      <c r="G10" s="79">
        <v>6040</v>
      </c>
      <c r="H10" s="79">
        <v>3944443.6097222813</v>
      </c>
      <c r="I10" s="80">
        <v>5211</v>
      </c>
      <c r="K10" s="8" t="s">
        <v>6</v>
      </c>
      <c r="L10" s="113">
        <v>0.31092715231788071</v>
      </c>
      <c r="M10" s="113">
        <v>-3.1333854532707872E-2</v>
      </c>
      <c r="N10" s="115">
        <v>0.36307810401074647</v>
      </c>
    </row>
    <row r="11" spans="1:19" ht="13.5" thickBot="1" x14ac:dyDescent="0.25">
      <c r="A11" s="32" t="s">
        <v>7</v>
      </c>
      <c r="B11" s="30">
        <v>1233</v>
      </c>
      <c r="C11" s="30">
        <v>1287083.6577667042</v>
      </c>
      <c r="D11" s="31">
        <v>700</v>
      </c>
      <c r="E11" s="20"/>
      <c r="F11" s="59" t="s">
        <v>7</v>
      </c>
      <c r="G11" s="79">
        <v>2143</v>
      </c>
      <c r="H11" s="79">
        <v>1818044.9288466636</v>
      </c>
      <c r="I11" s="80">
        <v>1454</v>
      </c>
      <c r="K11" s="8" t="s">
        <v>7</v>
      </c>
      <c r="L11" s="113">
        <v>-0.42463835744283718</v>
      </c>
      <c r="M11" s="113">
        <v>-0.29205068733740924</v>
      </c>
      <c r="N11" s="115">
        <v>-0.51856946354883082</v>
      </c>
    </row>
    <row r="12" spans="1:19" ht="13.5" thickBot="1" x14ac:dyDescent="0.25">
      <c r="A12" s="32" t="s">
        <v>8</v>
      </c>
      <c r="B12" s="30">
        <v>2281</v>
      </c>
      <c r="C12" s="30">
        <v>1891896.4370748606</v>
      </c>
      <c r="D12" s="31">
        <v>1517</v>
      </c>
      <c r="E12" s="20"/>
      <c r="F12" s="59" t="s">
        <v>8</v>
      </c>
      <c r="G12" s="79">
        <v>2922</v>
      </c>
      <c r="H12" s="79">
        <v>2490292.8690415043</v>
      </c>
      <c r="I12" s="80">
        <v>2110</v>
      </c>
      <c r="K12" s="8" t="s">
        <v>8</v>
      </c>
      <c r="L12" s="113">
        <v>-0.2193702943189596</v>
      </c>
      <c r="M12" s="113">
        <v>-0.24029158955788288</v>
      </c>
      <c r="N12" s="115">
        <v>-0.28104265402843598</v>
      </c>
    </row>
    <row r="13" spans="1:19" ht="13.5" thickBot="1" x14ac:dyDescent="0.25">
      <c r="A13" s="32" t="s">
        <v>9</v>
      </c>
      <c r="B13" s="30">
        <v>3467</v>
      </c>
      <c r="C13" s="30">
        <v>2299311.9714699425</v>
      </c>
      <c r="D13" s="31">
        <v>2396</v>
      </c>
      <c r="E13" s="20"/>
      <c r="F13" s="59" t="s">
        <v>9</v>
      </c>
      <c r="G13" s="79">
        <v>3854</v>
      </c>
      <c r="H13" s="79">
        <v>2340838.3904372789</v>
      </c>
      <c r="I13" s="80">
        <v>2992</v>
      </c>
      <c r="K13" s="8" t="s">
        <v>9</v>
      </c>
      <c r="L13" s="113">
        <v>-0.1004151530877011</v>
      </c>
      <c r="M13" s="113">
        <v>-1.7739976897584553E-2</v>
      </c>
      <c r="N13" s="115">
        <v>-0.19919786096256686</v>
      </c>
    </row>
    <row r="14" spans="1:19" ht="13.5" thickBot="1" x14ac:dyDescent="0.25">
      <c r="A14" s="32" t="s">
        <v>10</v>
      </c>
      <c r="B14" s="30">
        <v>855</v>
      </c>
      <c r="C14" s="30">
        <v>773943.50003424089</v>
      </c>
      <c r="D14" s="31">
        <v>547</v>
      </c>
      <c r="E14" s="20"/>
      <c r="F14" s="59" t="s">
        <v>10</v>
      </c>
      <c r="G14" s="79">
        <v>1150</v>
      </c>
      <c r="H14" s="79">
        <v>1267952.9528177644</v>
      </c>
      <c r="I14" s="80">
        <v>688</v>
      </c>
      <c r="K14" s="8" t="s">
        <v>10</v>
      </c>
      <c r="L14" s="113">
        <v>-0.25652173913043474</v>
      </c>
      <c r="M14" s="113">
        <v>-0.38961181618425922</v>
      </c>
      <c r="N14" s="115">
        <v>-0.20494186046511631</v>
      </c>
    </row>
    <row r="15" spans="1:19" ht="13.5" thickBot="1" x14ac:dyDescent="0.25">
      <c r="A15" s="32" t="s">
        <v>11</v>
      </c>
      <c r="B15" s="30">
        <v>2672</v>
      </c>
      <c r="C15" s="30">
        <v>2369262.1253963937</v>
      </c>
      <c r="D15" s="31">
        <v>1675</v>
      </c>
      <c r="E15" s="20"/>
      <c r="F15" s="59" t="s">
        <v>11</v>
      </c>
      <c r="G15" s="79">
        <v>5696</v>
      </c>
      <c r="H15" s="79">
        <v>4278416.4112671725</v>
      </c>
      <c r="I15" s="80">
        <v>4299</v>
      </c>
      <c r="K15" s="8" t="s">
        <v>11</v>
      </c>
      <c r="L15" s="113">
        <v>-0.5308988764044944</v>
      </c>
      <c r="M15" s="113">
        <v>-0.44622918910909126</v>
      </c>
      <c r="N15" s="115">
        <v>-0.61037450569899976</v>
      </c>
    </row>
    <row r="16" spans="1:19" ht="13.5" thickBot="1" x14ac:dyDescent="0.25">
      <c r="A16" s="33" t="s">
        <v>12</v>
      </c>
      <c r="B16" s="34">
        <v>7335</v>
      </c>
      <c r="C16" s="34">
        <v>8529863.0625304356</v>
      </c>
      <c r="D16" s="35">
        <v>3881</v>
      </c>
      <c r="E16" s="20"/>
      <c r="F16" s="60" t="s">
        <v>12</v>
      </c>
      <c r="G16" s="109">
        <v>10051</v>
      </c>
      <c r="H16" s="109">
        <v>9738278.8047430404</v>
      </c>
      <c r="I16" s="110">
        <v>6915</v>
      </c>
      <c r="K16" s="9" t="s">
        <v>12</v>
      </c>
      <c r="L16" s="116">
        <v>-0.27022186847079888</v>
      </c>
      <c r="M16" s="116">
        <v>-0.124089252982164</v>
      </c>
      <c r="N16" s="117">
        <v>-0.43875632682574117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7902</v>
      </c>
      <c r="C18" s="89">
        <v>8005158.3214878784</v>
      </c>
      <c r="D18" s="89">
        <v>4560</v>
      </c>
      <c r="E18" s="20"/>
      <c r="F18" s="65" t="s">
        <v>13</v>
      </c>
      <c r="G18" s="66">
        <v>14913</v>
      </c>
      <c r="H18" s="66">
        <v>15247695.302862491</v>
      </c>
      <c r="I18" s="67">
        <v>9975</v>
      </c>
      <c r="K18" s="107" t="s">
        <v>13</v>
      </c>
      <c r="L18" s="108">
        <v>-0.47012673506336755</v>
      </c>
      <c r="M18" s="108">
        <v>-0.47499224227119441</v>
      </c>
      <c r="N18" s="120">
        <v>-0.54285714285714293</v>
      </c>
    </row>
    <row r="19" spans="1:19" ht="13.5" thickBot="1" x14ac:dyDescent="0.25">
      <c r="A19" s="38" t="s">
        <v>14</v>
      </c>
      <c r="B19" s="128">
        <v>740</v>
      </c>
      <c r="C19" s="128">
        <v>1219904.1379509922</v>
      </c>
      <c r="D19" s="129">
        <v>395</v>
      </c>
      <c r="E19" s="20"/>
      <c r="F19" s="68" t="s">
        <v>14</v>
      </c>
      <c r="G19" s="132">
        <v>938</v>
      </c>
      <c r="H19" s="132">
        <v>1542344.0398410033</v>
      </c>
      <c r="I19" s="133">
        <v>421</v>
      </c>
      <c r="K19" s="10" t="s">
        <v>14</v>
      </c>
      <c r="L19" s="137">
        <v>-0.21108742004264391</v>
      </c>
      <c r="M19" s="137">
        <v>-0.20905835115960936</v>
      </c>
      <c r="N19" s="139">
        <v>-6.1757719714964354E-2</v>
      </c>
    </row>
    <row r="20" spans="1:19" ht="13.5" thickBot="1" x14ac:dyDescent="0.25">
      <c r="A20" s="39" t="s">
        <v>15</v>
      </c>
      <c r="B20" s="128">
        <v>185</v>
      </c>
      <c r="C20" s="128">
        <v>243432.06722738751</v>
      </c>
      <c r="D20" s="129">
        <v>104</v>
      </c>
      <c r="E20" s="20"/>
      <c r="F20" s="68" t="s">
        <v>15</v>
      </c>
      <c r="G20" s="132">
        <v>1247</v>
      </c>
      <c r="H20" s="132">
        <v>1054735.81</v>
      </c>
      <c r="I20" s="133">
        <v>970</v>
      </c>
      <c r="K20" s="11" t="s">
        <v>15</v>
      </c>
      <c r="L20" s="137">
        <v>-0.85164394546912592</v>
      </c>
      <c r="M20" s="137">
        <v>-0.7692009080194333</v>
      </c>
      <c r="N20" s="139">
        <v>-0.89278350515463922</v>
      </c>
    </row>
    <row r="21" spans="1:19" ht="13.5" thickBot="1" x14ac:dyDescent="0.25">
      <c r="A21" s="40" t="s">
        <v>16</v>
      </c>
      <c r="B21" s="130">
        <v>6977</v>
      </c>
      <c r="C21" s="130">
        <v>6541822.1163094984</v>
      </c>
      <c r="D21" s="131">
        <v>4061</v>
      </c>
      <c r="E21" s="20"/>
      <c r="F21" s="69" t="s">
        <v>16</v>
      </c>
      <c r="G21" s="134">
        <v>12728</v>
      </c>
      <c r="H21" s="134">
        <v>12650615.453021487</v>
      </c>
      <c r="I21" s="135">
        <v>8584</v>
      </c>
      <c r="K21" s="12" t="s">
        <v>16</v>
      </c>
      <c r="L21" s="138">
        <v>-0.45183846637335012</v>
      </c>
      <c r="M21" s="138">
        <v>-0.48288507064318031</v>
      </c>
      <c r="N21" s="140">
        <v>-0.52691053122087605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2558</v>
      </c>
      <c r="C23" s="85">
        <v>3237575.2955206693</v>
      </c>
      <c r="D23" s="85">
        <v>1159</v>
      </c>
      <c r="E23" s="20"/>
      <c r="F23" s="54" t="s">
        <v>17</v>
      </c>
      <c r="G23" s="51">
        <v>4834</v>
      </c>
      <c r="H23" s="51">
        <v>5246126.1751495358</v>
      </c>
      <c r="I23" s="55">
        <v>3308</v>
      </c>
      <c r="K23" s="101" t="s">
        <v>17</v>
      </c>
      <c r="L23" s="99">
        <v>-0.47083160943318159</v>
      </c>
      <c r="M23" s="99">
        <v>-0.38286362404762686</v>
      </c>
      <c r="N23" s="99">
        <v>-0.64963724304715842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2558</v>
      </c>
      <c r="C24" s="34">
        <v>3237575.2955206693</v>
      </c>
      <c r="D24" s="35">
        <v>1159</v>
      </c>
      <c r="E24" s="20"/>
      <c r="F24" s="71" t="s">
        <v>18</v>
      </c>
      <c r="G24" s="61">
        <v>4834</v>
      </c>
      <c r="H24" s="61">
        <v>5246126.1751495358</v>
      </c>
      <c r="I24" s="62">
        <v>3308</v>
      </c>
      <c r="K24" s="13" t="s">
        <v>18</v>
      </c>
      <c r="L24" s="104">
        <v>-0.47083160943318159</v>
      </c>
      <c r="M24" s="104">
        <v>-0.38286362404762686</v>
      </c>
      <c r="N24" s="105">
        <v>-0.64963724304715842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631</v>
      </c>
      <c r="C26" s="85">
        <v>407794.85089475865</v>
      </c>
      <c r="D26" s="85">
        <v>465</v>
      </c>
      <c r="E26" s="20"/>
      <c r="F26" s="50" t="s">
        <v>19</v>
      </c>
      <c r="G26" s="51">
        <v>2642</v>
      </c>
      <c r="H26" s="51">
        <v>1265309.3749789237</v>
      </c>
      <c r="I26" s="55">
        <v>2384</v>
      </c>
      <c r="K26" s="98" t="s">
        <v>19</v>
      </c>
      <c r="L26" s="99">
        <v>-0.76116578349735042</v>
      </c>
      <c r="M26" s="99">
        <v>-0.67771134952544609</v>
      </c>
      <c r="N26" s="99">
        <v>-0.8049496644295302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631</v>
      </c>
      <c r="C27" s="34">
        <v>407794.85089475865</v>
      </c>
      <c r="D27" s="35">
        <v>465</v>
      </c>
      <c r="E27" s="20"/>
      <c r="F27" s="72" t="s">
        <v>20</v>
      </c>
      <c r="G27" s="61">
        <v>2642</v>
      </c>
      <c r="H27" s="61">
        <v>1265309.3749789237</v>
      </c>
      <c r="I27" s="62">
        <v>2384</v>
      </c>
      <c r="K27" s="14" t="s">
        <v>20</v>
      </c>
      <c r="L27" s="104">
        <v>-0.76116578349735042</v>
      </c>
      <c r="M27" s="104">
        <v>-0.67771134952544609</v>
      </c>
      <c r="N27" s="105">
        <v>-0.8049496644295302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2826</v>
      </c>
      <c r="C29" s="85">
        <v>2178204.7022393267</v>
      </c>
      <c r="D29" s="85">
        <v>1620</v>
      </c>
      <c r="E29" s="20"/>
      <c r="F29" s="50" t="s">
        <v>21</v>
      </c>
      <c r="G29" s="51">
        <v>13765</v>
      </c>
      <c r="H29" s="51">
        <v>8064513.6255841441</v>
      </c>
      <c r="I29" s="55">
        <v>10925</v>
      </c>
      <c r="K29" s="98" t="s">
        <v>21</v>
      </c>
      <c r="L29" s="99">
        <v>-0.79469669451507441</v>
      </c>
      <c r="M29" s="99">
        <v>-0.72990253307662423</v>
      </c>
      <c r="N29" s="99">
        <v>-0.85171624713958805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1153</v>
      </c>
      <c r="C30" s="30">
        <v>919532.53132633981</v>
      </c>
      <c r="D30" s="31">
        <v>598</v>
      </c>
      <c r="E30" s="20"/>
      <c r="F30" s="73" t="s">
        <v>22</v>
      </c>
      <c r="G30" s="57">
        <v>6170</v>
      </c>
      <c r="H30" s="57">
        <v>3704314.9548102953</v>
      </c>
      <c r="I30" s="58">
        <v>4965</v>
      </c>
      <c r="K30" s="15" t="s">
        <v>22</v>
      </c>
      <c r="L30" s="102">
        <v>-0.81312803889789298</v>
      </c>
      <c r="M30" s="102">
        <v>-0.75176718433936973</v>
      </c>
      <c r="N30" s="103">
        <v>-0.87955689828801609</v>
      </c>
    </row>
    <row r="31" spans="1:19" ht="13.5" thickBot="1" x14ac:dyDescent="0.25">
      <c r="A31" s="94" t="s">
        <v>23</v>
      </c>
      <c r="B31" s="34">
        <v>1673</v>
      </c>
      <c r="C31" s="34">
        <v>1258672.1709129869</v>
      </c>
      <c r="D31" s="35">
        <v>1022</v>
      </c>
      <c r="E31" s="20"/>
      <c r="F31" s="73" t="s">
        <v>23</v>
      </c>
      <c r="G31" s="74">
        <v>7595</v>
      </c>
      <c r="H31" s="74">
        <v>4360198.6707738489</v>
      </c>
      <c r="I31" s="75">
        <v>5960</v>
      </c>
      <c r="K31" s="16" t="s">
        <v>23</v>
      </c>
      <c r="L31" s="104">
        <v>-0.77972350230414744</v>
      </c>
      <c r="M31" s="104">
        <v>-0.71132687614677026</v>
      </c>
      <c r="N31" s="105">
        <v>-0.82852348993288594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7609</v>
      </c>
      <c r="C33" s="85">
        <v>5929973.0372057697</v>
      </c>
      <c r="D33" s="85">
        <v>5356</v>
      </c>
      <c r="E33" s="20"/>
      <c r="F33" s="54" t="s">
        <v>24</v>
      </c>
      <c r="G33" s="51">
        <v>10394</v>
      </c>
      <c r="H33" s="51">
        <v>8381455.1402946413</v>
      </c>
      <c r="I33" s="55">
        <v>7837</v>
      </c>
      <c r="K33" s="101" t="s">
        <v>24</v>
      </c>
      <c r="L33" s="99">
        <v>-0.26794304406388303</v>
      </c>
      <c r="M33" s="99">
        <v>-0.29248884138305997</v>
      </c>
      <c r="N33" s="99">
        <v>-0.31657522010973582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7609</v>
      </c>
      <c r="C34" s="34">
        <v>5929973.0372057697</v>
      </c>
      <c r="D34" s="35">
        <v>5356</v>
      </c>
      <c r="E34" s="20"/>
      <c r="F34" s="71" t="s">
        <v>25</v>
      </c>
      <c r="G34" s="61">
        <v>10394</v>
      </c>
      <c r="H34" s="61">
        <v>8381455.1402946413</v>
      </c>
      <c r="I34" s="62">
        <v>7837</v>
      </c>
      <c r="K34" s="13" t="s">
        <v>25</v>
      </c>
      <c r="L34" s="104">
        <v>-0.26794304406388303</v>
      </c>
      <c r="M34" s="104">
        <v>-0.29248884138305997</v>
      </c>
      <c r="N34" s="105">
        <v>-0.31657522010973582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10556</v>
      </c>
      <c r="C36" s="85">
        <v>10984762.258734468</v>
      </c>
      <c r="D36" s="85">
        <v>6897</v>
      </c>
      <c r="E36" s="20"/>
      <c r="F36" s="50" t="s">
        <v>26</v>
      </c>
      <c r="G36" s="51">
        <v>12415</v>
      </c>
      <c r="H36" s="51">
        <v>13239079.444003379</v>
      </c>
      <c r="I36" s="55">
        <v>9123</v>
      </c>
      <c r="K36" s="98" t="s">
        <v>26</v>
      </c>
      <c r="L36" s="99">
        <v>-0.14973821989528791</v>
      </c>
      <c r="M36" s="99">
        <v>-0.17027748755522421</v>
      </c>
      <c r="N36" s="114">
        <v>-0.24399868464320951</v>
      </c>
    </row>
    <row r="37" spans="1:19" ht="13.5" thickBot="1" x14ac:dyDescent="0.25">
      <c r="A37" s="38" t="s">
        <v>27</v>
      </c>
      <c r="B37" s="34">
        <v>811</v>
      </c>
      <c r="C37" s="34">
        <v>932788.926700362</v>
      </c>
      <c r="D37" s="34">
        <v>512</v>
      </c>
      <c r="E37" s="20"/>
      <c r="F37" s="73" t="s">
        <v>27</v>
      </c>
      <c r="G37" s="112">
        <v>1013</v>
      </c>
      <c r="H37" s="112">
        <v>1183962.5547288992</v>
      </c>
      <c r="I37" s="112">
        <v>627</v>
      </c>
      <c r="K37" s="10" t="s">
        <v>27</v>
      </c>
      <c r="L37" s="102">
        <v>-0.19940769990128326</v>
      </c>
      <c r="M37" s="102">
        <v>-0.21214659790152757</v>
      </c>
      <c r="N37" s="103">
        <v>-0.18341307814992025</v>
      </c>
    </row>
    <row r="38" spans="1:19" ht="13.5" thickBot="1" x14ac:dyDescent="0.25">
      <c r="A38" s="39" t="s">
        <v>28</v>
      </c>
      <c r="B38" s="34">
        <v>1433</v>
      </c>
      <c r="C38" s="34">
        <v>2060014.5240084697</v>
      </c>
      <c r="D38" s="34">
        <v>629</v>
      </c>
      <c r="E38" s="20"/>
      <c r="F38" s="68" t="s">
        <v>28</v>
      </c>
      <c r="G38" s="112">
        <v>1330</v>
      </c>
      <c r="H38" s="112">
        <v>1749830.7710760499</v>
      </c>
      <c r="I38" s="112">
        <v>704</v>
      </c>
      <c r="K38" s="11" t="s">
        <v>28</v>
      </c>
      <c r="L38" s="113">
        <v>7.7443609022556315E-2</v>
      </c>
      <c r="M38" s="113">
        <v>0.17726500074157103</v>
      </c>
      <c r="N38" s="115">
        <v>-0.10653409090909094</v>
      </c>
    </row>
    <row r="39" spans="1:19" ht="13.5" thickBot="1" x14ac:dyDescent="0.25">
      <c r="A39" s="39" t="s">
        <v>29</v>
      </c>
      <c r="B39" s="34">
        <v>1106</v>
      </c>
      <c r="C39" s="34">
        <v>1135041.6871916151</v>
      </c>
      <c r="D39" s="34">
        <v>728</v>
      </c>
      <c r="E39" s="20"/>
      <c r="F39" s="68" t="s">
        <v>29</v>
      </c>
      <c r="G39" s="112">
        <v>989</v>
      </c>
      <c r="H39" s="112">
        <v>1051917.4301420208</v>
      </c>
      <c r="I39" s="112">
        <v>717</v>
      </c>
      <c r="K39" s="11" t="s">
        <v>29</v>
      </c>
      <c r="L39" s="113">
        <v>0.11830131445904946</v>
      </c>
      <c r="M39" s="113">
        <v>7.9021655757117282E-2</v>
      </c>
      <c r="N39" s="115">
        <v>1.5341701534170138E-2</v>
      </c>
    </row>
    <row r="40" spans="1:19" ht="13.5" thickBot="1" x14ac:dyDescent="0.25">
      <c r="A40" s="39" t="s">
        <v>30</v>
      </c>
      <c r="B40" s="34">
        <v>3671</v>
      </c>
      <c r="C40" s="34">
        <v>2705739.5040271133</v>
      </c>
      <c r="D40" s="34">
        <v>2715</v>
      </c>
      <c r="E40" s="20"/>
      <c r="F40" s="68" t="s">
        <v>30</v>
      </c>
      <c r="G40" s="112">
        <v>5500</v>
      </c>
      <c r="H40" s="112">
        <v>5829667.3430867307</v>
      </c>
      <c r="I40" s="112">
        <v>4229</v>
      </c>
      <c r="K40" s="11" t="s">
        <v>30</v>
      </c>
      <c r="L40" s="113">
        <v>-0.33254545454545459</v>
      </c>
      <c r="M40" s="113">
        <v>-0.53586725540424052</v>
      </c>
      <c r="N40" s="115">
        <v>-0.35800425632537247</v>
      </c>
    </row>
    <row r="41" spans="1:19" ht="13.5" thickBot="1" x14ac:dyDescent="0.25">
      <c r="A41" s="40" t="s">
        <v>31</v>
      </c>
      <c r="B41" s="34">
        <v>3535</v>
      </c>
      <c r="C41" s="34">
        <v>4151177.616806908</v>
      </c>
      <c r="D41" s="34">
        <v>2313</v>
      </c>
      <c r="E41" s="20"/>
      <c r="F41" s="69" t="s">
        <v>31</v>
      </c>
      <c r="G41" s="112">
        <v>3583</v>
      </c>
      <c r="H41" s="112">
        <v>3423701.3449696791</v>
      </c>
      <c r="I41" s="112">
        <v>2846</v>
      </c>
      <c r="K41" s="12" t="s">
        <v>31</v>
      </c>
      <c r="L41" s="118">
        <v>-1.3396595032096004E-2</v>
      </c>
      <c r="M41" s="118">
        <v>0.21248239800649782</v>
      </c>
      <c r="N41" s="119">
        <v>-0.18728039353478565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15476</v>
      </c>
      <c r="C43" s="85">
        <v>14198919.104279578</v>
      </c>
      <c r="D43" s="85">
        <v>10747</v>
      </c>
      <c r="E43" s="20"/>
      <c r="F43" s="50" t="s">
        <v>32</v>
      </c>
      <c r="G43" s="51">
        <v>24892</v>
      </c>
      <c r="H43" s="51">
        <v>18985333.303144746</v>
      </c>
      <c r="I43" s="55">
        <v>17239</v>
      </c>
      <c r="K43" s="98" t="s">
        <v>32</v>
      </c>
      <c r="L43" s="99">
        <v>-0.37827414430339068</v>
      </c>
      <c r="M43" s="99">
        <v>-0.25211114929819756</v>
      </c>
      <c r="N43" s="99">
        <v>-0.37658796913974124</v>
      </c>
    </row>
    <row r="44" spans="1:19" ht="13.5" thickBot="1" x14ac:dyDescent="0.25">
      <c r="A44" s="38" t="s">
        <v>33</v>
      </c>
      <c r="B44" s="30">
        <v>708</v>
      </c>
      <c r="C44" s="30">
        <v>403038.91361590114</v>
      </c>
      <c r="D44" s="31">
        <v>576</v>
      </c>
      <c r="E44" s="20"/>
      <c r="F44" s="76" t="s">
        <v>33</v>
      </c>
      <c r="G44" s="30">
        <v>1061</v>
      </c>
      <c r="H44" s="30">
        <v>701061.28499999992</v>
      </c>
      <c r="I44" s="31">
        <v>907</v>
      </c>
      <c r="K44" s="10" t="s">
        <v>33</v>
      </c>
      <c r="L44" s="146">
        <v>-0.33270499528746467</v>
      </c>
      <c r="M44" s="146">
        <v>-0.42510173897863834</v>
      </c>
      <c r="N44" s="147">
        <v>-0.36493936052921716</v>
      </c>
    </row>
    <row r="45" spans="1:19" ht="13.5" thickBot="1" x14ac:dyDescent="0.25">
      <c r="A45" s="39" t="s">
        <v>34</v>
      </c>
      <c r="B45" s="30">
        <v>2136</v>
      </c>
      <c r="C45" s="30">
        <v>2878740.3274896368</v>
      </c>
      <c r="D45" s="31">
        <v>1316</v>
      </c>
      <c r="E45" s="20"/>
      <c r="F45" s="77" t="s">
        <v>34</v>
      </c>
      <c r="G45" s="30">
        <v>3362</v>
      </c>
      <c r="H45" s="30">
        <v>2883491.0685317307</v>
      </c>
      <c r="I45" s="31">
        <v>2526</v>
      </c>
      <c r="K45" s="11" t="s">
        <v>34</v>
      </c>
      <c r="L45" s="148">
        <v>-0.3646638905413444</v>
      </c>
      <c r="M45" s="148">
        <v>-1.6475657212674522E-3</v>
      </c>
      <c r="N45" s="149">
        <v>-0.47901821060965954</v>
      </c>
    </row>
    <row r="46" spans="1:19" ht="13.5" thickBot="1" x14ac:dyDescent="0.25">
      <c r="A46" s="39" t="s">
        <v>35</v>
      </c>
      <c r="B46" s="30">
        <v>672</v>
      </c>
      <c r="C46" s="30">
        <v>468447.90301796043</v>
      </c>
      <c r="D46" s="31">
        <v>494</v>
      </c>
      <c r="E46" s="20"/>
      <c r="F46" s="77" t="s">
        <v>35</v>
      </c>
      <c r="G46" s="30">
        <v>1123</v>
      </c>
      <c r="H46" s="30">
        <v>753893.10009180102</v>
      </c>
      <c r="I46" s="31">
        <v>886</v>
      </c>
      <c r="K46" s="11" t="s">
        <v>35</v>
      </c>
      <c r="L46" s="148">
        <v>-0.40160284951024039</v>
      </c>
      <c r="M46" s="148">
        <v>-0.37862821272549407</v>
      </c>
      <c r="N46" s="149">
        <v>-0.4424379232505643</v>
      </c>
    </row>
    <row r="47" spans="1:19" ht="13.5" thickBot="1" x14ac:dyDescent="0.25">
      <c r="A47" s="39" t="s">
        <v>36</v>
      </c>
      <c r="B47" s="30">
        <v>3291</v>
      </c>
      <c r="C47" s="30">
        <v>3677466.0148251639</v>
      </c>
      <c r="D47" s="31">
        <v>2270</v>
      </c>
      <c r="E47" s="20"/>
      <c r="F47" s="77" t="s">
        <v>36</v>
      </c>
      <c r="G47" s="30">
        <v>8068</v>
      </c>
      <c r="H47" s="30">
        <v>4995975.7969203657</v>
      </c>
      <c r="I47" s="31">
        <v>4695</v>
      </c>
      <c r="K47" s="11" t="s">
        <v>36</v>
      </c>
      <c r="L47" s="148">
        <v>-0.59209221616261776</v>
      </c>
      <c r="M47" s="148">
        <v>-0.26391436541945645</v>
      </c>
      <c r="N47" s="149">
        <v>-0.51650692225772099</v>
      </c>
    </row>
    <row r="48" spans="1:19" ht="13.5" thickBot="1" x14ac:dyDescent="0.25">
      <c r="A48" s="39" t="s">
        <v>37</v>
      </c>
      <c r="B48" s="30">
        <v>1580</v>
      </c>
      <c r="C48" s="30">
        <v>1428258.7047528788</v>
      </c>
      <c r="D48" s="31">
        <v>959</v>
      </c>
      <c r="E48" s="20"/>
      <c r="F48" s="77" t="s">
        <v>37</v>
      </c>
      <c r="G48" s="30">
        <v>1339</v>
      </c>
      <c r="H48" s="30">
        <v>1387783.211452581</v>
      </c>
      <c r="I48" s="31">
        <v>800</v>
      </c>
      <c r="K48" s="11" t="s">
        <v>37</v>
      </c>
      <c r="L48" s="148">
        <v>0.17998506348020915</v>
      </c>
      <c r="M48" s="148">
        <v>2.9165573532145883E-2</v>
      </c>
      <c r="N48" s="149">
        <v>0.19874999999999998</v>
      </c>
    </row>
    <row r="49" spans="1:19" ht="13.5" thickBot="1" x14ac:dyDescent="0.25">
      <c r="A49" s="39" t="s">
        <v>38</v>
      </c>
      <c r="B49" s="30">
        <v>1560</v>
      </c>
      <c r="C49" s="30">
        <v>1157539.4463533156</v>
      </c>
      <c r="D49" s="31">
        <v>1103</v>
      </c>
      <c r="E49" s="20"/>
      <c r="F49" s="77" t="s">
        <v>38</v>
      </c>
      <c r="G49" s="30">
        <v>1911</v>
      </c>
      <c r="H49" s="30">
        <v>1433329.357687949</v>
      </c>
      <c r="I49" s="31">
        <v>1595</v>
      </c>
      <c r="K49" s="11" t="s">
        <v>38</v>
      </c>
      <c r="L49" s="148">
        <v>-0.18367346938775508</v>
      </c>
      <c r="M49" s="148">
        <v>-0.19241209974203</v>
      </c>
      <c r="N49" s="149">
        <v>-0.3084639498432602</v>
      </c>
    </row>
    <row r="50" spans="1:19" ht="13.5" thickBot="1" x14ac:dyDescent="0.25">
      <c r="A50" s="39" t="s">
        <v>39</v>
      </c>
      <c r="B50" s="30">
        <v>420</v>
      </c>
      <c r="C50" s="30">
        <v>544996.24261180719</v>
      </c>
      <c r="D50" s="31">
        <v>198</v>
      </c>
      <c r="E50" s="20"/>
      <c r="F50" s="77" t="s">
        <v>39</v>
      </c>
      <c r="G50" s="30">
        <v>488</v>
      </c>
      <c r="H50" s="30">
        <v>854763.25866357295</v>
      </c>
      <c r="I50" s="31">
        <v>274</v>
      </c>
      <c r="K50" s="11" t="s">
        <v>39</v>
      </c>
      <c r="L50" s="148">
        <v>-0.13934426229508201</v>
      </c>
      <c r="M50" s="148">
        <v>-0.3624009489318577</v>
      </c>
      <c r="N50" s="149">
        <v>-0.27737226277372262</v>
      </c>
    </row>
    <row r="51" spans="1:19" ht="13.5" thickBot="1" x14ac:dyDescent="0.25">
      <c r="A51" s="39" t="s">
        <v>40</v>
      </c>
      <c r="B51" s="30">
        <v>3876</v>
      </c>
      <c r="C51" s="30">
        <v>2812002.1657999209</v>
      </c>
      <c r="D51" s="31">
        <v>2841</v>
      </c>
      <c r="E51" s="20"/>
      <c r="F51" s="77" t="s">
        <v>40</v>
      </c>
      <c r="G51" s="30">
        <v>6451</v>
      </c>
      <c r="H51" s="30">
        <v>5030605.9847967485</v>
      </c>
      <c r="I51" s="31">
        <v>4723</v>
      </c>
      <c r="K51" s="11" t="s">
        <v>40</v>
      </c>
      <c r="L51" s="148">
        <v>-0.39916292047744539</v>
      </c>
      <c r="M51" s="148">
        <v>-0.44102118625505227</v>
      </c>
      <c r="N51" s="149">
        <v>-0.39847554520431927</v>
      </c>
    </row>
    <row r="52" spans="1:19" ht="13.5" thickBot="1" x14ac:dyDescent="0.25">
      <c r="A52" s="40" t="s">
        <v>41</v>
      </c>
      <c r="B52" s="34">
        <v>1233</v>
      </c>
      <c r="C52" s="34">
        <v>828429.38581299176</v>
      </c>
      <c r="D52" s="35">
        <v>990</v>
      </c>
      <c r="E52" s="20"/>
      <c r="F52" s="78" t="s">
        <v>41</v>
      </c>
      <c r="G52" s="34">
        <v>1089</v>
      </c>
      <c r="H52" s="34">
        <v>944430.24</v>
      </c>
      <c r="I52" s="35">
        <v>833</v>
      </c>
      <c r="K52" s="12" t="s">
        <v>41</v>
      </c>
      <c r="L52" s="150">
        <v>0.13223140495867769</v>
      </c>
      <c r="M52" s="150">
        <v>-0.12282628115233607</v>
      </c>
      <c r="N52" s="151">
        <v>0.18847539015606252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34873</v>
      </c>
      <c r="C54" s="85">
        <v>45929832.751252621</v>
      </c>
      <c r="D54" s="85">
        <v>19198</v>
      </c>
      <c r="E54" s="20"/>
      <c r="F54" s="50" t="s">
        <v>42</v>
      </c>
      <c r="G54" s="51">
        <v>68854</v>
      </c>
      <c r="H54" s="51">
        <v>77616906.680882618</v>
      </c>
      <c r="I54" s="55">
        <v>47521</v>
      </c>
      <c r="K54" s="98" t="s">
        <v>42</v>
      </c>
      <c r="L54" s="99">
        <v>-0.49352252592441981</v>
      </c>
      <c r="M54" s="99">
        <v>-0.40824963638282508</v>
      </c>
      <c r="N54" s="99">
        <v>-0.59601018497085501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27170</v>
      </c>
      <c r="C55" s="30">
        <v>37250855.370453075</v>
      </c>
      <c r="D55" s="31">
        <v>14445</v>
      </c>
      <c r="E55" s="20"/>
      <c r="F55" s="73" t="s">
        <v>43</v>
      </c>
      <c r="G55" s="57">
        <v>55433</v>
      </c>
      <c r="H55" s="57">
        <v>62766130.42605447</v>
      </c>
      <c r="I55" s="58">
        <v>38590</v>
      </c>
      <c r="K55" s="10" t="s">
        <v>43</v>
      </c>
      <c r="L55" s="102">
        <v>-0.50985874839896805</v>
      </c>
      <c r="M55" s="102">
        <v>-0.40651343140646923</v>
      </c>
      <c r="N55" s="103">
        <v>-0.62568022803835188</v>
      </c>
    </row>
    <row r="56" spans="1:19" ht="13.5" thickBot="1" x14ac:dyDescent="0.25">
      <c r="A56" s="39" t="s">
        <v>44</v>
      </c>
      <c r="B56" s="30">
        <v>1971</v>
      </c>
      <c r="C56" s="30">
        <v>2210538.0308508966</v>
      </c>
      <c r="D56" s="31">
        <v>1306</v>
      </c>
      <c r="E56" s="20"/>
      <c r="F56" s="68" t="s">
        <v>44</v>
      </c>
      <c r="G56" s="79">
        <v>3495</v>
      </c>
      <c r="H56" s="79">
        <v>3956350.9291044767</v>
      </c>
      <c r="I56" s="80">
        <v>2402</v>
      </c>
      <c r="K56" s="11" t="s">
        <v>44</v>
      </c>
      <c r="L56" s="102">
        <v>-0.4360515021459227</v>
      </c>
      <c r="M56" s="102">
        <v>-0.44126846418266197</v>
      </c>
      <c r="N56" s="103">
        <v>-0.45628642797668606</v>
      </c>
    </row>
    <row r="57" spans="1:19" ht="13.5" thickBot="1" x14ac:dyDescent="0.25">
      <c r="A57" s="39" t="s">
        <v>45</v>
      </c>
      <c r="B57" s="30">
        <v>1561</v>
      </c>
      <c r="C57" s="30">
        <v>1842653.1505186625</v>
      </c>
      <c r="D57" s="31">
        <v>844</v>
      </c>
      <c r="E57" s="20"/>
      <c r="F57" s="68" t="s">
        <v>45</v>
      </c>
      <c r="G57" s="79">
        <v>1831</v>
      </c>
      <c r="H57" s="79">
        <v>2473471.4795750715</v>
      </c>
      <c r="I57" s="80">
        <v>838</v>
      </c>
      <c r="K57" s="11" t="s">
        <v>45</v>
      </c>
      <c r="L57" s="102">
        <v>-0.14746040415073736</v>
      </c>
      <c r="M57" s="102">
        <v>-0.25503359721971808</v>
      </c>
      <c r="N57" s="103">
        <v>7.1599045346062429E-3</v>
      </c>
    </row>
    <row r="58" spans="1:19" ht="13.5" thickBot="1" x14ac:dyDescent="0.25">
      <c r="A58" s="40" t="s">
        <v>46</v>
      </c>
      <c r="B58" s="34">
        <v>4171</v>
      </c>
      <c r="C58" s="34">
        <v>4625786.1994299917</v>
      </c>
      <c r="D58" s="35">
        <v>2603</v>
      </c>
      <c r="E58" s="20"/>
      <c r="F58" s="69" t="s">
        <v>46</v>
      </c>
      <c r="G58" s="74">
        <v>8095</v>
      </c>
      <c r="H58" s="74">
        <v>8420953.8461485915</v>
      </c>
      <c r="I58" s="75">
        <v>5691</v>
      </c>
      <c r="K58" s="12" t="s">
        <v>46</v>
      </c>
      <c r="L58" s="104">
        <v>-0.48474366893143916</v>
      </c>
      <c r="M58" s="104">
        <v>-0.45068144488814155</v>
      </c>
      <c r="N58" s="105">
        <v>-0.54261114039711833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20854</v>
      </c>
      <c r="C60" s="85">
        <v>17036668.873775929</v>
      </c>
      <c r="D60" s="85">
        <v>14670</v>
      </c>
      <c r="E60" s="20"/>
      <c r="F60" s="50" t="s">
        <v>47</v>
      </c>
      <c r="G60" s="51">
        <v>34272</v>
      </c>
      <c r="H60" s="51">
        <v>25900858.712518726</v>
      </c>
      <c r="I60" s="55">
        <v>26045</v>
      </c>
      <c r="K60" s="98" t="s">
        <v>47</v>
      </c>
      <c r="L60" s="99">
        <v>-0.39151493930905701</v>
      </c>
      <c r="M60" s="99">
        <v>-0.34223536513322028</v>
      </c>
      <c r="N60" s="99">
        <v>-0.43674409675561532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4019</v>
      </c>
      <c r="C61" s="30">
        <v>3687897.4773291103</v>
      </c>
      <c r="D61" s="31">
        <v>2703</v>
      </c>
      <c r="E61" s="20"/>
      <c r="F61" s="73" t="s">
        <v>48</v>
      </c>
      <c r="G61" s="57">
        <v>6175</v>
      </c>
      <c r="H61" s="57">
        <v>4973456.7993289996</v>
      </c>
      <c r="I61" s="58">
        <v>4592</v>
      </c>
      <c r="K61" s="10" t="s">
        <v>48</v>
      </c>
      <c r="L61" s="102">
        <v>-0.34914979757085018</v>
      </c>
      <c r="M61" s="102">
        <v>-0.25848406327231643</v>
      </c>
      <c r="N61" s="103">
        <v>-0.41136759581881532</v>
      </c>
    </row>
    <row r="62" spans="1:19" ht="13.5" thickBot="1" x14ac:dyDescent="0.25">
      <c r="A62" s="39" t="s">
        <v>49</v>
      </c>
      <c r="B62" s="30">
        <v>1256</v>
      </c>
      <c r="C62" s="30">
        <v>1450876.4786660173</v>
      </c>
      <c r="D62" s="31">
        <v>511</v>
      </c>
      <c r="E62" s="20"/>
      <c r="F62" s="68" t="s">
        <v>49</v>
      </c>
      <c r="G62" s="79">
        <v>2633</v>
      </c>
      <c r="H62" s="79">
        <v>3454292.2395313261</v>
      </c>
      <c r="I62" s="80">
        <v>1185</v>
      </c>
      <c r="K62" s="11" t="s">
        <v>49</v>
      </c>
      <c r="L62" s="102">
        <v>-0.52297759210026584</v>
      </c>
      <c r="M62" s="102">
        <v>-0.57997865320657693</v>
      </c>
      <c r="N62" s="103">
        <v>-0.56877637130801695</v>
      </c>
    </row>
    <row r="63" spans="1:19" ht="13.5" thickBot="1" x14ac:dyDescent="0.25">
      <c r="A63" s="40" t="s">
        <v>50</v>
      </c>
      <c r="B63" s="34">
        <v>15579</v>
      </c>
      <c r="C63" s="34">
        <v>11897894.9177808</v>
      </c>
      <c r="D63" s="35">
        <v>11456</v>
      </c>
      <c r="E63" s="20"/>
      <c r="F63" s="69" t="s">
        <v>50</v>
      </c>
      <c r="G63" s="74">
        <v>25464</v>
      </c>
      <c r="H63" s="74">
        <v>17473109.673658401</v>
      </c>
      <c r="I63" s="75">
        <v>20268</v>
      </c>
      <c r="K63" s="12" t="s">
        <v>50</v>
      </c>
      <c r="L63" s="104">
        <v>-0.38819509896324222</v>
      </c>
      <c r="M63" s="104">
        <v>-0.31907398625686645</v>
      </c>
      <c r="N63" s="105">
        <v>-0.43477402802447207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1680</v>
      </c>
      <c r="C65" s="85">
        <v>2163550.0640049726</v>
      </c>
      <c r="D65" s="85">
        <v>544</v>
      </c>
      <c r="E65" s="20"/>
      <c r="F65" s="50" t="s">
        <v>51</v>
      </c>
      <c r="G65" s="51">
        <v>1949</v>
      </c>
      <c r="H65" s="51">
        <v>1812032.1155722162</v>
      </c>
      <c r="I65" s="55">
        <v>1084</v>
      </c>
      <c r="K65" s="98" t="s">
        <v>51</v>
      </c>
      <c r="L65" s="99">
        <v>-0.13801949717804007</v>
      </c>
      <c r="M65" s="99">
        <v>0.19399101451452561</v>
      </c>
      <c r="N65" s="99">
        <v>-0.49815498154981552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1116</v>
      </c>
      <c r="C66" s="30">
        <v>1303554.1273582149</v>
      </c>
      <c r="D66" s="31">
        <v>296</v>
      </c>
      <c r="E66" s="20"/>
      <c r="F66" s="73" t="s">
        <v>52</v>
      </c>
      <c r="G66" s="57">
        <v>1009</v>
      </c>
      <c r="H66" s="57">
        <v>994653.25552330015</v>
      </c>
      <c r="I66" s="58">
        <v>457</v>
      </c>
      <c r="K66" s="10" t="s">
        <v>52</v>
      </c>
      <c r="L66" s="102">
        <v>0.10604558969276501</v>
      </c>
      <c r="M66" s="102">
        <v>0.31056136409305579</v>
      </c>
      <c r="N66" s="103">
        <v>-0.35229759299781183</v>
      </c>
    </row>
    <row r="67" spans="1:19" ht="13.5" thickBot="1" x14ac:dyDescent="0.25">
      <c r="A67" s="40" t="s">
        <v>53</v>
      </c>
      <c r="B67" s="34">
        <v>564</v>
      </c>
      <c r="C67" s="34">
        <v>859995.93664675753</v>
      </c>
      <c r="D67" s="35">
        <v>248</v>
      </c>
      <c r="E67" s="20"/>
      <c r="F67" s="69" t="s">
        <v>53</v>
      </c>
      <c r="G67" s="74">
        <v>940</v>
      </c>
      <c r="H67" s="74">
        <v>817378.86004891607</v>
      </c>
      <c r="I67" s="75">
        <v>627</v>
      </c>
      <c r="K67" s="12" t="s">
        <v>53</v>
      </c>
      <c r="L67" s="104">
        <v>-0.4</v>
      </c>
      <c r="M67" s="104">
        <v>5.2138706640016297E-2</v>
      </c>
      <c r="N67" s="105">
        <v>-0.60446570972886771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11153</v>
      </c>
      <c r="C69" s="85">
        <v>10625961.790496178</v>
      </c>
      <c r="D69" s="85">
        <v>6565</v>
      </c>
      <c r="E69" s="20"/>
      <c r="F69" s="50" t="s">
        <v>54</v>
      </c>
      <c r="G69" s="51">
        <v>17559</v>
      </c>
      <c r="H69" s="51">
        <v>16639694.212526716</v>
      </c>
      <c r="I69" s="55">
        <v>11410</v>
      </c>
      <c r="K69" s="98" t="s">
        <v>54</v>
      </c>
      <c r="L69" s="99">
        <v>-0.36482715416595479</v>
      </c>
      <c r="M69" s="99">
        <v>-0.36140883030790749</v>
      </c>
      <c r="N69" s="99">
        <v>-0.42462751971954427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5760</v>
      </c>
      <c r="C70" s="30">
        <v>5342614.6680638911</v>
      </c>
      <c r="D70" s="31">
        <v>3781</v>
      </c>
      <c r="E70" s="20"/>
      <c r="F70" s="73" t="s">
        <v>55</v>
      </c>
      <c r="G70" s="57">
        <v>7686</v>
      </c>
      <c r="H70" s="57">
        <v>6323403.3138368772</v>
      </c>
      <c r="I70" s="58">
        <v>5266</v>
      </c>
      <c r="K70" s="10" t="s">
        <v>55</v>
      </c>
      <c r="L70" s="102">
        <v>-0.25058548009367676</v>
      </c>
      <c r="M70" s="102">
        <v>-0.15510455321216399</v>
      </c>
      <c r="N70" s="103">
        <v>-0.28199772123053546</v>
      </c>
    </row>
    <row r="71" spans="1:19" ht="13.5" thickBot="1" x14ac:dyDescent="0.25">
      <c r="A71" s="39" t="s">
        <v>56</v>
      </c>
      <c r="B71" s="30">
        <v>849</v>
      </c>
      <c r="C71" s="30">
        <v>697721.2410560383</v>
      </c>
      <c r="D71" s="31">
        <v>385</v>
      </c>
      <c r="E71" s="20"/>
      <c r="F71" s="68" t="s">
        <v>56</v>
      </c>
      <c r="G71" s="79">
        <v>941</v>
      </c>
      <c r="H71" s="79">
        <v>1098456.1505073071</v>
      </c>
      <c r="I71" s="80">
        <v>553</v>
      </c>
      <c r="K71" s="11" t="s">
        <v>56</v>
      </c>
      <c r="L71" s="102">
        <v>-9.7768331562167909E-2</v>
      </c>
      <c r="M71" s="102">
        <v>-0.36481648290302238</v>
      </c>
      <c r="N71" s="103">
        <v>-0.30379746835443033</v>
      </c>
    </row>
    <row r="72" spans="1:19" ht="13.5" thickBot="1" x14ac:dyDescent="0.25">
      <c r="A72" s="39" t="s">
        <v>57</v>
      </c>
      <c r="B72" s="30">
        <v>435</v>
      </c>
      <c r="C72" s="30">
        <v>390511.64106569951</v>
      </c>
      <c r="D72" s="31">
        <v>258</v>
      </c>
      <c r="E72" s="20"/>
      <c r="F72" s="68" t="s">
        <v>57</v>
      </c>
      <c r="G72" s="79">
        <v>992</v>
      </c>
      <c r="H72" s="79">
        <v>955874.13979598996</v>
      </c>
      <c r="I72" s="80">
        <v>639</v>
      </c>
      <c r="K72" s="11" t="s">
        <v>57</v>
      </c>
      <c r="L72" s="102">
        <v>-0.561491935483871</v>
      </c>
      <c r="M72" s="102">
        <v>-0.59146123447900212</v>
      </c>
      <c r="N72" s="103">
        <v>-0.59624413145539901</v>
      </c>
    </row>
    <row r="73" spans="1:19" ht="13.5" thickBot="1" x14ac:dyDescent="0.25">
      <c r="A73" s="40" t="s">
        <v>58</v>
      </c>
      <c r="B73" s="34">
        <v>4109</v>
      </c>
      <c r="C73" s="34">
        <v>4195114.2403105497</v>
      </c>
      <c r="D73" s="35">
        <v>2141</v>
      </c>
      <c r="E73" s="20"/>
      <c r="F73" s="69" t="s">
        <v>58</v>
      </c>
      <c r="G73" s="74">
        <v>7940</v>
      </c>
      <c r="H73" s="74">
        <v>8261960.6083865408</v>
      </c>
      <c r="I73" s="75">
        <v>4952</v>
      </c>
      <c r="K73" s="12" t="s">
        <v>58</v>
      </c>
      <c r="L73" s="104">
        <v>-0.48249370277078085</v>
      </c>
      <c r="M73" s="104">
        <v>-0.49223744348863407</v>
      </c>
      <c r="N73" s="105">
        <v>-0.5676494345718901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31747</v>
      </c>
      <c r="C75" s="85">
        <v>38490728.219614416</v>
      </c>
      <c r="D75" s="85">
        <v>17251</v>
      </c>
      <c r="E75" s="20"/>
      <c r="F75" s="50" t="s">
        <v>59</v>
      </c>
      <c r="G75" s="51">
        <v>46395</v>
      </c>
      <c r="H75" s="51">
        <v>51358508.355462551</v>
      </c>
      <c r="I75" s="55">
        <v>33110</v>
      </c>
      <c r="K75" s="98" t="s">
        <v>59</v>
      </c>
      <c r="L75" s="99">
        <v>-0.3157236771203793</v>
      </c>
      <c r="M75" s="99">
        <v>-0.25054816714667105</v>
      </c>
      <c r="N75" s="99">
        <v>-0.47897916037450916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31747</v>
      </c>
      <c r="C76" s="34">
        <v>38490728.219614416</v>
      </c>
      <c r="D76" s="35">
        <v>17251</v>
      </c>
      <c r="E76" s="20"/>
      <c r="F76" s="72" t="s">
        <v>60</v>
      </c>
      <c r="G76" s="61">
        <v>46395</v>
      </c>
      <c r="H76" s="61">
        <v>51358508.355462551</v>
      </c>
      <c r="I76" s="62">
        <v>33110</v>
      </c>
      <c r="K76" s="14" t="s">
        <v>60</v>
      </c>
      <c r="L76" s="104">
        <v>-0.3157236771203793</v>
      </c>
      <c r="M76" s="104">
        <v>-0.25054816714667105</v>
      </c>
      <c r="N76" s="105">
        <v>-0.47897916037450916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26170</v>
      </c>
      <c r="C78" s="85">
        <v>23013061.858769443</v>
      </c>
      <c r="D78" s="85">
        <v>17861</v>
      </c>
      <c r="E78" s="20"/>
      <c r="F78" s="50" t="s">
        <v>61</v>
      </c>
      <c r="G78" s="51">
        <v>24565</v>
      </c>
      <c r="H78" s="51">
        <v>19861862.710002158</v>
      </c>
      <c r="I78" s="55">
        <v>16055</v>
      </c>
      <c r="K78" s="98" t="s">
        <v>61</v>
      </c>
      <c r="L78" s="99">
        <v>6.5336861388153977E-2</v>
      </c>
      <c r="M78" s="99">
        <v>0.15865577135322684</v>
      </c>
      <c r="N78" s="99">
        <v>0.11248832139520393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26170</v>
      </c>
      <c r="C79" s="34">
        <v>23013061.858769443</v>
      </c>
      <c r="D79" s="35">
        <v>17861</v>
      </c>
      <c r="E79" s="20"/>
      <c r="F79" s="72" t="s">
        <v>62</v>
      </c>
      <c r="G79" s="61">
        <v>24565</v>
      </c>
      <c r="H79" s="61">
        <v>19861862.710002158</v>
      </c>
      <c r="I79" s="62">
        <v>16055</v>
      </c>
      <c r="K79" s="14" t="s">
        <v>62</v>
      </c>
      <c r="L79" s="104">
        <v>6.5336861388153977E-2</v>
      </c>
      <c r="M79" s="104">
        <v>0.15865577135322684</v>
      </c>
      <c r="N79" s="105">
        <v>0.11248832139520393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5257</v>
      </c>
      <c r="C81" s="85">
        <v>6022727.1219703062</v>
      </c>
      <c r="D81" s="85">
        <v>3104</v>
      </c>
      <c r="E81" s="20"/>
      <c r="F81" s="50" t="s">
        <v>63</v>
      </c>
      <c r="G81" s="51">
        <v>10059</v>
      </c>
      <c r="H81" s="51">
        <v>11357289.47895392</v>
      </c>
      <c r="I81" s="55">
        <v>7016</v>
      </c>
      <c r="K81" s="98" t="s">
        <v>63</v>
      </c>
      <c r="L81" s="99">
        <v>-0.47738343771746694</v>
      </c>
      <c r="M81" s="99">
        <v>-0.46970382914594533</v>
      </c>
      <c r="N81" s="99">
        <v>-0.55758266818700108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5257</v>
      </c>
      <c r="C82" s="34">
        <v>6022727.1219703062</v>
      </c>
      <c r="D82" s="35">
        <v>3104</v>
      </c>
      <c r="E82" s="20"/>
      <c r="F82" s="72" t="s">
        <v>64</v>
      </c>
      <c r="G82" s="61">
        <v>10059</v>
      </c>
      <c r="H82" s="61">
        <v>11357289.47895392</v>
      </c>
      <c r="I82" s="62">
        <v>7016</v>
      </c>
      <c r="K82" s="14" t="s">
        <v>64</v>
      </c>
      <c r="L82" s="104">
        <v>-0.47738343771746694</v>
      </c>
      <c r="M82" s="104">
        <v>-0.46970382914594533</v>
      </c>
      <c r="N82" s="105">
        <v>-0.55758266818700108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7838</v>
      </c>
      <c r="C84" s="85">
        <v>8095585.3631195342</v>
      </c>
      <c r="D84" s="85">
        <v>5491</v>
      </c>
      <c r="E84" s="20"/>
      <c r="F84" s="50" t="s">
        <v>65</v>
      </c>
      <c r="G84" s="51">
        <v>16660</v>
      </c>
      <c r="H84" s="51">
        <v>15023313.619209182</v>
      </c>
      <c r="I84" s="55">
        <v>12833</v>
      </c>
      <c r="K84" s="98" t="s">
        <v>65</v>
      </c>
      <c r="L84" s="99">
        <v>-0.52953181272509009</v>
      </c>
      <c r="M84" s="99">
        <v>-0.46113184026403353</v>
      </c>
      <c r="N84" s="99">
        <v>-0.57211875633133324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1844</v>
      </c>
      <c r="C85" s="30">
        <v>1852553.3403868403</v>
      </c>
      <c r="D85" s="31">
        <v>1132</v>
      </c>
      <c r="E85" s="20"/>
      <c r="F85" s="73" t="s">
        <v>66</v>
      </c>
      <c r="G85" s="57">
        <v>3711</v>
      </c>
      <c r="H85" s="57">
        <v>3563905.6093334891</v>
      </c>
      <c r="I85" s="58">
        <v>2593</v>
      </c>
      <c r="K85" s="10" t="s">
        <v>66</v>
      </c>
      <c r="L85" s="102">
        <v>-0.5030988951765023</v>
      </c>
      <c r="M85" s="102">
        <v>-0.4801901218889747</v>
      </c>
      <c r="N85" s="103">
        <v>-0.56344003085229466</v>
      </c>
    </row>
    <row r="86" spans="1:19" ht="13.5" thickBot="1" x14ac:dyDescent="0.25">
      <c r="A86" s="39" t="s">
        <v>67</v>
      </c>
      <c r="B86" s="30">
        <v>1417</v>
      </c>
      <c r="C86" s="30">
        <v>1490064.259056217</v>
      </c>
      <c r="D86" s="31">
        <v>1059</v>
      </c>
      <c r="E86" s="20"/>
      <c r="F86" s="68" t="s">
        <v>67</v>
      </c>
      <c r="G86" s="79">
        <v>2806</v>
      </c>
      <c r="H86" s="79">
        <v>2638191.7498367019</v>
      </c>
      <c r="I86" s="80">
        <v>2117</v>
      </c>
      <c r="K86" s="11" t="s">
        <v>67</v>
      </c>
      <c r="L86" s="102">
        <v>-0.4950106913756237</v>
      </c>
      <c r="M86" s="102">
        <v>-0.43519486059023249</v>
      </c>
      <c r="N86" s="103">
        <v>-0.49976381672177606</v>
      </c>
    </row>
    <row r="87" spans="1:19" ht="13.5" thickBot="1" x14ac:dyDescent="0.25">
      <c r="A87" s="40" t="s">
        <v>68</v>
      </c>
      <c r="B87" s="34">
        <v>4577</v>
      </c>
      <c r="C87" s="34">
        <v>4752967.7636764767</v>
      </c>
      <c r="D87" s="35">
        <v>3300</v>
      </c>
      <c r="E87" s="20"/>
      <c r="F87" s="69" t="s">
        <v>68</v>
      </c>
      <c r="G87" s="74">
        <v>10143</v>
      </c>
      <c r="H87" s="74">
        <v>8821216.2600389905</v>
      </c>
      <c r="I87" s="75">
        <v>8123</v>
      </c>
      <c r="K87" s="12" t="s">
        <v>68</v>
      </c>
      <c r="L87" s="104">
        <v>-0.5487528344671202</v>
      </c>
      <c r="M87" s="104">
        <v>-0.46118906695351014</v>
      </c>
      <c r="N87" s="105">
        <v>-0.59374615289917521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2462</v>
      </c>
      <c r="C89" s="85">
        <v>2278902.8974032281</v>
      </c>
      <c r="D89" s="85">
        <v>1607</v>
      </c>
      <c r="E89" s="20"/>
      <c r="F89" s="54" t="s">
        <v>69</v>
      </c>
      <c r="G89" s="51">
        <v>2928.79</v>
      </c>
      <c r="H89" s="51">
        <v>3048265.1094354801</v>
      </c>
      <c r="I89" s="55">
        <v>2137</v>
      </c>
      <c r="K89" s="101" t="s">
        <v>69</v>
      </c>
      <c r="L89" s="99">
        <v>-0.15937981214084995</v>
      </c>
      <c r="M89" s="99">
        <v>-0.25239347117506228</v>
      </c>
      <c r="N89" s="99">
        <v>-0.24801123069723907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2462</v>
      </c>
      <c r="C90" s="34">
        <v>2278902.8974032281</v>
      </c>
      <c r="D90" s="35">
        <v>1607</v>
      </c>
      <c r="E90" s="20"/>
      <c r="F90" s="71" t="s">
        <v>70</v>
      </c>
      <c r="G90" s="61">
        <v>2928.79</v>
      </c>
      <c r="H90" s="61">
        <v>3048265.1094354801</v>
      </c>
      <c r="I90" s="62">
        <v>2137</v>
      </c>
      <c r="K90" s="13" t="s">
        <v>70</v>
      </c>
      <c r="L90" s="104">
        <v>-0.15937981214084995</v>
      </c>
      <c r="M90" s="104">
        <v>-0.25239347117506228</v>
      </c>
      <c r="N90" s="105">
        <v>-0.24801123069723907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92"/>
  <sheetViews>
    <sheetView zoomScale="55" zoomScaleNormal="55" workbookViewId="0">
      <selection activeCell="G27" sqref="G27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3" t="s">
        <v>76</v>
      </c>
      <c r="L1" s="173"/>
      <c r="M1" s="44" t="s">
        <v>74</v>
      </c>
      <c r="N1" s="1"/>
    </row>
    <row r="2" spans="1:19" x14ac:dyDescent="0.2">
      <c r="A2" s="25" t="s">
        <v>84</v>
      </c>
      <c r="B2" s="26">
        <v>2020</v>
      </c>
      <c r="C2" s="25"/>
      <c r="D2" s="25"/>
      <c r="F2" s="44" t="str">
        <f>A2</f>
        <v>MES: JULIO</v>
      </c>
      <c r="G2" s="45">
        <v>2019</v>
      </c>
      <c r="K2" s="1" t="str">
        <f>A2</f>
        <v>MES: JULIO</v>
      </c>
      <c r="L2" s="3"/>
      <c r="M2" s="1" t="s">
        <v>98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2020</vt:lpstr>
      <vt:lpstr>Febrero 2020</vt:lpstr>
      <vt:lpstr>Marzo 2020</vt:lpstr>
      <vt:lpstr>ITR20</vt:lpstr>
      <vt:lpstr>Abril 2020</vt:lpstr>
      <vt:lpstr>Mayo 2020</vt:lpstr>
      <vt:lpstr>Junio 2020</vt:lpstr>
      <vt:lpstr>IITR20</vt:lpstr>
      <vt:lpstr>Julio 2020</vt:lpstr>
      <vt:lpstr>Agosto 2020</vt:lpstr>
      <vt:lpstr>Septiembre 2020</vt:lpstr>
      <vt:lpstr>IIITR20</vt:lpstr>
      <vt:lpstr>Octubre 2020</vt:lpstr>
      <vt:lpstr>Noviembre 2020</vt:lpstr>
      <vt:lpstr>Diciembre 2020</vt:lpstr>
      <vt:lpstr>IVTR20</vt:lpstr>
      <vt:lpstr>Año 2020</vt:lpstr>
      <vt:lpstr>check</vt:lpstr>
      <vt:lpstr>'Año 2020'!Área_de_impresión</vt:lpstr>
      <vt:lpstr>'Enero 2020'!Área_de_impresión</vt:lpstr>
      <vt:lpstr>'Febrero 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2020-05-27T09:26:15Z</cp:lastPrinted>
  <dcterms:created xsi:type="dcterms:W3CDTF">2017-02-09T17:39:54Z</dcterms:created>
  <dcterms:modified xsi:type="dcterms:W3CDTF">2020-05-27T09:27:13Z</dcterms:modified>
</cp:coreProperties>
</file>