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para subir ENEROOOO\"/>
    </mc:Choice>
  </mc:AlternateContent>
  <bookViews>
    <workbookView xWindow="0" yWindow="0" windowWidth="20730" windowHeight="11760" tabRatio="934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52511"/>
</workbook>
</file>

<file path=xl/calcChain.xml><?xml version="1.0" encoding="utf-8"?>
<calcChain xmlns="http://schemas.openxmlformats.org/spreadsheetml/2006/main">
  <c r="M2" i="14" l="1"/>
  <c r="G2" i="14"/>
  <c r="B2" i="14"/>
  <c r="M2" i="130"/>
  <c r="G2" i="130"/>
  <c r="B2" i="130"/>
  <c r="M2" i="129"/>
  <c r="G2" i="129"/>
  <c r="B2" i="129"/>
  <c r="M2" i="128"/>
  <c r="G2" i="128"/>
  <c r="B2" i="128"/>
  <c r="M2" i="126"/>
  <c r="G2" i="126"/>
  <c r="B2" i="126"/>
  <c r="M2" i="125"/>
  <c r="G2" i="125"/>
  <c r="B2" i="125"/>
  <c r="M2" i="124"/>
  <c r="G2" i="124"/>
  <c r="B2" i="124"/>
  <c r="M2" i="122"/>
  <c r="G2" i="122"/>
  <c r="B2" i="122"/>
  <c r="M2" i="121"/>
  <c r="G2" i="121"/>
  <c r="B2" i="121"/>
  <c r="M2" i="120"/>
  <c r="G2" i="120"/>
  <c r="B2" i="120"/>
  <c r="M2" i="118" l="1"/>
  <c r="G2" i="118"/>
  <c r="B2" i="118"/>
  <c r="M2" i="51"/>
  <c r="G2" i="51"/>
  <c r="B2" i="51"/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<sst xmlns="http://schemas.openxmlformats.org/spreadsheetml/2006/main" count="3883" uniqueCount="108">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</sst>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tabSelected="1" topLeftCell="A67" zoomScale="90" zoomScaleNormal="90" zoomScaleSheetLayoutView="75" workbookViewId="0">
      <selection activeCell="G89" sqref="G89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8" x14ac:dyDescent="0.2">
      <c r="A2" s="25" t="s">
        <v>77</v>
      </c>
      <c r="B2" s="26">
        <v>2021</v>
      </c>
      <c r="C2" s="25"/>
      <c r="D2" s="25"/>
      <c r="F2" s="44" t="str">
        <f>A2</f>
        <v>MES: ENERO</v>
      </c>
      <c r="G2" s="45">
        <v>2020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161"/>
      <c r="C7" s="161"/>
      <c r="D7" s="16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162"/>
      <c r="C17" s="162"/>
      <c r="D17" s="162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128">
        <v>795</v>
      </c>
      <c r="C19" s="128">
        <v>1468310.6381655978</v>
      </c>
      <c r="D19" s="129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7">
        <v>4.8812664907651682E-2</v>
      </c>
      <c r="M19" s="137">
        <v>0.11067718192500076</v>
      </c>
      <c r="N19" s="139">
        <v>0.12771084337349392</v>
      </c>
    </row>
    <row r="20" spans="1:18" ht="13.5" thickBot="1" x14ac:dyDescent="0.25">
      <c r="A20" s="39" t="s">
        <v>15</v>
      </c>
      <c r="B20" s="128">
        <v>607</v>
      </c>
      <c r="C20" s="128">
        <v>528429.52871613263</v>
      </c>
      <c r="D20" s="129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7">
        <v>-0.40780487804878052</v>
      </c>
      <c r="M20" s="137">
        <v>-0.44654687588178565</v>
      </c>
      <c r="N20" s="139">
        <v>-0.4101123595505618</v>
      </c>
    </row>
    <row r="21" spans="1:18" ht="13.5" thickBot="1" x14ac:dyDescent="0.25">
      <c r="A21" s="40" t="s">
        <v>16</v>
      </c>
      <c r="B21" s="130">
        <v>11906</v>
      </c>
      <c r="C21" s="130">
        <v>12673194.350496588</v>
      </c>
      <c r="D21" s="131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8">
        <v>6.379556826304511E-2</v>
      </c>
      <c r="M21" s="138">
        <v>-3.1513031843431238E-2</v>
      </c>
      <c r="N21" s="140">
        <v>9.0615247436468982E-2</v>
      </c>
    </row>
    <row r="22" spans="1:18" ht="13.5" thickBot="1" x14ac:dyDescent="0.25">
      <c r="B22" s="163"/>
      <c r="C22" s="163"/>
      <c r="D22" s="163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163"/>
      <c r="C25" s="163"/>
      <c r="D25" s="163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161"/>
      <c r="C28" s="161"/>
      <c r="D28" s="16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163"/>
      <c r="C32" s="163"/>
      <c r="D32" s="163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128">
        <v>556</v>
      </c>
      <c r="C44" s="128">
        <v>220515.31343847365</v>
      </c>
      <c r="D44" s="129">
        <v>520</v>
      </c>
      <c r="E44" s="20"/>
      <c r="F44" s="76" t="s">
        <v>33</v>
      </c>
      <c r="G44" s="142">
        <v>884</v>
      </c>
      <c r="H44" s="142">
        <v>594033.11570109241</v>
      </c>
      <c r="I44" s="143">
        <v>748</v>
      </c>
      <c r="K44" s="10" t="s">
        <v>33</v>
      </c>
      <c r="L44" s="153">
        <v>-0.37104072398190047</v>
      </c>
      <c r="M44" s="153">
        <v>-0.62878279407333026</v>
      </c>
      <c r="N44" s="154">
        <v>-0.30481283422459893</v>
      </c>
    </row>
    <row r="45" spans="1:18" ht="13.5" thickBot="1" x14ac:dyDescent="0.25">
      <c r="A45" s="39" t="s">
        <v>34</v>
      </c>
      <c r="B45" s="128">
        <v>2620</v>
      </c>
      <c r="C45" s="128">
        <v>3156541.1692208517</v>
      </c>
      <c r="D45" s="129">
        <v>2025</v>
      </c>
      <c r="E45" s="20"/>
      <c r="F45" s="77" t="s">
        <v>34</v>
      </c>
      <c r="G45" s="142">
        <v>2958</v>
      </c>
      <c r="H45" s="142">
        <v>3604015.4864733382</v>
      </c>
      <c r="I45" s="143">
        <v>2341</v>
      </c>
      <c r="K45" s="11" t="s">
        <v>34</v>
      </c>
      <c r="L45" s="137">
        <v>-0.11426639621365786</v>
      </c>
      <c r="M45" s="137">
        <v>-0.12415993186820529</v>
      </c>
      <c r="N45" s="139">
        <v>-0.13498504912430587</v>
      </c>
    </row>
    <row r="46" spans="1:18" ht="13.5" thickBot="1" x14ac:dyDescent="0.25">
      <c r="A46" s="39" t="s">
        <v>35</v>
      </c>
      <c r="B46" s="128">
        <v>1541</v>
      </c>
      <c r="C46" s="128">
        <v>1066206.6304201877</v>
      </c>
      <c r="D46" s="129">
        <v>961</v>
      </c>
      <c r="E46" s="20"/>
      <c r="F46" s="77" t="s">
        <v>35</v>
      </c>
      <c r="G46" s="142">
        <v>1234</v>
      </c>
      <c r="H46" s="142">
        <v>974979.10456033947</v>
      </c>
      <c r="I46" s="143">
        <v>920</v>
      </c>
      <c r="K46" s="11" t="s">
        <v>35</v>
      </c>
      <c r="L46" s="137">
        <v>0.24878444084278772</v>
      </c>
      <c r="M46" s="137">
        <v>9.3568698480965606E-2</v>
      </c>
      <c r="N46" s="139">
        <v>4.4565217391304257E-2</v>
      </c>
    </row>
    <row r="47" spans="1:18" ht="13.5" thickBot="1" x14ac:dyDescent="0.25">
      <c r="A47" s="39" t="s">
        <v>36</v>
      </c>
      <c r="B47" s="128">
        <v>3847</v>
      </c>
      <c r="C47" s="128">
        <v>3680864.4396074209</v>
      </c>
      <c r="D47" s="129">
        <v>3313</v>
      </c>
      <c r="E47" s="20"/>
      <c r="F47" s="77" t="s">
        <v>36</v>
      </c>
      <c r="G47" s="142">
        <v>4907</v>
      </c>
      <c r="H47" s="142">
        <v>4776808.6297999276</v>
      </c>
      <c r="I47" s="143">
        <v>4316</v>
      </c>
      <c r="K47" s="11" t="s">
        <v>36</v>
      </c>
      <c r="L47" s="137">
        <v>-0.21601793356429588</v>
      </c>
      <c r="M47" s="137">
        <v>-0.22943020646787127</v>
      </c>
      <c r="N47" s="139">
        <v>-0.23239110287303055</v>
      </c>
    </row>
    <row r="48" spans="1:18" ht="13.5" thickBot="1" x14ac:dyDescent="0.25">
      <c r="A48" s="39" t="s">
        <v>37</v>
      </c>
      <c r="B48" s="128">
        <v>1811</v>
      </c>
      <c r="C48" s="128">
        <v>1972992.360339694</v>
      </c>
      <c r="D48" s="129">
        <v>959</v>
      </c>
      <c r="E48" s="20"/>
      <c r="F48" s="77" t="s">
        <v>37</v>
      </c>
      <c r="G48" s="142">
        <v>1519</v>
      </c>
      <c r="H48" s="142">
        <v>1556624.0888037637</v>
      </c>
      <c r="I48" s="143">
        <v>893</v>
      </c>
      <c r="K48" s="11" t="s">
        <v>37</v>
      </c>
      <c r="L48" s="137">
        <v>0.19223173140223837</v>
      </c>
      <c r="M48" s="137">
        <v>0.26748158051177362</v>
      </c>
      <c r="N48" s="139">
        <v>7.3908174692049355E-2</v>
      </c>
    </row>
    <row r="49" spans="1:20" ht="13.5" thickBot="1" x14ac:dyDescent="0.25">
      <c r="A49" s="39" t="s">
        <v>38</v>
      </c>
      <c r="B49" s="128">
        <v>2221</v>
      </c>
      <c r="C49" s="128">
        <v>1561220.067146031</v>
      </c>
      <c r="D49" s="129">
        <v>2004</v>
      </c>
      <c r="E49" s="20"/>
      <c r="F49" s="77" t="s">
        <v>38</v>
      </c>
      <c r="G49" s="142">
        <v>2199</v>
      </c>
      <c r="H49" s="142">
        <v>1513799.1775198283</v>
      </c>
      <c r="I49" s="143">
        <v>1901</v>
      </c>
      <c r="K49" s="11" t="s">
        <v>38</v>
      </c>
      <c r="L49" s="137">
        <v>1.0004547521600626E-2</v>
      </c>
      <c r="M49" s="137">
        <v>3.1325746724143233E-2</v>
      </c>
      <c r="N49" s="139">
        <v>5.4182009468700665E-2</v>
      </c>
    </row>
    <row r="50" spans="1:20" ht="13.5" thickBot="1" x14ac:dyDescent="0.25">
      <c r="A50" s="39" t="s">
        <v>39</v>
      </c>
      <c r="B50" s="128">
        <v>743</v>
      </c>
      <c r="C50" s="128">
        <v>970166.23137913912</v>
      </c>
      <c r="D50" s="129">
        <v>548</v>
      </c>
      <c r="E50" s="20"/>
      <c r="F50" s="77" t="s">
        <v>39</v>
      </c>
      <c r="G50" s="142">
        <v>628</v>
      </c>
      <c r="H50" s="142">
        <v>1001182.0278185793</v>
      </c>
      <c r="I50" s="143">
        <v>430</v>
      </c>
      <c r="K50" s="11" t="s">
        <v>39</v>
      </c>
      <c r="L50" s="137">
        <v>0.18312101910828016</v>
      </c>
      <c r="M50" s="137">
        <v>-3.097917818902407E-2</v>
      </c>
      <c r="N50" s="139">
        <v>0.27441860465116275</v>
      </c>
    </row>
    <row r="51" spans="1:20" ht="13.5" thickBot="1" x14ac:dyDescent="0.25">
      <c r="A51" s="39" t="s">
        <v>40</v>
      </c>
      <c r="B51" s="128">
        <v>4491</v>
      </c>
      <c r="C51" s="128">
        <v>3700702.5929448553</v>
      </c>
      <c r="D51" s="129">
        <v>3668</v>
      </c>
      <c r="E51" s="20"/>
      <c r="F51" s="77" t="s">
        <v>40</v>
      </c>
      <c r="G51" s="142">
        <v>5320</v>
      </c>
      <c r="H51" s="142">
        <v>4438061.1487900922</v>
      </c>
      <c r="I51" s="143">
        <v>4291</v>
      </c>
      <c r="K51" s="11" t="s">
        <v>40</v>
      </c>
      <c r="L51" s="137">
        <v>-0.15582706766917298</v>
      </c>
      <c r="M51" s="137">
        <v>-0.16614429840522948</v>
      </c>
      <c r="N51" s="139">
        <v>-0.14518760195758562</v>
      </c>
    </row>
    <row r="52" spans="1:20" ht="13.5" thickBot="1" x14ac:dyDescent="0.25">
      <c r="A52" s="40" t="s">
        <v>41</v>
      </c>
      <c r="B52" s="130">
        <v>1052</v>
      </c>
      <c r="C52" s="130">
        <v>855600.51387675968</v>
      </c>
      <c r="D52" s="131">
        <v>806</v>
      </c>
      <c r="E52" s="20"/>
      <c r="F52" s="78" t="s">
        <v>41</v>
      </c>
      <c r="G52" s="144">
        <v>1040</v>
      </c>
      <c r="H52" s="144">
        <v>887201.49035592587</v>
      </c>
      <c r="I52" s="145">
        <v>860</v>
      </c>
      <c r="K52" s="12" t="s">
        <v>41</v>
      </c>
      <c r="L52" s="138">
        <v>1.1538461538461497E-2</v>
      </c>
      <c r="M52" s="138">
        <v>-3.5618714376244531E-2</v>
      </c>
      <c r="N52" s="140">
        <v>-6.2790697674418583E-2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L6" sqref="L6:N1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85</v>
      </c>
      <c r="B2" s="26">
        <f>'Julio 2021'!B2</f>
        <v>2021</v>
      </c>
      <c r="C2" s="25"/>
      <c r="D2" s="25"/>
      <c r="F2" s="44" t="str">
        <f>A2</f>
        <v>MES: AGOSTO</v>
      </c>
      <c r="G2" s="45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Normal="100"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86</v>
      </c>
      <c r="B2" s="26">
        <f>'Agosto 2021'!B2</f>
        <v>2021</v>
      </c>
      <c r="C2" s="25"/>
      <c r="D2" s="25"/>
      <c r="F2" s="44" t="str">
        <f>A2</f>
        <v>MES: SEPTIEMBRE</v>
      </c>
      <c r="G2" s="45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topLeftCell="B1" zoomScale="115" zoomScaleNormal="115" workbookViewId="0">
      <selection activeCell="M3" sqref="M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967643</v>
      </c>
      <c r="C6" s="85">
        <v>984436446.11664164</v>
      </c>
      <c r="D6" s="85">
        <v>643072</v>
      </c>
      <c r="E6" s="20"/>
      <c r="F6" s="50" t="s">
        <v>1</v>
      </c>
      <c r="G6" s="51">
        <v>1133185.9966863485</v>
      </c>
      <c r="H6" s="51">
        <v>1121835139.3184817</v>
      </c>
      <c r="I6" s="51">
        <v>778535.9652641057</v>
      </c>
      <c r="K6" s="98" t="s">
        <v>1</v>
      </c>
      <c r="L6" s="99">
        <v>-0.14608634166891199</v>
      </c>
      <c r="M6" s="99">
        <v>-0.12247672441898205</v>
      </c>
      <c r="N6" s="99">
        <v>-0.17399833958621524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110440</v>
      </c>
      <c r="C8" s="87">
        <v>92175690.290750965</v>
      </c>
      <c r="D8" s="87">
        <v>80644</v>
      </c>
      <c r="E8" s="20"/>
      <c r="F8" s="54" t="s">
        <v>4</v>
      </c>
      <c r="G8" s="51">
        <v>115406</v>
      </c>
      <c r="H8" s="51">
        <v>98358671.024372905</v>
      </c>
      <c r="I8" s="55">
        <v>82039</v>
      </c>
      <c r="K8" s="101" t="s">
        <v>4</v>
      </c>
      <c r="L8" s="99">
        <v>-4.3030691645148389E-2</v>
      </c>
      <c r="M8" s="99">
        <v>-6.286157254086755E-2</v>
      </c>
      <c r="N8" s="99">
        <v>-1.7004107802386703E-2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6377</v>
      </c>
      <c r="C9" s="30">
        <v>6922064.8837277386</v>
      </c>
      <c r="D9" s="31">
        <v>3772</v>
      </c>
      <c r="E9" s="21"/>
      <c r="F9" s="56" t="s">
        <v>5</v>
      </c>
      <c r="G9" s="57">
        <v>7173</v>
      </c>
      <c r="H9" s="57">
        <v>6114962.3016976546</v>
      </c>
      <c r="I9" s="58">
        <v>4515</v>
      </c>
      <c r="K9" s="7" t="s">
        <v>5</v>
      </c>
      <c r="L9" s="102">
        <v>-0.11097169942841212</v>
      </c>
      <c r="M9" s="102">
        <v>0.13198815335394842</v>
      </c>
      <c r="N9" s="102">
        <v>-0.16456256921373202</v>
      </c>
    </row>
    <row r="10" spans="1:19" ht="13.5" thickBot="1" x14ac:dyDescent="0.25">
      <c r="A10" s="32" t="s">
        <v>6</v>
      </c>
      <c r="B10" s="30">
        <v>34736</v>
      </c>
      <c r="C10" s="30">
        <v>17795148.220238984</v>
      </c>
      <c r="D10" s="31">
        <v>31946</v>
      </c>
      <c r="E10" s="20"/>
      <c r="F10" s="59" t="s">
        <v>6</v>
      </c>
      <c r="G10" s="79">
        <v>22799</v>
      </c>
      <c r="H10" s="79">
        <v>15570389.350566592</v>
      </c>
      <c r="I10" s="80">
        <v>19362</v>
      </c>
      <c r="K10" s="8" t="s">
        <v>6</v>
      </c>
      <c r="L10" s="113">
        <v>0.52357559542085186</v>
      </c>
      <c r="M10" s="113">
        <v>0.14288395874901072</v>
      </c>
      <c r="N10" s="115">
        <v>0.64993285817580837</v>
      </c>
    </row>
    <row r="11" spans="1:19" ht="13.5" thickBot="1" x14ac:dyDescent="0.25">
      <c r="A11" s="32" t="s">
        <v>7</v>
      </c>
      <c r="B11" s="30">
        <v>4852</v>
      </c>
      <c r="C11" s="30">
        <v>5510745.3918976244</v>
      </c>
      <c r="D11" s="31">
        <v>2889</v>
      </c>
      <c r="E11" s="20"/>
      <c r="F11" s="59" t="s">
        <v>7</v>
      </c>
      <c r="G11" s="79">
        <v>6855</v>
      </c>
      <c r="H11" s="79">
        <v>7353152.9511019979</v>
      </c>
      <c r="I11" s="80">
        <v>4166</v>
      </c>
      <c r="K11" s="8" t="s">
        <v>7</v>
      </c>
      <c r="L11" s="113">
        <v>-0.29219547775346466</v>
      </c>
      <c r="M11" s="113">
        <v>-0.25056021157947717</v>
      </c>
      <c r="N11" s="115">
        <v>-0.30652904464714359</v>
      </c>
    </row>
    <row r="12" spans="1:19" ht="13.5" thickBot="1" x14ac:dyDescent="0.25">
      <c r="A12" s="32" t="s">
        <v>8</v>
      </c>
      <c r="B12" s="30">
        <v>7590</v>
      </c>
      <c r="C12" s="30">
        <v>6018112.3537227847</v>
      </c>
      <c r="D12" s="31">
        <v>5284</v>
      </c>
      <c r="E12" s="20"/>
      <c r="F12" s="59" t="s">
        <v>8</v>
      </c>
      <c r="G12" s="79">
        <v>9124</v>
      </c>
      <c r="H12" s="79">
        <v>7699261.0327780694</v>
      </c>
      <c r="I12" s="80">
        <v>6203</v>
      </c>
      <c r="K12" s="8" t="s">
        <v>8</v>
      </c>
      <c r="L12" s="113">
        <v>-0.16812801402893462</v>
      </c>
      <c r="M12" s="113">
        <v>-0.21835195246636385</v>
      </c>
      <c r="N12" s="115">
        <v>-0.14815411897468966</v>
      </c>
    </row>
    <row r="13" spans="1:19" ht="13.5" thickBot="1" x14ac:dyDescent="0.25">
      <c r="A13" s="32" t="s">
        <v>9</v>
      </c>
      <c r="B13" s="30">
        <v>6687</v>
      </c>
      <c r="C13" s="30">
        <v>3934644.6760375323</v>
      </c>
      <c r="D13" s="31">
        <v>4976</v>
      </c>
      <c r="E13" s="20"/>
      <c r="F13" s="59" t="s">
        <v>9</v>
      </c>
      <c r="G13" s="79">
        <v>8507</v>
      </c>
      <c r="H13" s="79">
        <v>4731389.7926201243</v>
      </c>
      <c r="I13" s="80">
        <v>6809</v>
      </c>
      <c r="K13" s="8" t="s">
        <v>9</v>
      </c>
      <c r="L13" s="113">
        <v>-0.21394145997413894</v>
      </c>
      <c r="M13" s="113">
        <v>-0.16839557751621526</v>
      </c>
      <c r="N13" s="115">
        <v>-0.26920252606843886</v>
      </c>
    </row>
    <row r="14" spans="1:19" ht="13.5" thickBot="1" x14ac:dyDescent="0.25">
      <c r="A14" s="32" t="s">
        <v>10</v>
      </c>
      <c r="B14" s="30">
        <v>4474</v>
      </c>
      <c r="C14" s="30">
        <v>5608403.0444596875</v>
      </c>
      <c r="D14" s="31">
        <v>2908</v>
      </c>
      <c r="E14" s="20"/>
      <c r="F14" s="59" t="s">
        <v>10</v>
      </c>
      <c r="G14" s="79">
        <v>4051</v>
      </c>
      <c r="H14" s="79">
        <v>5061059.1523719858</v>
      </c>
      <c r="I14" s="80">
        <v>2484</v>
      </c>
      <c r="K14" s="8" t="s">
        <v>10</v>
      </c>
      <c r="L14" s="113">
        <v>0.10441866205875083</v>
      </c>
      <c r="M14" s="113">
        <v>0.10814809224886779</v>
      </c>
      <c r="N14" s="115">
        <v>0.17069243156199687</v>
      </c>
    </row>
    <row r="15" spans="1:19" ht="13.5" thickBot="1" x14ac:dyDescent="0.25">
      <c r="A15" s="32" t="s">
        <v>11</v>
      </c>
      <c r="B15" s="30">
        <v>15168</v>
      </c>
      <c r="C15" s="30">
        <v>11799350.855632853</v>
      </c>
      <c r="D15" s="31">
        <v>10502</v>
      </c>
      <c r="E15" s="20"/>
      <c r="F15" s="59" t="s">
        <v>11</v>
      </c>
      <c r="G15" s="79">
        <v>23231</v>
      </c>
      <c r="H15" s="79">
        <v>18101027.894842446</v>
      </c>
      <c r="I15" s="80">
        <v>17079</v>
      </c>
      <c r="K15" s="8" t="s">
        <v>11</v>
      </c>
      <c r="L15" s="113">
        <v>-0.34707933364900345</v>
      </c>
      <c r="M15" s="113">
        <v>-0.34813918169835756</v>
      </c>
      <c r="N15" s="115">
        <v>-0.3850928040283389</v>
      </c>
    </row>
    <row r="16" spans="1:19" ht="13.5" thickBot="1" x14ac:dyDescent="0.25">
      <c r="A16" s="33" t="s">
        <v>12</v>
      </c>
      <c r="B16" s="34">
        <v>30556</v>
      </c>
      <c r="C16" s="34">
        <v>34587220.865033761</v>
      </c>
      <c r="D16" s="35">
        <v>18367</v>
      </c>
      <c r="E16" s="20"/>
      <c r="F16" s="60" t="s">
        <v>12</v>
      </c>
      <c r="G16" s="109">
        <v>33666</v>
      </c>
      <c r="H16" s="109">
        <v>33727428.548394032</v>
      </c>
      <c r="I16" s="110">
        <v>21421</v>
      </c>
      <c r="K16" s="9" t="s">
        <v>12</v>
      </c>
      <c r="L16" s="116">
        <v>-9.2378066892413679E-2</v>
      </c>
      <c r="M16" s="116">
        <v>2.5492376787813908E-2</v>
      </c>
      <c r="N16" s="117">
        <v>-0.14257037486578594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45106</v>
      </c>
      <c r="C18" s="89">
        <v>45177565.672338098</v>
      </c>
      <c r="D18" s="89">
        <v>31571</v>
      </c>
      <c r="E18" s="20"/>
      <c r="F18" s="65" t="s">
        <v>13</v>
      </c>
      <c r="G18" s="66">
        <v>46010</v>
      </c>
      <c r="H18" s="66">
        <v>52494596.674280591</v>
      </c>
      <c r="I18" s="67">
        <v>30184</v>
      </c>
      <c r="K18" s="107" t="s">
        <v>13</v>
      </c>
      <c r="L18" s="108">
        <v>-1.9647902629863045E-2</v>
      </c>
      <c r="M18" s="108">
        <v>-0.13938636479756839</v>
      </c>
      <c r="N18" s="120">
        <v>4.5951497482109804E-2</v>
      </c>
    </row>
    <row r="19" spans="1:19" ht="13.5" thickBot="1" x14ac:dyDescent="0.25">
      <c r="A19" s="38" t="s">
        <v>14</v>
      </c>
      <c r="B19" s="128">
        <v>2896</v>
      </c>
      <c r="C19" s="128">
        <v>4531994.0009255707</v>
      </c>
      <c r="D19" s="129">
        <v>1428</v>
      </c>
      <c r="E19" s="20"/>
      <c r="F19" s="68" t="s">
        <v>14</v>
      </c>
      <c r="G19" s="132">
        <v>3773</v>
      </c>
      <c r="H19" s="132">
        <v>5503416.2598390197</v>
      </c>
      <c r="I19" s="133">
        <v>1741</v>
      </c>
      <c r="K19" s="10" t="s">
        <v>14</v>
      </c>
      <c r="L19" s="137">
        <v>-0.23244102835939573</v>
      </c>
      <c r="M19" s="137">
        <v>-0.17651259018918264</v>
      </c>
      <c r="N19" s="139">
        <v>-0.17978173463526714</v>
      </c>
    </row>
    <row r="20" spans="1:19" ht="13.5" thickBot="1" x14ac:dyDescent="0.25">
      <c r="A20" s="39" t="s">
        <v>15</v>
      </c>
      <c r="B20" s="128">
        <v>2394</v>
      </c>
      <c r="C20" s="128">
        <v>1909748.1108468217</v>
      </c>
      <c r="D20" s="129">
        <v>1855</v>
      </c>
      <c r="E20" s="20"/>
      <c r="F20" s="68" t="s">
        <v>15</v>
      </c>
      <c r="G20" s="132">
        <v>3287</v>
      </c>
      <c r="H20" s="132">
        <v>2680910.9505219045</v>
      </c>
      <c r="I20" s="133">
        <v>2379</v>
      </c>
      <c r="K20" s="11" t="s">
        <v>15</v>
      </c>
      <c r="L20" s="137">
        <v>-0.27167630057803471</v>
      </c>
      <c r="M20" s="137">
        <v>-0.28764955416551874</v>
      </c>
      <c r="N20" s="139">
        <v>-0.22026061370323669</v>
      </c>
    </row>
    <row r="21" spans="1:19" ht="13.5" thickBot="1" x14ac:dyDescent="0.25">
      <c r="A21" s="40" t="s">
        <v>16</v>
      </c>
      <c r="B21" s="130">
        <v>39816</v>
      </c>
      <c r="C21" s="130">
        <v>38735823.560565703</v>
      </c>
      <c r="D21" s="131">
        <v>28288</v>
      </c>
      <c r="E21" s="20"/>
      <c r="F21" s="69" t="s">
        <v>16</v>
      </c>
      <c r="G21" s="134">
        <v>38950</v>
      </c>
      <c r="H21" s="134">
        <v>44310269.463919669</v>
      </c>
      <c r="I21" s="135">
        <v>26064</v>
      </c>
      <c r="K21" s="12" t="s">
        <v>16</v>
      </c>
      <c r="L21" s="138">
        <v>2.2233632862644459E-2</v>
      </c>
      <c r="M21" s="138">
        <v>-0.12580482968836482</v>
      </c>
      <c r="N21" s="140">
        <v>8.5328422344996824E-2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13876</v>
      </c>
      <c r="C23" s="85">
        <v>19042407.1348303</v>
      </c>
      <c r="D23" s="85">
        <v>8177</v>
      </c>
      <c r="E23" s="20"/>
      <c r="F23" s="54" t="s">
        <v>17</v>
      </c>
      <c r="G23" s="51">
        <v>15397</v>
      </c>
      <c r="H23" s="51">
        <v>18180289.610545799</v>
      </c>
      <c r="I23" s="55">
        <v>9402</v>
      </c>
      <c r="K23" s="101" t="s">
        <v>17</v>
      </c>
      <c r="L23" s="99">
        <v>-9.87854776904592E-2</v>
      </c>
      <c r="M23" s="99">
        <v>4.7420450540260672E-2</v>
      </c>
      <c r="N23" s="99">
        <v>-0.13029142735588173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13876</v>
      </c>
      <c r="C24" s="34">
        <v>19042407.1348303</v>
      </c>
      <c r="D24" s="35">
        <v>8177</v>
      </c>
      <c r="E24" s="20"/>
      <c r="F24" s="71" t="s">
        <v>18</v>
      </c>
      <c r="G24" s="61">
        <v>15397</v>
      </c>
      <c r="H24" s="61">
        <v>18180289.610545799</v>
      </c>
      <c r="I24" s="62">
        <v>9402</v>
      </c>
      <c r="K24" s="13" t="s">
        <v>18</v>
      </c>
      <c r="L24" s="104">
        <v>-9.87854776904592E-2</v>
      </c>
      <c r="M24" s="104">
        <v>4.7420450540260672E-2</v>
      </c>
      <c r="N24" s="105">
        <v>-0.13029142735588173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3509</v>
      </c>
      <c r="C26" s="85">
        <v>2213478.2676167595</v>
      </c>
      <c r="D26" s="85">
        <v>2797</v>
      </c>
      <c r="E26" s="20"/>
      <c r="F26" s="50" t="s">
        <v>19</v>
      </c>
      <c r="G26" s="51">
        <v>12591</v>
      </c>
      <c r="H26" s="51">
        <v>6457543.640396418</v>
      </c>
      <c r="I26" s="55">
        <v>10949</v>
      </c>
      <c r="K26" s="98" t="s">
        <v>19</v>
      </c>
      <c r="L26" s="99">
        <v>-0.7213088714160909</v>
      </c>
      <c r="M26" s="99">
        <v>-0.65722596843637004</v>
      </c>
      <c r="N26" s="99">
        <v>-0.74454288062836782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3509</v>
      </c>
      <c r="C27" s="34">
        <v>2213478.2676167595</v>
      </c>
      <c r="D27" s="35">
        <v>2797</v>
      </c>
      <c r="E27" s="20"/>
      <c r="F27" s="72" t="s">
        <v>20</v>
      </c>
      <c r="G27" s="61">
        <v>12591</v>
      </c>
      <c r="H27" s="61">
        <v>6457543.640396418</v>
      </c>
      <c r="I27" s="62">
        <v>10949</v>
      </c>
      <c r="K27" s="14" t="s">
        <v>20</v>
      </c>
      <c r="L27" s="104">
        <v>-0.7213088714160909</v>
      </c>
      <c r="M27" s="104">
        <v>-0.65722596843637004</v>
      </c>
      <c r="N27" s="105">
        <v>-0.74454288062836782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14925</v>
      </c>
      <c r="C29" s="85">
        <v>10654867.841603022</v>
      </c>
      <c r="D29" s="85">
        <v>10834</v>
      </c>
      <c r="E29" s="20"/>
      <c r="F29" s="50" t="s">
        <v>21</v>
      </c>
      <c r="G29" s="51">
        <v>50063</v>
      </c>
      <c r="H29" s="51">
        <v>28416803.060250875</v>
      </c>
      <c r="I29" s="55">
        <v>39519</v>
      </c>
      <c r="K29" s="98" t="s">
        <v>21</v>
      </c>
      <c r="L29" s="99">
        <v>-0.70187563669776076</v>
      </c>
      <c r="M29" s="99">
        <v>-0.62505043867841215</v>
      </c>
      <c r="N29" s="99">
        <v>-0.72585338697841539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7158</v>
      </c>
      <c r="C30" s="30">
        <v>4474730.6674904833</v>
      </c>
      <c r="D30" s="31">
        <v>5416</v>
      </c>
      <c r="E30" s="20"/>
      <c r="F30" s="73" t="s">
        <v>22</v>
      </c>
      <c r="G30" s="57">
        <v>20996</v>
      </c>
      <c r="H30" s="57">
        <v>13360951.323695265</v>
      </c>
      <c r="I30" s="58">
        <v>16262</v>
      </c>
      <c r="K30" s="15" t="s">
        <v>22</v>
      </c>
      <c r="L30" s="102">
        <v>-0.65907791960373396</v>
      </c>
      <c r="M30" s="102">
        <v>-0.6650889177663063</v>
      </c>
      <c r="N30" s="103">
        <v>-0.66695363423933096</v>
      </c>
    </row>
    <row r="31" spans="1:19" ht="13.5" thickBot="1" x14ac:dyDescent="0.25">
      <c r="A31" s="94" t="s">
        <v>23</v>
      </c>
      <c r="B31" s="34">
        <v>7767</v>
      </c>
      <c r="C31" s="34">
        <v>6180137.1741125379</v>
      </c>
      <c r="D31" s="35">
        <v>5418</v>
      </c>
      <c r="E31" s="20"/>
      <c r="F31" s="73" t="s">
        <v>23</v>
      </c>
      <c r="G31" s="74">
        <v>29067</v>
      </c>
      <c r="H31" s="74">
        <v>15055851.73655561</v>
      </c>
      <c r="I31" s="75">
        <v>23257</v>
      </c>
      <c r="K31" s="16" t="s">
        <v>23</v>
      </c>
      <c r="L31" s="104">
        <v>-0.73278976158530296</v>
      </c>
      <c r="M31" s="104">
        <v>-0.58951925920556425</v>
      </c>
      <c r="N31" s="105">
        <v>-0.76703788106806559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30017</v>
      </c>
      <c r="C33" s="85">
        <v>27046656.824988913</v>
      </c>
      <c r="D33" s="85">
        <v>20429</v>
      </c>
      <c r="E33" s="20"/>
      <c r="F33" s="54" t="s">
        <v>24</v>
      </c>
      <c r="G33" s="51">
        <v>29800</v>
      </c>
      <c r="H33" s="51">
        <v>27623901.247679852</v>
      </c>
      <c r="I33" s="55">
        <v>19301</v>
      </c>
      <c r="K33" s="101" t="s">
        <v>24</v>
      </c>
      <c r="L33" s="99">
        <v>7.2818791946309691E-3</v>
      </c>
      <c r="M33" s="99">
        <v>-2.0896556844570369E-2</v>
      </c>
      <c r="N33" s="99">
        <v>5.8442567742603924E-2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30017</v>
      </c>
      <c r="C34" s="34">
        <v>27046656.824988913</v>
      </c>
      <c r="D34" s="35">
        <v>20429</v>
      </c>
      <c r="E34" s="20"/>
      <c r="F34" s="71" t="s">
        <v>25</v>
      </c>
      <c r="G34" s="61">
        <v>29800</v>
      </c>
      <c r="H34" s="61">
        <v>27623901.247679852</v>
      </c>
      <c r="I34" s="62">
        <v>19301</v>
      </c>
      <c r="K34" s="13" t="s">
        <v>25</v>
      </c>
      <c r="L34" s="104">
        <v>7.2818791946309691E-3</v>
      </c>
      <c r="M34" s="104">
        <v>-2.0896556844570369E-2</v>
      </c>
      <c r="N34" s="105">
        <v>5.8442567742603924E-2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60218</v>
      </c>
      <c r="C36" s="85">
        <v>58002579.417759463</v>
      </c>
      <c r="D36" s="85">
        <v>39326</v>
      </c>
      <c r="E36" s="20"/>
      <c r="F36" s="50" t="s">
        <v>26</v>
      </c>
      <c r="G36" s="51">
        <v>49423</v>
      </c>
      <c r="H36" s="51">
        <v>52642702.562362209</v>
      </c>
      <c r="I36" s="55">
        <v>33670</v>
      </c>
      <c r="K36" s="98" t="s">
        <v>26</v>
      </c>
      <c r="L36" s="99">
        <v>0.21842057341723486</v>
      </c>
      <c r="M36" s="99">
        <v>0.10181614154493257</v>
      </c>
      <c r="N36" s="114">
        <v>0.16798336798336799</v>
      </c>
    </row>
    <row r="37" spans="1:19" ht="13.5" thickBot="1" x14ac:dyDescent="0.25">
      <c r="A37" s="38" t="s">
        <v>27</v>
      </c>
      <c r="B37" s="34">
        <v>6043</v>
      </c>
      <c r="C37" s="34">
        <v>4829283.6467075748</v>
      </c>
      <c r="D37" s="34">
        <v>3753</v>
      </c>
      <c r="E37" s="20"/>
      <c r="F37" s="73" t="s">
        <v>27</v>
      </c>
      <c r="G37" s="112">
        <v>4933</v>
      </c>
      <c r="H37" s="112">
        <v>3594789.5512065561</v>
      </c>
      <c r="I37" s="112">
        <v>3398</v>
      </c>
      <c r="K37" s="10" t="s">
        <v>27</v>
      </c>
      <c r="L37" s="102">
        <v>0.22501520372998174</v>
      </c>
      <c r="M37" s="102">
        <v>0.34341206290829263</v>
      </c>
      <c r="N37" s="103">
        <v>0.10447321954090638</v>
      </c>
    </row>
    <row r="38" spans="1:19" ht="13.5" thickBot="1" x14ac:dyDescent="0.25">
      <c r="A38" s="39" t="s">
        <v>28</v>
      </c>
      <c r="B38" s="34">
        <v>5977</v>
      </c>
      <c r="C38" s="34">
        <v>8466604.6068767086</v>
      </c>
      <c r="D38" s="34">
        <v>3184</v>
      </c>
      <c r="E38" s="20"/>
      <c r="F38" s="68" t="s">
        <v>28</v>
      </c>
      <c r="G38" s="112">
        <v>4895</v>
      </c>
      <c r="H38" s="112">
        <v>6615578.3365717605</v>
      </c>
      <c r="I38" s="112">
        <v>2475</v>
      </c>
      <c r="K38" s="11" t="s">
        <v>28</v>
      </c>
      <c r="L38" s="113">
        <v>0.22104187946884579</v>
      </c>
      <c r="M38" s="113">
        <v>0.27979810322436038</v>
      </c>
      <c r="N38" s="115">
        <v>0.28646464646464653</v>
      </c>
    </row>
    <row r="39" spans="1:19" ht="13.5" thickBot="1" x14ac:dyDescent="0.25">
      <c r="A39" s="39" t="s">
        <v>29</v>
      </c>
      <c r="B39" s="34">
        <v>3656</v>
      </c>
      <c r="C39" s="34">
        <v>3530718.1115205204</v>
      </c>
      <c r="D39" s="34">
        <v>2638</v>
      </c>
      <c r="E39" s="20"/>
      <c r="F39" s="68" t="s">
        <v>29</v>
      </c>
      <c r="G39" s="112">
        <v>3357</v>
      </c>
      <c r="H39" s="112">
        <v>3755579.018024697</v>
      </c>
      <c r="I39" s="112">
        <v>2345</v>
      </c>
      <c r="K39" s="11" t="s">
        <v>29</v>
      </c>
      <c r="L39" s="113">
        <v>8.906761989871903E-2</v>
      </c>
      <c r="M39" s="113">
        <v>-5.9873831817935153E-2</v>
      </c>
      <c r="N39" s="115">
        <v>0.1249466950959488</v>
      </c>
    </row>
    <row r="40" spans="1:19" ht="13.5" thickBot="1" x14ac:dyDescent="0.25">
      <c r="A40" s="39" t="s">
        <v>30</v>
      </c>
      <c r="B40" s="34">
        <v>25399</v>
      </c>
      <c r="C40" s="34">
        <v>22554001.859219715</v>
      </c>
      <c r="D40" s="34">
        <v>17591</v>
      </c>
      <c r="E40" s="20"/>
      <c r="F40" s="68" t="s">
        <v>30</v>
      </c>
      <c r="G40" s="112">
        <v>21087</v>
      </c>
      <c r="H40" s="112">
        <v>22131410.785805531</v>
      </c>
      <c r="I40" s="112">
        <v>15285</v>
      </c>
      <c r="K40" s="11" t="s">
        <v>30</v>
      </c>
      <c r="L40" s="113">
        <v>0.20448617631716215</v>
      </c>
      <c r="M40" s="113">
        <v>1.9094628783684398E-2</v>
      </c>
      <c r="N40" s="115">
        <v>0.1508668629375205</v>
      </c>
    </row>
    <row r="41" spans="1:19" ht="13.5" thickBot="1" x14ac:dyDescent="0.25">
      <c r="A41" s="40" t="s">
        <v>31</v>
      </c>
      <c r="B41" s="34">
        <v>19143</v>
      </c>
      <c r="C41" s="34">
        <v>18621971.193434939</v>
      </c>
      <c r="D41" s="34">
        <v>12160</v>
      </c>
      <c r="E41" s="20"/>
      <c r="F41" s="69" t="s">
        <v>31</v>
      </c>
      <c r="G41" s="112">
        <v>15151</v>
      </c>
      <c r="H41" s="112">
        <v>16545344.870753661</v>
      </c>
      <c r="I41" s="112">
        <v>10167</v>
      </c>
      <c r="K41" s="12" t="s">
        <v>31</v>
      </c>
      <c r="L41" s="118">
        <v>0.26348095835258389</v>
      </c>
      <c r="M41" s="118">
        <v>0.12551121411509669</v>
      </c>
      <c r="N41" s="119">
        <v>0.1960263597914822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69232</v>
      </c>
      <c r="C43" s="85">
        <v>61940707.738737464</v>
      </c>
      <c r="D43" s="85">
        <v>51096</v>
      </c>
      <c r="E43" s="20"/>
      <c r="F43" s="50" t="s">
        <v>32</v>
      </c>
      <c r="G43" s="51">
        <v>74613</v>
      </c>
      <c r="H43" s="51">
        <v>68952671.506849945</v>
      </c>
      <c r="I43" s="55">
        <v>54345</v>
      </c>
      <c r="K43" s="98" t="s">
        <v>32</v>
      </c>
      <c r="L43" s="99">
        <v>-7.2118799672979295E-2</v>
      </c>
      <c r="M43" s="99">
        <v>-0.10169241618746994</v>
      </c>
      <c r="N43" s="99">
        <v>-5.9784708804857867E-2</v>
      </c>
    </row>
    <row r="44" spans="1:19" ht="13.5" thickBot="1" x14ac:dyDescent="0.25">
      <c r="A44" s="38" t="s">
        <v>33</v>
      </c>
      <c r="B44" s="30">
        <v>3016</v>
      </c>
      <c r="C44" s="30">
        <v>1955536.7220034944</v>
      </c>
      <c r="D44" s="31">
        <v>2506</v>
      </c>
      <c r="E44" s="20"/>
      <c r="F44" s="76" t="s">
        <v>33</v>
      </c>
      <c r="G44" s="30">
        <v>3780</v>
      </c>
      <c r="H44" s="30">
        <v>2856884.9328999999</v>
      </c>
      <c r="I44" s="31">
        <v>3119</v>
      </c>
      <c r="K44" s="10" t="s">
        <v>33</v>
      </c>
      <c r="L44" s="146">
        <v>-0.20211640211640214</v>
      </c>
      <c r="M44" s="146">
        <v>-0.31550035513035335</v>
      </c>
      <c r="N44" s="147">
        <v>-0.19653735171529341</v>
      </c>
    </row>
    <row r="45" spans="1:19" ht="13.5" thickBot="1" x14ac:dyDescent="0.25">
      <c r="A45" s="39" t="s">
        <v>34</v>
      </c>
      <c r="B45" s="30">
        <v>8806</v>
      </c>
      <c r="C45" s="30">
        <v>10423717.983374797</v>
      </c>
      <c r="D45" s="31">
        <v>5971</v>
      </c>
      <c r="E45" s="20"/>
      <c r="F45" s="77" t="s">
        <v>34</v>
      </c>
      <c r="G45" s="30">
        <v>10781</v>
      </c>
      <c r="H45" s="30">
        <v>13040690.830547133</v>
      </c>
      <c r="I45" s="31">
        <v>7125</v>
      </c>
      <c r="K45" s="11" t="s">
        <v>34</v>
      </c>
      <c r="L45" s="148">
        <v>-0.18319265374269544</v>
      </c>
      <c r="M45" s="148">
        <v>-0.20067747032559158</v>
      </c>
      <c r="N45" s="149">
        <v>-0.16196491228070176</v>
      </c>
    </row>
    <row r="46" spans="1:19" ht="13.5" thickBot="1" x14ac:dyDescent="0.25">
      <c r="A46" s="39" t="s">
        <v>35</v>
      </c>
      <c r="B46" s="30">
        <v>4250</v>
      </c>
      <c r="C46" s="30">
        <v>3127636.3649572842</v>
      </c>
      <c r="D46" s="31">
        <v>2956</v>
      </c>
      <c r="E46" s="20"/>
      <c r="F46" s="77" t="s">
        <v>35</v>
      </c>
      <c r="G46" s="30">
        <v>3986</v>
      </c>
      <c r="H46" s="30">
        <v>2781395.3178658057</v>
      </c>
      <c r="I46" s="31">
        <v>2998</v>
      </c>
      <c r="K46" s="11" t="s">
        <v>35</v>
      </c>
      <c r="L46" s="148">
        <v>6.6231811339688917E-2</v>
      </c>
      <c r="M46" s="148">
        <v>0.12448465878527215</v>
      </c>
      <c r="N46" s="149">
        <v>-1.4009339559706513E-2</v>
      </c>
    </row>
    <row r="47" spans="1:19" ht="13.5" thickBot="1" x14ac:dyDescent="0.25">
      <c r="A47" s="39" t="s">
        <v>36</v>
      </c>
      <c r="B47" s="30">
        <v>15407</v>
      </c>
      <c r="C47" s="30">
        <v>13325186.618283868</v>
      </c>
      <c r="D47" s="31">
        <v>12189</v>
      </c>
      <c r="E47" s="20"/>
      <c r="F47" s="77" t="s">
        <v>36</v>
      </c>
      <c r="G47" s="30">
        <v>18134</v>
      </c>
      <c r="H47" s="30">
        <v>16256406.323166411</v>
      </c>
      <c r="I47" s="31">
        <v>13854</v>
      </c>
      <c r="K47" s="11" t="s">
        <v>36</v>
      </c>
      <c r="L47" s="148">
        <v>-0.15038050071688536</v>
      </c>
      <c r="M47" s="148">
        <v>-0.18031166585110325</v>
      </c>
      <c r="N47" s="149">
        <v>-0.12018189692507575</v>
      </c>
    </row>
    <row r="48" spans="1:19" ht="13.5" thickBot="1" x14ac:dyDescent="0.25">
      <c r="A48" s="39" t="s">
        <v>37</v>
      </c>
      <c r="B48" s="30">
        <v>5086</v>
      </c>
      <c r="C48" s="30">
        <v>5771345.0848366078</v>
      </c>
      <c r="D48" s="31">
        <v>2726</v>
      </c>
      <c r="E48" s="20"/>
      <c r="F48" s="77" t="s">
        <v>37</v>
      </c>
      <c r="G48" s="30">
        <v>4834</v>
      </c>
      <c r="H48" s="30">
        <v>5079748.141747633</v>
      </c>
      <c r="I48" s="31">
        <v>3093</v>
      </c>
      <c r="K48" s="11" t="s">
        <v>37</v>
      </c>
      <c r="L48" s="148">
        <v>5.2130740587505109E-2</v>
      </c>
      <c r="M48" s="148">
        <v>0.13614788052287929</v>
      </c>
      <c r="N48" s="149">
        <v>-0.11865502748140966</v>
      </c>
    </row>
    <row r="49" spans="1:19" ht="13.5" thickBot="1" x14ac:dyDescent="0.25">
      <c r="A49" s="39" t="s">
        <v>38</v>
      </c>
      <c r="B49" s="30">
        <v>7256</v>
      </c>
      <c r="C49" s="30">
        <v>5277730.2799832933</v>
      </c>
      <c r="D49" s="31">
        <v>5806</v>
      </c>
      <c r="E49" s="20"/>
      <c r="F49" s="77" t="s">
        <v>38</v>
      </c>
      <c r="G49" s="30">
        <v>8054</v>
      </c>
      <c r="H49" s="30">
        <v>5876107.5065097101</v>
      </c>
      <c r="I49" s="31">
        <v>6361</v>
      </c>
      <c r="K49" s="11" t="s">
        <v>38</v>
      </c>
      <c r="L49" s="148">
        <v>-9.9081201887260995E-2</v>
      </c>
      <c r="M49" s="148">
        <v>-0.10183224623843568</v>
      </c>
      <c r="N49" s="149">
        <v>-8.7250432321961946E-2</v>
      </c>
    </row>
    <row r="50" spans="1:19" ht="13.5" thickBot="1" x14ac:dyDescent="0.25">
      <c r="A50" s="39" t="s">
        <v>39</v>
      </c>
      <c r="B50" s="30">
        <v>2542</v>
      </c>
      <c r="C50" s="30">
        <v>3107524.4718166827</v>
      </c>
      <c r="D50" s="31">
        <v>1717</v>
      </c>
      <c r="E50" s="20"/>
      <c r="F50" s="77" t="s">
        <v>39</v>
      </c>
      <c r="G50" s="30">
        <v>2359</v>
      </c>
      <c r="H50" s="30">
        <v>3788170.2346724705</v>
      </c>
      <c r="I50" s="31">
        <v>1156</v>
      </c>
      <c r="K50" s="11" t="s">
        <v>39</v>
      </c>
      <c r="L50" s="148">
        <v>7.7575243747350475E-2</v>
      </c>
      <c r="M50" s="148">
        <v>-0.17967665672095567</v>
      </c>
      <c r="N50" s="149">
        <v>0.48529411764705888</v>
      </c>
    </row>
    <row r="51" spans="1:19" ht="13.5" thickBot="1" x14ac:dyDescent="0.25">
      <c r="A51" s="39" t="s">
        <v>40</v>
      </c>
      <c r="B51" s="30">
        <v>18915</v>
      </c>
      <c r="C51" s="30">
        <v>15724469.657632608</v>
      </c>
      <c r="D51" s="31">
        <v>14189</v>
      </c>
      <c r="E51" s="20"/>
      <c r="F51" s="77" t="s">
        <v>40</v>
      </c>
      <c r="G51" s="30">
        <v>19080</v>
      </c>
      <c r="H51" s="30">
        <v>15959671.40536312</v>
      </c>
      <c r="I51" s="31">
        <v>13983</v>
      </c>
      <c r="K51" s="11" t="s">
        <v>40</v>
      </c>
      <c r="L51" s="148">
        <v>-8.6477987421383906E-3</v>
      </c>
      <c r="M51" s="148">
        <v>-1.4737255032172825E-2</v>
      </c>
      <c r="N51" s="149">
        <v>1.4732174783665952E-2</v>
      </c>
    </row>
    <row r="52" spans="1:19" ht="13.5" thickBot="1" x14ac:dyDescent="0.25">
      <c r="A52" s="40" t="s">
        <v>41</v>
      </c>
      <c r="B52" s="34">
        <v>3954</v>
      </c>
      <c r="C52" s="34">
        <v>3227560.5558488253</v>
      </c>
      <c r="D52" s="35">
        <v>3036</v>
      </c>
      <c r="E52" s="20"/>
      <c r="F52" s="78" t="s">
        <v>41</v>
      </c>
      <c r="G52" s="34">
        <v>3605</v>
      </c>
      <c r="H52" s="34">
        <v>3313596.8140776511</v>
      </c>
      <c r="I52" s="35">
        <v>2656</v>
      </c>
      <c r="K52" s="12" t="s">
        <v>41</v>
      </c>
      <c r="L52" s="150">
        <v>9.6809986130374392E-2</v>
      </c>
      <c r="M52" s="150">
        <v>-2.5964612792752861E-2</v>
      </c>
      <c r="N52" s="151">
        <v>0.14307228915662651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177054</v>
      </c>
      <c r="C54" s="85">
        <v>224672495.31610522</v>
      </c>
      <c r="D54" s="85">
        <v>104362</v>
      </c>
      <c r="E54" s="20"/>
      <c r="F54" s="50" t="s">
        <v>42</v>
      </c>
      <c r="G54" s="51">
        <v>223782.48742784187</v>
      </c>
      <c r="H54" s="51">
        <v>263288907.65743881</v>
      </c>
      <c r="I54" s="55">
        <v>141599.91631825629</v>
      </c>
      <c r="K54" s="98" t="s">
        <v>42</v>
      </c>
      <c r="L54" s="99">
        <v>-0.20881208339821211</v>
      </c>
      <c r="M54" s="99">
        <v>-0.1466693476945744</v>
      </c>
      <c r="N54" s="99">
        <v>-0.26297979042982844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132401</v>
      </c>
      <c r="C55" s="30">
        <v>175447840.9752571</v>
      </c>
      <c r="D55" s="31">
        <v>75755</v>
      </c>
      <c r="E55" s="20"/>
      <c r="F55" s="73" t="s">
        <v>43</v>
      </c>
      <c r="G55" s="57">
        <v>177178.48742784187</v>
      </c>
      <c r="H55" s="57">
        <v>210840370.22858721</v>
      </c>
      <c r="I55" s="58">
        <v>112411.91631825629</v>
      </c>
      <c r="K55" s="10" t="s">
        <v>43</v>
      </c>
      <c r="L55" s="102">
        <v>-0.25272530586467534</v>
      </c>
      <c r="M55" s="102">
        <v>-0.16786410123904894</v>
      </c>
      <c r="N55" s="103">
        <v>-0.32609457714851731</v>
      </c>
    </row>
    <row r="56" spans="1:19" ht="13.5" thickBot="1" x14ac:dyDescent="0.25">
      <c r="A56" s="39" t="s">
        <v>44</v>
      </c>
      <c r="B56" s="30">
        <v>12040</v>
      </c>
      <c r="C56" s="30">
        <v>11205911.142380806</v>
      </c>
      <c r="D56" s="31">
        <v>9042</v>
      </c>
      <c r="E56" s="20"/>
      <c r="F56" s="68" t="s">
        <v>44</v>
      </c>
      <c r="G56" s="79">
        <v>12834</v>
      </c>
      <c r="H56" s="79">
        <v>13983906.205508322</v>
      </c>
      <c r="I56" s="80">
        <v>8795</v>
      </c>
      <c r="K56" s="11" t="s">
        <v>44</v>
      </c>
      <c r="L56" s="102">
        <v>-6.1866916004363448E-2</v>
      </c>
      <c r="M56" s="102">
        <v>-0.19865658581385881</v>
      </c>
      <c r="N56" s="103">
        <v>2.8084138715179119E-2</v>
      </c>
    </row>
    <row r="57" spans="1:19" ht="13.5" thickBot="1" x14ac:dyDescent="0.25">
      <c r="A57" s="39" t="s">
        <v>45</v>
      </c>
      <c r="B57" s="30">
        <v>9155</v>
      </c>
      <c r="C57" s="30">
        <v>12070767.981368262</v>
      </c>
      <c r="D57" s="31">
        <v>4344</v>
      </c>
      <c r="E57" s="20"/>
      <c r="F57" s="68" t="s">
        <v>45</v>
      </c>
      <c r="G57" s="79">
        <v>8926</v>
      </c>
      <c r="H57" s="79">
        <v>11261037.303781968</v>
      </c>
      <c r="I57" s="80">
        <v>4200</v>
      </c>
      <c r="K57" s="11" t="s">
        <v>45</v>
      </c>
      <c r="L57" s="102">
        <v>2.5655388751960606E-2</v>
      </c>
      <c r="M57" s="102">
        <v>7.1905514185123032E-2</v>
      </c>
      <c r="N57" s="103">
        <v>3.4285714285714253E-2</v>
      </c>
    </row>
    <row r="58" spans="1:19" ht="13.5" thickBot="1" x14ac:dyDescent="0.25">
      <c r="A58" s="40" t="s">
        <v>46</v>
      </c>
      <c r="B58" s="34">
        <v>23458</v>
      </c>
      <c r="C58" s="34">
        <v>25947975.217099048</v>
      </c>
      <c r="D58" s="35">
        <v>15221</v>
      </c>
      <c r="E58" s="20"/>
      <c r="F58" s="69" t="s">
        <v>46</v>
      </c>
      <c r="G58" s="74">
        <v>24844</v>
      </c>
      <c r="H58" s="74">
        <v>27203593.919561327</v>
      </c>
      <c r="I58" s="75">
        <v>16193</v>
      </c>
      <c r="K58" s="12" t="s">
        <v>46</v>
      </c>
      <c r="L58" s="104">
        <v>-5.5788117855417818E-2</v>
      </c>
      <c r="M58" s="104">
        <v>-4.615635368529003E-2</v>
      </c>
      <c r="N58" s="105">
        <v>-6.0025937133329266E-2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101266</v>
      </c>
      <c r="C60" s="85">
        <v>80452978.963806808</v>
      </c>
      <c r="D60" s="85">
        <v>76916</v>
      </c>
      <c r="E60" s="20"/>
      <c r="F60" s="50" t="s">
        <v>47</v>
      </c>
      <c r="G60" s="51">
        <v>112352</v>
      </c>
      <c r="H60" s="51">
        <v>88435383.946362942</v>
      </c>
      <c r="I60" s="55">
        <v>85209</v>
      </c>
      <c r="K60" s="98" t="s">
        <v>47</v>
      </c>
      <c r="L60" s="99">
        <v>-9.8672030760467155E-2</v>
      </c>
      <c r="M60" s="99">
        <v>-9.0262569419018446E-2</v>
      </c>
      <c r="N60" s="99">
        <v>-9.7325399899071741E-2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16421</v>
      </c>
      <c r="C61" s="30">
        <v>14677989.163344745</v>
      </c>
      <c r="D61" s="31">
        <v>11323</v>
      </c>
      <c r="E61" s="20"/>
      <c r="F61" s="73" t="s">
        <v>48</v>
      </c>
      <c r="G61" s="57">
        <v>21452</v>
      </c>
      <c r="H61" s="57">
        <v>17993781.41256734</v>
      </c>
      <c r="I61" s="58">
        <v>14651</v>
      </c>
      <c r="K61" s="10" t="s">
        <v>48</v>
      </c>
      <c r="L61" s="102">
        <v>-0.23452358754428493</v>
      </c>
      <c r="M61" s="102">
        <v>-0.1842743430742555</v>
      </c>
      <c r="N61" s="103">
        <v>-0.22715173025732027</v>
      </c>
    </row>
    <row r="62" spans="1:19" ht="13.5" thickBot="1" x14ac:dyDescent="0.25">
      <c r="A62" s="39" t="s">
        <v>49</v>
      </c>
      <c r="B62" s="30">
        <v>6643</v>
      </c>
      <c r="C62" s="30">
        <v>8760661.2446316648</v>
      </c>
      <c r="D62" s="31">
        <v>3705</v>
      </c>
      <c r="E62" s="20"/>
      <c r="F62" s="68" t="s">
        <v>49</v>
      </c>
      <c r="G62" s="79">
        <v>9022</v>
      </c>
      <c r="H62" s="79">
        <v>10646466.470143452</v>
      </c>
      <c r="I62" s="80">
        <v>5195</v>
      </c>
      <c r="K62" s="11" t="s">
        <v>49</v>
      </c>
      <c r="L62" s="102">
        <v>-0.26368876080691639</v>
      </c>
      <c r="M62" s="102">
        <v>-0.17712968249139449</v>
      </c>
      <c r="N62" s="103">
        <v>-0.28681424446583248</v>
      </c>
    </row>
    <row r="63" spans="1:19" ht="13.5" thickBot="1" x14ac:dyDescent="0.25">
      <c r="A63" s="40" t="s">
        <v>50</v>
      </c>
      <c r="B63" s="34">
        <v>78202</v>
      </c>
      <c r="C63" s="34">
        <v>57014328.555830389</v>
      </c>
      <c r="D63" s="35">
        <v>61888</v>
      </c>
      <c r="E63" s="20"/>
      <c r="F63" s="69" t="s">
        <v>50</v>
      </c>
      <c r="G63" s="74">
        <v>81878</v>
      </c>
      <c r="H63" s="74">
        <v>59795136.06365215</v>
      </c>
      <c r="I63" s="75">
        <v>65363</v>
      </c>
      <c r="K63" s="12" t="s">
        <v>50</v>
      </c>
      <c r="L63" s="104">
        <v>-4.4896064877012143E-2</v>
      </c>
      <c r="M63" s="104">
        <v>-4.6505580401415614E-2</v>
      </c>
      <c r="N63" s="105">
        <v>-5.3164634426204449E-2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9534</v>
      </c>
      <c r="C65" s="85">
        <v>12896499.416350331</v>
      </c>
      <c r="D65" s="85">
        <v>3879</v>
      </c>
      <c r="E65" s="20"/>
      <c r="F65" s="50" t="s">
        <v>51</v>
      </c>
      <c r="G65" s="51">
        <v>9025</v>
      </c>
      <c r="H65" s="51">
        <v>10430605.134018354</v>
      </c>
      <c r="I65" s="55">
        <v>4848</v>
      </c>
      <c r="K65" s="98" t="s">
        <v>51</v>
      </c>
      <c r="L65" s="99">
        <v>5.6398891966759068E-2</v>
      </c>
      <c r="M65" s="99">
        <v>0.23640951322083081</v>
      </c>
      <c r="N65" s="99">
        <v>-0.19987623762376239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6951</v>
      </c>
      <c r="C66" s="30">
        <v>8692149.2399331797</v>
      </c>
      <c r="D66" s="31">
        <v>2812</v>
      </c>
      <c r="E66" s="20"/>
      <c r="F66" s="73" t="s">
        <v>52</v>
      </c>
      <c r="G66" s="57">
        <v>5462</v>
      </c>
      <c r="H66" s="57">
        <v>5681337.7384910313</v>
      </c>
      <c r="I66" s="58">
        <v>2894</v>
      </c>
      <c r="K66" s="10" t="s">
        <v>52</v>
      </c>
      <c r="L66" s="102">
        <v>0.27261076528744055</v>
      </c>
      <c r="M66" s="102">
        <v>0.52994763557954272</v>
      </c>
      <c r="N66" s="103">
        <v>-2.8334485141672472E-2</v>
      </c>
    </row>
    <row r="67" spans="1:19" ht="13.5" thickBot="1" x14ac:dyDescent="0.25">
      <c r="A67" s="40" t="s">
        <v>53</v>
      </c>
      <c r="B67" s="34">
        <v>2583</v>
      </c>
      <c r="C67" s="34">
        <v>4204350.1764171524</v>
      </c>
      <c r="D67" s="35">
        <v>1067</v>
      </c>
      <c r="E67" s="20"/>
      <c r="F67" s="69" t="s">
        <v>53</v>
      </c>
      <c r="G67" s="74">
        <v>3563</v>
      </c>
      <c r="H67" s="74">
        <v>4749267.3955273237</v>
      </c>
      <c r="I67" s="75">
        <v>1954</v>
      </c>
      <c r="K67" s="12" t="s">
        <v>53</v>
      </c>
      <c r="L67" s="104">
        <v>-0.27504911591355596</v>
      </c>
      <c r="M67" s="104">
        <v>-0.11473711074330184</v>
      </c>
      <c r="N67" s="105">
        <v>-0.45394063459570111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67214</v>
      </c>
      <c r="C69" s="85">
        <v>61125362.650216714</v>
      </c>
      <c r="D69" s="85">
        <v>46442</v>
      </c>
      <c r="E69" s="20"/>
      <c r="F69" s="50" t="s">
        <v>54</v>
      </c>
      <c r="G69" s="51">
        <v>62004</v>
      </c>
      <c r="H69" s="51">
        <v>54956078.287107296</v>
      </c>
      <c r="I69" s="55">
        <v>42695</v>
      </c>
      <c r="K69" s="98" t="s">
        <v>54</v>
      </c>
      <c r="L69" s="99">
        <v>8.4026836978259523E-2</v>
      </c>
      <c r="M69" s="99">
        <v>0.11225845357594832</v>
      </c>
      <c r="N69" s="99">
        <v>8.7762033024944452E-2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28550</v>
      </c>
      <c r="C70" s="30">
        <v>24512894.337989822</v>
      </c>
      <c r="D70" s="31">
        <v>19741</v>
      </c>
      <c r="E70" s="20"/>
      <c r="F70" s="73" t="s">
        <v>55</v>
      </c>
      <c r="G70" s="57">
        <v>27206</v>
      </c>
      <c r="H70" s="57">
        <v>21528336.737788148</v>
      </c>
      <c r="I70" s="58">
        <v>19704</v>
      </c>
      <c r="K70" s="10" t="s">
        <v>55</v>
      </c>
      <c r="L70" s="102">
        <v>4.9400867455708264E-2</v>
      </c>
      <c r="M70" s="102">
        <v>0.13863391475863329</v>
      </c>
      <c r="N70" s="103">
        <v>1.8777913114087497E-3</v>
      </c>
    </row>
    <row r="71" spans="1:19" ht="13.5" thickBot="1" x14ac:dyDescent="0.25">
      <c r="A71" s="39" t="s">
        <v>56</v>
      </c>
      <c r="B71" s="30">
        <v>4005</v>
      </c>
      <c r="C71" s="30">
        <v>3615423.6837269459</v>
      </c>
      <c r="D71" s="31">
        <v>2470</v>
      </c>
      <c r="E71" s="20"/>
      <c r="F71" s="68" t="s">
        <v>56</v>
      </c>
      <c r="G71" s="79">
        <v>3787</v>
      </c>
      <c r="H71" s="79">
        <v>3941118.8252454037</v>
      </c>
      <c r="I71" s="80">
        <v>2148</v>
      </c>
      <c r="K71" s="11" t="s">
        <v>56</v>
      </c>
      <c r="L71" s="102">
        <v>5.756535516239758E-2</v>
      </c>
      <c r="M71" s="102">
        <v>-8.2640274490627053E-2</v>
      </c>
      <c r="N71" s="103">
        <v>0.14990689013035374</v>
      </c>
    </row>
    <row r="72" spans="1:19" ht="13.5" thickBot="1" x14ac:dyDescent="0.25">
      <c r="A72" s="39" t="s">
        <v>57</v>
      </c>
      <c r="B72" s="30">
        <v>5245</v>
      </c>
      <c r="C72" s="30">
        <v>3880181.3072995618</v>
      </c>
      <c r="D72" s="31">
        <v>3677</v>
      </c>
      <c r="E72" s="20"/>
      <c r="F72" s="68" t="s">
        <v>57</v>
      </c>
      <c r="G72" s="79">
        <v>3835</v>
      </c>
      <c r="H72" s="79">
        <v>2845260.5551178688</v>
      </c>
      <c r="I72" s="80">
        <v>2792</v>
      </c>
      <c r="K72" s="11" t="s">
        <v>57</v>
      </c>
      <c r="L72" s="102">
        <v>0.36766623207301175</v>
      </c>
      <c r="M72" s="102">
        <v>0.3637349663179863</v>
      </c>
      <c r="N72" s="103">
        <v>0.31697707736389691</v>
      </c>
    </row>
    <row r="73" spans="1:19" ht="13.5" thickBot="1" x14ac:dyDescent="0.25">
      <c r="A73" s="40" t="s">
        <v>58</v>
      </c>
      <c r="B73" s="34">
        <v>29414</v>
      </c>
      <c r="C73" s="34">
        <v>29116863.321200386</v>
      </c>
      <c r="D73" s="35">
        <v>20554</v>
      </c>
      <c r="E73" s="20"/>
      <c r="F73" s="69" t="s">
        <v>58</v>
      </c>
      <c r="G73" s="74">
        <v>27176</v>
      </c>
      <c r="H73" s="74">
        <v>26641362.168955877</v>
      </c>
      <c r="I73" s="75">
        <v>18051</v>
      </c>
      <c r="K73" s="12" t="s">
        <v>58</v>
      </c>
      <c r="L73" s="104">
        <v>8.2352075360612398E-2</v>
      </c>
      <c r="M73" s="104">
        <v>9.2919466224933078E-2</v>
      </c>
      <c r="N73" s="105">
        <v>0.1386626779679796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130123</v>
      </c>
      <c r="C75" s="85">
        <v>150647090.12646818</v>
      </c>
      <c r="D75" s="85">
        <v>79182</v>
      </c>
      <c r="E75" s="20"/>
      <c r="F75" s="50" t="s">
        <v>59</v>
      </c>
      <c r="G75" s="51">
        <v>164719.33025321638</v>
      </c>
      <c r="H75" s="51">
        <v>183640572.689502</v>
      </c>
      <c r="I75" s="55">
        <v>110724.76819050503</v>
      </c>
      <c r="K75" s="98" t="s">
        <v>59</v>
      </c>
      <c r="L75" s="99">
        <v>-0.21003199928042959</v>
      </c>
      <c r="M75" s="99">
        <v>-0.17966336131405414</v>
      </c>
      <c r="N75" s="99">
        <v>-0.28487545023562222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130123</v>
      </c>
      <c r="C76" s="34">
        <v>150647090.12646818</v>
      </c>
      <c r="D76" s="35">
        <v>79182</v>
      </c>
      <c r="E76" s="20"/>
      <c r="F76" s="72" t="s">
        <v>60</v>
      </c>
      <c r="G76" s="61">
        <v>164719.33025321638</v>
      </c>
      <c r="H76" s="61">
        <v>183640572.689502</v>
      </c>
      <c r="I76" s="62">
        <v>110724.76819050503</v>
      </c>
      <c r="K76" s="14" t="s">
        <v>60</v>
      </c>
      <c r="L76" s="104">
        <v>-0.21003199928042959</v>
      </c>
      <c r="M76" s="104">
        <v>-0.17966336131405414</v>
      </c>
      <c r="N76" s="105">
        <v>-0.28487545023562222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61291</v>
      </c>
      <c r="C78" s="85">
        <v>64393238.072021931</v>
      </c>
      <c r="D78" s="85">
        <v>32936</v>
      </c>
      <c r="E78" s="20"/>
      <c r="F78" s="50" t="s">
        <v>61</v>
      </c>
      <c r="G78" s="51">
        <v>70317</v>
      </c>
      <c r="H78" s="51">
        <v>68241711.266515613</v>
      </c>
      <c r="I78" s="55">
        <v>43594</v>
      </c>
      <c r="K78" s="98" t="s">
        <v>61</v>
      </c>
      <c r="L78" s="99">
        <v>-0.12836156263776899</v>
      </c>
      <c r="M78" s="99">
        <v>-5.639473458488764E-2</v>
      </c>
      <c r="N78" s="99">
        <v>-0.24448318575950823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61291</v>
      </c>
      <c r="C79" s="34">
        <v>64393238.072021931</v>
      </c>
      <c r="D79" s="35">
        <v>32936</v>
      </c>
      <c r="E79" s="20"/>
      <c r="F79" s="72" t="s">
        <v>62</v>
      </c>
      <c r="G79" s="61">
        <v>70317</v>
      </c>
      <c r="H79" s="61">
        <v>68241711.266515613</v>
      </c>
      <c r="I79" s="62">
        <v>43594</v>
      </c>
      <c r="K79" s="14" t="s">
        <v>62</v>
      </c>
      <c r="L79" s="104">
        <v>-0.12836156263776899</v>
      </c>
      <c r="M79" s="104">
        <v>-5.639473458488764E-2</v>
      </c>
      <c r="N79" s="105">
        <v>-0.24448318575950823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25796</v>
      </c>
      <c r="C81" s="85">
        <v>27797062.178210229</v>
      </c>
      <c r="D81" s="85">
        <v>18336</v>
      </c>
      <c r="E81" s="20"/>
      <c r="F81" s="50" t="s">
        <v>63</v>
      </c>
      <c r="G81" s="51">
        <v>32508.179005290178</v>
      </c>
      <c r="H81" s="51">
        <v>38077022.6038424</v>
      </c>
      <c r="I81" s="55">
        <v>21585.280755344389</v>
      </c>
      <c r="K81" s="98" t="s">
        <v>63</v>
      </c>
      <c r="L81" s="99">
        <v>-0.20647662252007037</v>
      </c>
      <c r="M81" s="99">
        <v>-0.26997805297399502</v>
      </c>
      <c r="N81" s="99">
        <v>-0.15053224427205503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25796</v>
      </c>
      <c r="C82" s="34">
        <v>27797062.178210229</v>
      </c>
      <c r="D82" s="35">
        <v>18336</v>
      </c>
      <c r="E82" s="20"/>
      <c r="F82" s="72" t="s">
        <v>64</v>
      </c>
      <c r="G82" s="61">
        <v>32508.179005290178</v>
      </c>
      <c r="H82" s="61">
        <v>38077022.6038424</v>
      </c>
      <c r="I82" s="62">
        <v>21585.280755344389</v>
      </c>
      <c r="K82" s="14" t="s">
        <v>64</v>
      </c>
      <c r="L82" s="104">
        <v>-0.20647662252007037</v>
      </c>
      <c r="M82" s="104">
        <v>-0.26997805297399502</v>
      </c>
      <c r="N82" s="105">
        <v>-0.15053224427205503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38294</v>
      </c>
      <c r="C84" s="85">
        <v>36461185.919357665</v>
      </c>
      <c r="D84" s="85">
        <v>28842</v>
      </c>
      <c r="E84" s="20"/>
      <c r="F84" s="50" t="s">
        <v>65</v>
      </c>
      <c r="G84" s="51">
        <v>53785</v>
      </c>
      <c r="H84" s="51">
        <v>50617411.892097369</v>
      </c>
      <c r="I84" s="55">
        <v>40748</v>
      </c>
      <c r="K84" s="98" t="s">
        <v>65</v>
      </c>
      <c r="L84" s="99">
        <v>-0.28801710514083856</v>
      </c>
      <c r="M84" s="99">
        <v>-0.279671074509241</v>
      </c>
      <c r="N84" s="99">
        <v>-0.29218611956415041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10213</v>
      </c>
      <c r="C85" s="30">
        <v>10076994.467374064</v>
      </c>
      <c r="D85" s="31">
        <v>7637</v>
      </c>
      <c r="E85" s="20"/>
      <c r="F85" s="73" t="s">
        <v>66</v>
      </c>
      <c r="G85" s="57">
        <v>10813</v>
      </c>
      <c r="H85" s="57">
        <v>11887799.654340349</v>
      </c>
      <c r="I85" s="58">
        <v>7490</v>
      </c>
      <c r="K85" s="10" t="s">
        <v>66</v>
      </c>
      <c r="L85" s="102">
        <v>-5.548876352538612E-2</v>
      </c>
      <c r="M85" s="102">
        <v>-0.15232467232110047</v>
      </c>
      <c r="N85" s="103">
        <v>1.9626168224299079E-2</v>
      </c>
    </row>
    <row r="86" spans="1:19" ht="13.5" thickBot="1" x14ac:dyDescent="0.25">
      <c r="A86" s="39" t="s">
        <v>67</v>
      </c>
      <c r="B86" s="30">
        <v>6745</v>
      </c>
      <c r="C86" s="30">
        <v>6370254.4608167224</v>
      </c>
      <c r="D86" s="31">
        <v>4993</v>
      </c>
      <c r="E86" s="20"/>
      <c r="F86" s="68" t="s">
        <v>67</v>
      </c>
      <c r="G86" s="79">
        <v>10845</v>
      </c>
      <c r="H86" s="79">
        <v>9118428.1347310431</v>
      </c>
      <c r="I86" s="80">
        <v>8493</v>
      </c>
      <c r="K86" s="11" t="s">
        <v>67</v>
      </c>
      <c r="L86" s="102">
        <v>-0.3780544029506685</v>
      </c>
      <c r="M86" s="102">
        <v>-0.30138677777662615</v>
      </c>
      <c r="N86" s="103">
        <v>-0.41210408571764978</v>
      </c>
    </row>
    <row r="87" spans="1:19" ht="13.5" thickBot="1" x14ac:dyDescent="0.25">
      <c r="A87" s="40" t="s">
        <v>68</v>
      </c>
      <c r="B87" s="34">
        <v>21336</v>
      </c>
      <c r="C87" s="34">
        <v>20013936.991166878</v>
      </c>
      <c r="D87" s="35">
        <v>16212</v>
      </c>
      <c r="E87" s="20"/>
      <c r="F87" s="69" t="s">
        <v>68</v>
      </c>
      <c r="G87" s="74">
        <v>32127</v>
      </c>
      <c r="H87" s="74">
        <v>29611184.103025973</v>
      </c>
      <c r="I87" s="75">
        <v>24765</v>
      </c>
      <c r="K87" s="12" t="s">
        <v>68</v>
      </c>
      <c r="L87" s="104">
        <v>-0.33588570361378278</v>
      </c>
      <c r="M87" s="104">
        <v>-0.3241088596277496</v>
      </c>
      <c r="N87" s="105">
        <v>-0.34536644457904297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9748</v>
      </c>
      <c r="C89" s="85">
        <v>9736580.2854796462</v>
      </c>
      <c r="D89" s="85">
        <v>7303</v>
      </c>
      <c r="E89" s="20"/>
      <c r="F89" s="54" t="s">
        <v>69</v>
      </c>
      <c r="G89" s="51">
        <v>11390</v>
      </c>
      <c r="H89" s="51">
        <v>11020266.514858212</v>
      </c>
      <c r="I89" s="55">
        <v>8123</v>
      </c>
      <c r="K89" s="101" t="s">
        <v>69</v>
      </c>
      <c r="L89" s="99">
        <v>-0.14416154521510094</v>
      </c>
      <c r="M89" s="99">
        <v>-0.11648413653588319</v>
      </c>
      <c r="N89" s="99">
        <v>-0.10094792564323529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9748</v>
      </c>
      <c r="C90" s="34">
        <v>9736580.2854796462</v>
      </c>
      <c r="D90" s="35">
        <v>7303</v>
      </c>
      <c r="E90" s="20"/>
      <c r="F90" s="71" t="s">
        <v>70</v>
      </c>
      <c r="G90" s="61">
        <v>11390</v>
      </c>
      <c r="H90" s="61">
        <v>11020266.514858212</v>
      </c>
      <c r="I90" s="62">
        <v>8123</v>
      </c>
      <c r="K90" s="13" t="s">
        <v>70</v>
      </c>
      <c r="L90" s="104">
        <v>-0.14416154521510094</v>
      </c>
      <c r="M90" s="104">
        <v>-0.11648413653588319</v>
      </c>
      <c r="N90" s="105">
        <v>-0.10094792564323529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S92"/>
  <sheetViews>
    <sheetView topLeftCell="B1" zoomScaleNormal="100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87</v>
      </c>
      <c r="B2" s="26">
        <f>'Septiembre 2021'!B2</f>
        <v>2021</v>
      </c>
      <c r="C2" s="25"/>
      <c r="D2" s="25"/>
      <c r="F2" s="44" t="str">
        <f>A2</f>
        <v>MES: OCTUBRE</v>
      </c>
      <c r="G2" s="45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T92"/>
  <sheetViews>
    <sheetView zoomScale="85" zoomScaleNormal="85" workbookViewId="0">
      <selection activeCell="L5" sqref="L5:O14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20" x14ac:dyDescent="0.2">
      <c r="A2" s="25" t="s">
        <v>88</v>
      </c>
      <c r="B2" s="26">
        <f>'Octubre 2021'!B2</f>
        <v>2021</v>
      </c>
      <c r="C2" s="25"/>
      <c r="D2" s="25"/>
      <c r="F2" s="44" t="str">
        <f>A2</f>
        <v>MES: NOVIEMBRE</v>
      </c>
      <c r="G2" s="45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8"/>
      <c r="P70" s="158"/>
      <c r="Q70" s="15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8"/>
      <c r="P71" s="158"/>
      <c r="Q71" s="15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8"/>
      <c r="P72" s="158"/>
      <c r="Q72" s="15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8"/>
      <c r="P85" s="158"/>
      <c r="Q85" s="15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8"/>
      <c r="P86" s="158"/>
      <c r="Q86" s="15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</sheetPr>
  <dimension ref="A1:S92"/>
  <sheetViews>
    <sheetView zoomScale="85" zoomScaleNormal="85"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89</v>
      </c>
      <c r="B2" s="26">
        <f>'Noviembre 2021'!B2</f>
        <v>2021</v>
      </c>
      <c r="C2" s="25"/>
      <c r="D2" s="25"/>
      <c r="F2" s="44" t="str">
        <f>A2</f>
        <v>MES: DICIEMBRE</v>
      </c>
      <c r="G2" s="45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H92" sqref="H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="80" zoomScaleNormal="80" zoomScaleSheetLayoutView="85" workbookViewId="0">
      <selection activeCell="E48" sqref="E48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8" x14ac:dyDescent="0.2">
      <c r="A2" s="25" t="s">
        <v>94</v>
      </c>
      <c r="B2" s="26">
        <f>'Diciembre 2021'!B2</f>
        <v>2021</v>
      </c>
      <c r="C2" s="25"/>
      <c r="D2" s="25"/>
      <c r="F2" s="44" t="str">
        <f>A2</f>
        <v>MES: AÑO</v>
      </c>
      <c r="G2" s="45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128">
        <v>795</v>
      </c>
      <c r="C19" s="128">
        <v>1468310.6381655978</v>
      </c>
      <c r="D19" s="129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7">
        <v>4.8812664907651682E-2</v>
      </c>
      <c r="M19" s="137">
        <v>0.11067718192500076</v>
      </c>
      <c r="N19" s="137">
        <v>0.12771084337349392</v>
      </c>
    </row>
    <row r="20" spans="1:18" ht="13.5" thickBot="1" x14ac:dyDescent="0.25">
      <c r="A20" s="39" t="s">
        <v>15</v>
      </c>
      <c r="B20" s="128">
        <v>607</v>
      </c>
      <c r="C20" s="128">
        <v>528429.52871613263</v>
      </c>
      <c r="D20" s="129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7">
        <v>-0.40780487804878052</v>
      </c>
      <c r="M20" s="137">
        <v>-0.44654687588178565</v>
      </c>
      <c r="N20" s="137">
        <v>-0.4101123595505618</v>
      </c>
    </row>
    <row r="21" spans="1:18" ht="13.5" thickBot="1" x14ac:dyDescent="0.25">
      <c r="A21" s="40" t="s">
        <v>16</v>
      </c>
      <c r="B21" s="130">
        <v>11906</v>
      </c>
      <c r="C21" s="130">
        <v>12673194.350496588</v>
      </c>
      <c r="D21" s="131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8">
        <v>6.379556826304511E-2</v>
      </c>
      <c r="M21" s="138">
        <v>-3.1513031843431238E-2</v>
      </c>
      <c r="N21" s="138">
        <v>9.0615247436468982E-2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30">
        <v>556</v>
      </c>
      <c r="C44" s="30">
        <v>220515.31343847365</v>
      </c>
      <c r="D44" s="31">
        <v>520</v>
      </c>
      <c r="E44" s="20"/>
      <c r="F44" s="76" t="s">
        <v>33</v>
      </c>
      <c r="G44" s="112">
        <v>884</v>
      </c>
      <c r="H44" s="112">
        <v>594033.11570109241</v>
      </c>
      <c r="I44" s="152">
        <v>748</v>
      </c>
      <c r="K44" s="10" t="s">
        <v>33</v>
      </c>
      <c r="L44" s="102">
        <v>-0.37104072398190047</v>
      </c>
      <c r="M44" s="102">
        <v>-0.62878279407333026</v>
      </c>
      <c r="N44" s="103">
        <v>-0.30481283422459893</v>
      </c>
    </row>
    <row r="45" spans="1:18" ht="13.5" thickBot="1" x14ac:dyDescent="0.25">
      <c r="A45" s="39" t="s">
        <v>34</v>
      </c>
      <c r="B45" s="30">
        <v>2620</v>
      </c>
      <c r="C45" s="30">
        <v>3156541.1692208517</v>
      </c>
      <c r="D45" s="31">
        <v>2025</v>
      </c>
      <c r="E45" s="20"/>
      <c r="F45" s="77" t="s">
        <v>34</v>
      </c>
      <c r="G45" s="112">
        <v>2958</v>
      </c>
      <c r="H45" s="112">
        <v>3604015.4864733382</v>
      </c>
      <c r="I45" s="152">
        <v>2341</v>
      </c>
      <c r="K45" s="11" t="s">
        <v>34</v>
      </c>
      <c r="L45" s="113">
        <v>-0.11426639621365786</v>
      </c>
      <c r="M45" s="113">
        <v>-0.12415993186820529</v>
      </c>
      <c r="N45" s="115">
        <v>-0.13498504912430587</v>
      </c>
    </row>
    <row r="46" spans="1:18" ht="13.5" thickBot="1" x14ac:dyDescent="0.25">
      <c r="A46" s="39" t="s">
        <v>35</v>
      </c>
      <c r="B46" s="30">
        <v>1541</v>
      </c>
      <c r="C46" s="30">
        <v>1066206.6304201877</v>
      </c>
      <c r="D46" s="31">
        <v>961</v>
      </c>
      <c r="E46" s="20"/>
      <c r="F46" s="77" t="s">
        <v>35</v>
      </c>
      <c r="G46" s="112">
        <v>1234</v>
      </c>
      <c r="H46" s="112">
        <v>974979.10456033947</v>
      </c>
      <c r="I46" s="152">
        <v>920</v>
      </c>
      <c r="K46" s="11" t="s">
        <v>35</v>
      </c>
      <c r="L46" s="113">
        <v>0.24878444084278772</v>
      </c>
      <c r="M46" s="113">
        <v>9.3568698480965606E-2</v>
      </c>
      <c r="N46" s="115">
        <v>4.4565217391304257E-2</v>
      </c>
    </row>
    <row r="47" spans="1:18" ht="13.5" thickBot="1" x14ac:dyDescent="0.25">
      <c r="A47" s="39" t="s">
        <v>36</v>
      </c>
      <c r="B47" s="30">
        <v>3847</v>
      </c>
      <c r="C47" s="30">
        <v>3680864.4396074209</v>
      </c>
      <c r="D47" s="31">
        <v>3313</v>
      </c>
      <c r="E47" s="20"/>
      <c r="F47" s="77" t="s">
        <v>36</v>
      </c>
      <c r="G47" s="112">
        <v>4907</v>
      </c>
      <c r="H47" s="112">
        <v>4776808.6297999276</v>
      </c>
      <c r="I47" s="152">
        <v>4316</v>
      </c>
      <c r="K47" s="11" t="s">
        <v>36</v>
      </c>
      <c r="L47" s="113">
        <v>-0.21601793356429588</v>
      </c>
      <c r="M47" s="113">
        <v>-0.22943020646787127</v>
      </c>
      <c r="N47" s="115">
        <v>-0.23239110287303055</v>
      </c>
    </row>
    <row r="48" spans="1:18" ht="13.5" thickBot="1" x14ac:dyDescent="0.25">
      <c r="A48" s="39" t="s">
        <v>37</v>
      </c>
      <c r="B48" s="30">
        <v>1811</v>
      </c>
      <c r="C48" s="30">
        <v>1972992.360339694</v>
      </c>
      <c r="D48" s="31">
        <v>959</v>
      </c>
      <c r="E48" s="20"/>
      <c r="F48" s="77" t="s">
        <v>37</v>
      </c>
      <c r="G48" s="112">
        <v>1519</v>
      </c>
      <c r="H48" s="112">
        <v>1556624.0888037637</v>
      </c>
      <c r="I48" s="152">
        <v>893</v>
      </c>
      <c r="K48" s="11" t="s">
        <v>37</v>
      </c>
      <c r="L48" s="113">
        <v>0.19223173140223837</v>
      </c>
      <c r="M48" s="113">
        <v>0.26748158051177362</v>
      </c>
      <c r="N48" s="115">
        <v>7.3908174692049355E-2</v>
      </c>
    </row>
    <row r="49" spans="1:20" ht="13.5" thickBot="1" x14ac:dyDescent="0.25">
      <c r="A49" s="39" t="s">
        <v>38</v>
      </c>
      <c r="B49" s="30">
        <v>2221</v>
      </c>
      <c r="C49" s="30">
        <v>1561220.067146031</v>
      </c>
      <c r="D49" s="31">
        <v>2004</v>
      </c>
      <c r="E49" s="20"/>
      <c r="F49" s="77" t="s">
        <v>38</v>
      </c>
      <c r="G49" s="112">
        <v>2199</v>
      </c>
      <c r="H49" s="112">
        <v>1513799.1775198283</v>
      </c>
      <c r="I49" s="152">
        <v>1901</v>
      </c>
      <c r="K49" s="11" t="s">
        <v>38</v>
      </c>
      <c r="L49" s="113">
        <v>1.0004547521600626E-2</v>
      </c>
      <c r="M49" s="113">
        <v>3.1325746724143233E-2</v>
      </c>
      <c r="N49" s="115">
        <v>5.4182009468700665E-2</v>
      </c>
    </row>
    <row r="50" spans="1:20" ht="13.5" thickBot="1" x14ac:dyDescent="0.25">
      <c r="A50" s="39" t="s">
        <v>39</v>
      </c>
      <c r="B50" s="30">
        <v>743</v>
      </c>
      <c r="C50" s="30">
        <v>970166.23137913912</v>
      </c>
      <c r="D50" s="31">
        <v>548</v>
      </c>
      <c r="E50" s="20"/>
      <c r="F50" s="77" t="s">
        <v>39</v>
      </c>
      <c r="G50" s="112">
        <v>628</v>
      </c>
      <c r="H50" s="112">
        <v>1001182.0278185793</v>
      </c>
      <c r="I50" s="152">
        <v>430</v>
      </c>
      <c r="K50" s="11" t="s">
        <v>39</v>
      </c>
      <c r="L50" s="113">
        <v>0.18312101910828016</v>
      </c>
      <c r="M50" s="113">
        <v>-3.097917818902407E-2</v>
      </c>
      <c r="N50" s="115">
        <v>0.27441860465116275</v>
      </c>
    </row>
    <row r="51" spans="1:20" ht="13.5" thickBot="1" x14ac:dyDescent="0.25">
      <c r="A51" s="39" t="s">
        <v>40</v>
      </c>
      <c r="B51" s="30">
        <v>4491</v>
      </c>
      <c r="C51" s="30">
        <v>3700702.5929448553</v>
      </c>
      <c r="D51" s="31">
        <v>3668</v>
      </c>
      <c r="E51" s="20"/>
      <c r="F51" s="77" t="s">
        <v>40</v>
      </c>
      <c r="G51" s="112">
        <v>5320</v>
      </c>
      <c r="H51" s="112">
        <v>4438061.1487900922</v>
      </c>
      <c r="I51" s="152">
        <v>4291</v>
      </c>
      <c r="K51" s="11" t="s">
        <v>40</v>
      </c>
      <c r="L51" s="113">
        <v>-0.15582706766917298</v>
      </c>
      <c r="M51" s="113">
        <v>-0.16614429840522948</v>
      </c>
      <c r="N51" s="115">
        <v>-0.14518760195758562</v>
      </c>
    </row>
    <row r="52" spans="1:20" ht="13.5" thickBot="1" x14ac:dyDescent="0.25">
      <c r="A52" s="40" t="s">
        <v>41</v>
      </c>
      <c r="B52" s="34">
        <v>1052</v>
      </c>
      <c r="C52" s="34">
        <v>855600.51387675968</v>
      </c>
      <c r="D52" s="35">
        <v>806</v>
      </c>
      <c r="E52" s="20"/>
      <c r="F52" s="78" t="s">
        <v>41</v>
      </c>
      <c r="G52" s="155">
        <v>1040</v>
      </c>
      <c r="H52" s="155">
        <v>887201.49035592587</v>
      </c>
      <c r="I52" s="156">
        <v>860</v>
      </c>
      <c r="K52" s="12" t="s">
        <v>41</v>
      </c>
      <c r="L52" s="118">
        <v>1.1538461538461497E-2</v>
      </c>
      <c r="M52" s="118">
        <v>-3.5618714376244531E-2</v>
      </c>
      <c r="N52" s="119">
        <v>-6.2790697674418583E-2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6" sqref="F6:H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9"/>
      <c r="G6" s="159"/>
      <c r="H6" s="159"/>
      <c r="I6" s="15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7"/>
      <c r="G7" s="157"/>
      <c r="H7" s="157"/>
      <c r="I7" s="15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30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1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59">
        <f>'ITR21'!B9+IITR21!B9+IIITR21!B9+IVTR21!B9-'Año 2021'!B9</f>
        <v>6377</v>
      </c>
      <c r="G9" s="159">
        <f>'ITR21'!C9+IITR21!C9+IIITR21!C9+IVTR21!C9-'Año 2021'!C9</f>
        <v>6922064.8837277386</v>
      </c>
      <c r="H9" s="159">
        <f>'ITR21'!D9+IITR21!D9+IIITR21!D9+IVTR21!D9-'Año 2021'!D9</f>
        <v>3772</v>
      </c>
      <c r="I9" s="157"/>
    </row>
    <row r="10" spans="1:9" ht="15.75" thickBot="1" x14ac:dyDescent="0.3">
      <c r="A10" s="32" t="s">
        <v>6</v>
      </c>
      <c r="B10" s="30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30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1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59">
        <f>'ITR21'!B10+IITR21!B10+IIITR21!B10+IVTR21!B10-'Año 2021'!B10</f>
        <v>34736</v>
      </c>
      <c r="G10" s="159">
        <f>'ITR21'!C10+IITR21!C10+IIITR21!C10+IVTR21!C10-'Año 2021'!C10</f>
        <v>17795148.220238984</v>
      </c>
      <c r="H10" s="159">
        <f>'ITR21'!D10+IITR21!D10+IIITR21!D10+IVTR21!D10-'Año 2021'!D10</f>
        <v>31946</v>
      </c>
      <c r="I10" s="157"/>
    </row>
    <row r="11" spans="1:9" ht="15.75" thickBot="1" x14ac:dyDescent="0.3">
      <c r="A11" s="32" t="s">
        <v>7</v>
      </c>
      <c r="B11" s="30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30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1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59">
        <f>'ITR21'!B11+IITR21!B11+IIITR21!B11+IVTR21!B11-'Año 2021'!B11</f>
        <v>4852</v>
      </c>
      <c r="G11" s="159">
        <f>'ITR21'!C11+IITR21!C11+IIITR21!C11+IVTR21!C11-'Año 2021'!C11</f>
        <v>5510745.3918976244</v>
      </c>
      <c r="H11" s="159">
        <f>'ITR21'!D11+IITR21!D11+IIITR21!D11+IVTR21!D11-'Año 2021'!D11</f>
        <v>2889</v>
      </c>
      <c r="I11" s="157"/>
    </row>
    <row r="12" spans="1:9" ht="15.75" thickBot="1" x14ac:dyDescent="0.3">
      <c r="A12" s="32" t="s">
        <v>8</v>
      </c>
      <c r="B12" s="30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30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1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59">
        <f>'ITR21'!B12+IITR21!B12+IIITR21!B12+IVTR21!B12-'Año 2021'!B12</f>
        <v>7590</v>
      </c>
      <c r="G12" s="159">
        <f>'ITR21'!C12+IITR21!C12+IIITR21!C12+IVTR21!C12-'Año 2021'!C12</f>
        <v>6018112.3537227847</v>
      </c>
      <c r="H12" s="159">
        <f>'ITR21'!D12+IITR21!D12+IIITR21!D12+IVTR21!D12-'Año 2021'!D12</f>
        <v>5284</v>
      </c>
      <c r="I12" s="157"/>
    </row>
    <row r="13" spans="1:9" ht="15.75" thickBot="1" x14ac:dyDescent="0.3">
      <c r="A13" s="32" t="s">
        <v>9</v>
      </c>
      <c r="B13" s="30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30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1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59">
        <f>'ITR21'!B13+IITR21!B13+IIITR21!B13+IVTR21!B13-'Año 2021'!B13</f>
        <v>6687</v>
      </c>
      <c r="G13" s="159">
        <f>'ITR21'!C13+IITR21!C13+IIITR21!C13+IVTR21!C13-'Año 2021'!C13</f>
        <v>3934644.6760375323</v>
      </c>
      <c r="H13" s="159">
        <f>'ITR21'!D13+IITR21!D13+IIITR21!D13+IVTR21!D13-'Año 2021'!D13</f>
        <v>4976</v>
      </c>
      <c r="I13" s="157"/>
    </row>
    <row r="14" spans="1:9" ht="15.75" thickBot="1" x14ac:dyDescent="0.3">
      <c r="A14" s="32" t="s">
        <v>10</v>
      </c>
      <c r="B14" s="30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30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1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59">
        <f>'ITR21'!B14+IITR21!B14+IIITR21!B14+IVTR21!B14-'Año 2021'!B14</f>
        <v>4474</v>
      </c>
      <c r="G14" s="159">
        <f>'ITR21'!C14+IITR21!C14+IIITR21!C14+IVTR21!C14-'Año 2021'!C14</f>
        <v>5608403.0444596875</v>
      </c>
      <c r="H14" s="159">
        <f>'ITR21'!D14+IITR21!D14+IIITR21!D14+IVTR21!D14-'Año 2021'!D14</f>
        <v>2908</v>
      </c>
      <c r="I14" s="157"/>
    </row>
    <row r="15" spans="1:9" ht="15.75" thickBot="1" x14ac:dyDescent="0.3">
      <c r="A15" s="32" t="s">
        <v>11</v>
      </c>
      <c r="B15" s="30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30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1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59">
        <f>'ITR21'!B15+IITR21!B15+IIITR21!B15+IVTR21!B15-'Año 2021'!B15</f>
        <v>15168</v>
      </c>
      <c r="G15" s="159">
        <f>'ITR21'!C15+IITR21!C15+IIITR21!C15+IVTR21!C15-'Año 2021'!C15</f>
        <v>11799350.855632853</v>
      </c>
      <c r="H15" s="159">
        <f>'ITR21'!D15+IITR21!D15+IIITR21!D15+IVTR21!D15-'Año 2021'!D15</f>
        <v>10502</v>
      </c>
      <c r="I15" s="157"/>
    </row>
    <row r="16" spans="1:9" ht="15.75" thickBot="1" x14ac:dyDescent="0.3">
      <c r="A16" s="33" t="s">
        <v>12</v>
      </c>
      <c r="B16" s="34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4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5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59">
        <f>'ITR21'!B16+IITR21!B16+IIITR21!B16+IVTR21!B16-'Año 2021'!B16</f>
        <v>30556</v>
      </c>
      <c r="G16" s="159">
        <f>'ITR21'!C16+IITR21!C16+IIITR21!C16+IVTR21!C16-'Año 2021'!C16</f>
        <v>34587220.865033761</v>
      </c>
      <c r="H16" s="159">
        <f>'ITR21'!D16+IITR21!D16+IIITR21!D16+IVTR21!D16-'Año 2021'!D16</f>
        <v>18367</v>
      </c>
      <c r="I16" s="157"/>
    </row>
    <row r="17" spans="1:9" ht="15.75" thickBot="1" x14ac:dyDescent="0.3">
      <c r="A17" s="24"/>
      <c r="B17" s="127"/>
      <c r="C17" s="127"/>
      <c r="D17" s="127"/>
      <c r="F17" s="159"/>
      <c r="G17" s="159"/>
      <c r="H17" s="159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9"/>
      <c r="G18" s="159"/>
      <c r="H18" s="159"/>
      <c r="I18" s="157"/>
    </row>
    <row r="19" spans="1:9" ht="15.75" thickBot="1" x14ac:dyDescent="0.3">
      <c r="A19" s="38" t="s">
        <v>14</v>
      </c>
      <c r="B19" s="128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8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9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59">
        <f>'ITR21'!B19+IITR21!B19+IIITR21!B19+IVTR21!B19-'Año 2021'!B19</f>
        <v>2896</v>
      </c>
      <c r="G19" s="159">
        <f>'ITR21'!C19+IITR21!C19+IIITR21!C19+IVTR21!C19-'Año 2021'!C19</f>
        <v>4531994.0009255707</v>
      </c>
      <c r="H19" s="159">
        <f>'ITR21'!D19+IITR21!D19+IIITR21!D19+IVTR21!D19-'Año 2021'!D19</f>
        <v>1428</v>
      </c>
      <c r="I19" s="157"/>
    </row>
    <row r="20" spans="1:9" ht="15.75" thickBot="1" x14ac:dyDescent="0.3">
      <c r="A20" s="39" t="s">
        <v>15</v>
      </c>
      <c r="B20" s="128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8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9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59">
        <f>'ITR21'!B20+IITR21!B20+IIITR21!B20+IVTR21!B20-'Año 2021'!B20</f>
        <v>2394</v>
      </c>
      <c r="G20" s="159">
        <f>'ITR21'!C20+IITR21!C20+IIITR21!C20+IVTR21!C20-'Año 2021'!C20</f>
        <v>1909748.1108468217</v>
      </c>
      <c r="H20" s="159">
        <f>'ITR21'!D20+IITR21!D20+IIITR21!D20+IVTR21!D20-'Año 2021'!D20</f>
        <v>1855</v>
      </c>
      <c r="I20" s="157"/>
    </row>
    <row r="21" spans="1:9" ht="15.75" thickBot="1" x14ac:dyDescent="0.3">
      <c r="A21" s="40" t="s">
        <v>16</v>
      </c>
      <c r="B21" s="130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30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31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59">
        <f>'ITR21'!B21+IITR21!B21+IIITR21!B21+IVTR21!B21-'Año 2021'!B21</f>
        <v>39816</v>
      </c>
      <c r="G21" s="159">
        <f>'ITR21'!C21+IITR21!C21+IIITR21!C21+IVTR21!C21-'Año 2021'!C21</f>
        <v>38735823.560565703</v>
      </c>
      <c r="H21" s="159">
        <f>'ITR21'!D21+IITR21!D21+IIITR21!D21+IVTR21!D21-'Año 2021'!D21</f>
        <v>28288</v>
      </c>
      <c r="I21" s="157"/>
    </row>
    <row r="22" spans="1:9" ht="15.75" thickBot="1" x14ac:dyDescent="0.3">
      <c r="A22" s="24"/>
      <c r="B22" s="37"/>
      <c r="C22" s="37"/>
      <c r="D22" s="37"/>
      <c r="F22" s="159"/>
      <c r="G22" s="159"/>
      <c r="H22" s="159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9"/>
      <c r="G23" s="159"/>
      <c r="H23" s="159"/>
      <c r="I23" s="157"/>
    </row>
    <row r="24" spans="1:9" ht="15.75" thickBot="1" x14ac:dyDescent="0.3">
      <c r="A24" s="91" t="s">
        <v>18</v>
      </c>
      <c r="B24" s="34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4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5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59">
        <f>'ITR21'!B24+IITR21!B24+IIITR21!B24+IVTR21!B24-'Año 2021'!B24</f>
        <v>13876</v>
      </c>
      <c r="G24" s="159">
        <f>'ITR21'!C24+IITR21!C24+IIITR21!C24+IVTR21!C24-'Año 2021'!C24</f>
        <v>19042407.134830296</v>
      </c>
      <c r="H24" s="159">
        <f>'ITR21'!D24+IITR21!D24+IIITR21!D24+IVTR21!D24-'Año 2021'!D24</f>
        <v>8177</v>
      </c>
      <c r="I24" s="157"/>
    </row>
    <row r="25" spans="1:9" ht="15.75" thickBot="1" x14ac:dyDescent="0.3">
      <c r="A25" s="24"/>
      <c r="B25" s="37"/>
      <c r="C25" s="37"/>
      <c r="D25" s="37"/>
      <c r="F25" s="159"/>
      <c r="G25" s="159"/>
      <c r="H25" s="159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9"/>
      <c r="G26" s="159"/>
      <c r="H26" s="159"/>
      <c r="I26" s="157"/>
    </row>
    <row r="27" spans="1:9" ht="15.75" thickBot="1" x14ac:dyDescent="0.3">
      <c r="A27" s="92" t="s">
        <v>20</v>
      </c>
      <c r="B27" s="34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4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5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59">
        <f>'ITR21'!B27+IITR21!B27+IIITR21!B27+IVTR21!B27-'Año 2021'!B27</f>
        <v>3509</v>
      </c>
      <c r="G27" s="159">
        <f>'ITR21'!C27+IITR21!C27+IIITR21!C27+IVTR21!C27-'Año 2021'!C27</f>
        <v>2213478.2676167595</v>
      </c>
      <c r="H27" s="159">
        <f>'ITR21'!D27+IITR21!D27+IIITR21!D27+IVTR21!D27-'Año 2021'!D27</f>
        <v>2797</v>
      </c>
      <c r="I27" s="157"/>
    </row>
    <row r="28" spans="1:9" ht="15.75" thickBot="1" x14ac:dyDescent="0.3">
      <c r="A28" s="24"/>
      <c r="B28" s="37"/>
      <c r="C28" s="37"/>
      <c r="D28" s="37"/>
      <c r="F28" s="159"/>
      <c r="G28" s="159"/>
      <c r="H28" s="159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9"/>
      <c r="G29" s="159"/>
      <c r="H29" s="159"/>
      <c r="I29" s="157"/>
    </row>
    <row r="30" spans="1:9" ht="15.75" thickBot="1" x14ac:dyDescent="0.3">
      <c r="A30" s="93" t="s">
        <v>22</v>
      </c>
      <c r="B30" s="30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30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1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59">
        <f>'ITR21'!B30+IITR21!B30+IIITR21!B30+IVTR21!B30-'Año 2021'!B30</f>
        <v>7158</v>
      </c>
      <c r="G30" s="159">
        <f>'ITR21'!C30+IITR21!C30+IIITR21!C30+IVTR21!C30-'Año 2021'!C30</f>
        <v>4474730.6674904842</v>
      </c>
      <c r="H30" s="159">
        <f>'ITR21'!D30+IITR21!D30+IIITR21!D30+IVTR21!D30-'Año 2021'!D30</f>
        <v>5416</v>
      </c>
      <c r="I30" s="157"/>
    </row>
    <row r="31" spans="1:9" ht="15.75" thickBot="1" x14ac:dyDescent="0.3">
      <c r="A31" s="94" t="s">
        <v>23</v>
      </c>
      <c r="B31" s="34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4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5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59">
        <f>'ITR21'!B31+IITR21!B31+IIITR21!B31+IVTR21!B31-'Año 2021'!B31</f>
        <v>7767</v>
      </c>
      <c r="G31" s="159">
        <f>'ITR21'!C31+IITR21!C31+IIITR21!C31+IVTR21!C31-'Año 2021'!C31</f>
        <v>6180137.1741125379</v>
      </c>
      <c r="H31" s="159">
        <f>'ITR21'!D31+IITR21!D31+IIITR21!D31+IVTR21!D31-'Año 2021'!D31</f>
        <v>5418</v>
      </c>
      <c r="I31" s="157"/>
    </row>
    <row r="32" spans="1:9" ht="15.75" thickBot="1" x14ac:dyDescent="0.3">
      <c r="A32" s="24"/>
      <c r="B32" s="37"/>
      <c r="C32" s="37"/>
      <c r="D32" s="37"/>
      <c r="F32" s="159"/>
      <c r="G32" s="159"/>
      <c r="H32" s="159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9"/>
      <c r="G33" s="159"/>
      <c r="H33" s="159"/>
      <c r="I33" s="157"/>
    </row>
    <row r="34" spans="1:9" ht="15.75" thickBot="1" x14ac:dyDescent="0.3">
      <c r="A34" s="91" t="s">
        <v>25</v>
      </c>
      <c r="B34" s="34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4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5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59">
        <f>'ITR21'!B34+IITR21!B34+IIITR21!B34+IVTR21!B34-'Año 2021'!B34</f>
        <v>30017</v>
      </c>
      <c r="G34" s="159">
        <f>'ITR21'!C34+IITR21!C34+IIITR21!C34+IVTR21!C34-'Año 2021'!C34</f>
        <v>27046656.824988913</v>
      </c>
      <c r="H34" s="159">
        <f>'ITR21'!D34+IITR21!D34+IIITR21!D34+IVTR21!D34-'Año 2021'!D34</f>
        <v>20429</v>
      </c>
      <c r="I34" s="157"/>
    </row>
    <row r="35" spans="1:9" ht="15.75" thickBot="1" x14ac:dyDescent="0.3">
      <c r="A35" s="24"/>
      <c r="B35" s="37"/>
      <c r="C35" s="37"/>
      <c r="D35" s="37"/>
      <c r="F35" s="159"/>
      <c r="G35" s="159"/>
      <c r="H35" s="159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9"/>
      <c r="G36" s="159"/>
      <c r="H36" s="159"/>
      <c r="I36" s="157"/>
    </row>
    <row r="37" spans="1:9" ht="15.75" thickBot="1" x14ac:dyDescent="0.3">
      <c r="A37" s="38" t="s">
        <v>27</v>
      </c>
      <c r="B37" s="34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4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4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59">
        <f>'ITR21'!B37+IITR21!B37+IIITR21!B37+IVTR21!B37-'Año 2021'!B37</f>
        <v>6043</v>
      </c>
      <c r="G37" s="159">
        <f>'ITR21'!C37+IITR21!C37+IIITR21!C37+IVTR21!C37-'Año 2021'!C37</f>
        <v>4829283.6467075748</v>
      </c>
      <c r="H37" s="159">
        <f>'ITR21'!D37+IITR21!D37+IIITR21!D37+IVTR21!D37-'Año 2021'!D37</f>
        <v>3753</v>
      </c>
      <c r="I37" s="157"/>
    </row>
    <row r="38" spans="1:9" ht="15.75" thickBot="1" x14ac:dyDescent="0.3">
      <c r="A38" s="39" t="s">
        <v>28</v>
      </c>
      <c r="B38" s="34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4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4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59">
        <f>'ITR21'!B38+IITR21!B38+IIITR21!B38+IVTR21!B38-'Año 2021'!B38</f>
        <v>5977</v>
      </c>
      <c r="G38" s="159">
        <f>'ITR21'!C38+IITR21!C38+IIITR21!C38+IVTR21!C38-'Año 2021'!C38</f>
        <v>8466604.6068767086</v>
      </c>
      <c r="H38" s="159">
        <f>'ITR21'!D38+IITR21!D38+IIITR21!D38+IVTR21!D38-'Año 2021'!D38</f>
        <v>3184</v>
      </c>
      <c r="I38" s="157"/>
    </row>
    <row r="39" spans="1:9" ht="15.75" thickBot="1" x14ac:dyDescent="0.3">
      <c r="A39" s="39" t="s">
        <v>29</v>
      </c>
      <c r="B39" s="34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4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4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59">
        <f>'ITR21'!B39+IITR21!B39+IIITR21!B39+IVTR21!B39-'Año 2021'!B39</f>
        <v>3656</v>
      </c>
      <c r="G39" s="159">
        <f>'ITR21'!C39+IITR21!C39+IIITR21!C39+IVTR21!C39-'Año 2021'!C39</f>
        <v>3530718.1115205199</v>
      </c>
      <c r="H39" s="159">
        <f>'ITR21'!D39+IITR21!D39+IIITR21!D39+IVTR21!D39-'Año 2021'!D39</f>
        <v>2638</v>
      </c>
      <c r="I39" s="157"/>
    </row>
    <row r="40" spans="1:9" ht="15.75" thickBot="1" x14ac:dyDescent="0.3">
      <c r="A40" s="39" t="s">
        <v>30</v>
      </c>
      <c r="B40" s="34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4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4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59">
        <f>'ITR21'!B40+IITR21!B40+IIITR21!B40+IVTR21!B40-'Año 2021'!B40</f>
        <v>25399</v>
      </c>
      <c r="G40" s="159">
        <f>'ITR21'!C40+IITR21!C40+IIITR21!C40+IVTR21!C40-'Año 2021'!C40</f>
        <v>22554001.859219715</v>
      </c>
      <c r="H40" s="159">
        <f>'ITR21'!D40+IITR21!D40+IIITR21!D40+IVTR21!D40-'Año 2021'!D40</f>
        <v>17591</v>
      </c>
      <c r="I40" s="157"/>
    </row>
    <row r="41" spans="1:9" ht="15.75" thickBot="1" x14ac:dyDescent="0.3">
      <c r="A41" s="40" t="s">
        <v>31</v>
      </c>
      <c r="B41" s="34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4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4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59">
        <f>'ITR21'!B41+IITR21!B41+IIITR21!B41+IVTR21!B41-'Año 2021'!B41</f>
        <v>19143</v>
      </c>
      <c r="G41" s="159">
        <f>'ITR21'!C41+IITR21!C41+IIITR21!C41+IVTR21!C41-'Año 2021'!C41</f>
        <v>18621971.193434939</v>
      </c>
      <c r="H41" s="159">
        <f>'ITR21'!D41+IITR21!D41+IIITR21!D41+IVTR21!D41-'Año 2021'!D41</f>
        <v>12160</v>
      </c>
      <c r="I41" s="157"/>
    </row>
    <row r="42" spans="1:9" ht="15.75" thickBot="1" x14ac:dyDescent="0.3">
      <c r="A42" s="24"/>
      <c r="B42" s="37"/>
      <c r="C42" s="37"/>
      <c r="D42" s="37"/>
      <c r="F42" s="159"/>
      <c r="G42" s="159"/>
      <c r="H42" s="159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9"/>
      <c r="G43" s="159"/>
      <c r="H43" s="159"/>
      <c r="I43" s="157"/>
    </row>
    <row r="44" spans="1:9" ht="15.75" thickBot="1" x14ac:dyDescent="0.3">
      <c r="A44" s="38" t="s">
        <v>33</v>
      </c>
      <c r="B44" s="30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30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1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59">
        <f>'ITR21'!B44+IITR21!B44+IIITR21!B44+IVTR21!B44-'Año 2021'!B44</f>
        <v>3016</v>
      </c>
      <c r="G44" s="159">
        <f>'ITR21'!C44+IITR21!C44+IIITR21!C44+IVTR21!C44-'Año 2021'!C44</f>
        <v>1955536.7220034944</v>
      </c>
      <c r="H44" s="159">
        <f>'ITR21'!D44+IITR21!D44+IIITR21!D44+IVTR21!D44-'Año 2021'!D44</f>
        <v>2506</v>
      </c>
      <c r="I44" s="157"/>
    </row>
    <row r="45" spans="1:9" ht="15.75" thickBot="1" x14ac:dyDescent="0.3">
      <c r="A45" s="39" t="s">
        <v>34</v>
      </c>
      <c r="B45" s="30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30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1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59">
        <f>'ITR21'!B45+IITR21!B45+IIITR21!B45+IVTR21!B45-'Año 2021'!B45</f>
        <v>8806</v>
      </c>
      <c r="G45" s="159">
        <f>'ITR21'!C45+IITR21!C45+IIITR21!C45+IVTR21!C45-'Año 2021'!C45</f>
        <v>10423717.983374797</v>
      </c>
      <c r="H45" s="159">
        <f>'ITR21'!D45+IITR21!D45+IIITR21!D45+IVTR21!D45-'Año 2021'!D45</f>
        <v>5971</v>
      </c>
      <c r="I45" s="157"/>
    </row>
    <row r="46" spans="1:9" ht="15.75" thickBot="1" x14ac:dyDescent="0.3">
      <c r="A46" s="39" t="s">
        <v>35</v>
      </c>
      <c r="B46" s="30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30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1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59">
        <f>'ITR21'!B46+IITR21!B46+IIITR21!B46+IVTR21!B46-'Año 2021'!B46</f>
        <v>4250</v>
      </c>
      <c r="G46" s="159">
        <f>'ITR21'!C46+IITR21!C46+IIITR21!C46+IVTR21!C46-'Año 2021'!C46</f>
        <v>3127636.3649572842</v>
      </c>
      <c r="H46" s="159">
        <f>'ITR21'!D46+IITR21!D46+IIITR21!D46+IVTR21!D46-'Año 2021'!D46</f>
        <v>2956</v>
      </c>
      <c r="I46" s="157"/>
    </row>
    <row r="47" spans="1:9" ht="15.75" thickBot="1" x14ac:dyDescent="0.3">
      <c r="A47" s="39" t="s">
        <v>36</v>
      </c>
      <c r="B47" s="30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30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1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59">
        <f>'ITR21'!B47+IITR21!B47+IIITR21!B47+IVTR21!B47-'Año 2021'!B47</f>
        <v>15407</v>
      </c>
      <c r="G47" s="159">
        <f>'ITR21'!C47+IITR21!C47+IIITR21!C47+IVTR21!C47-'Año 2021'!C47</f>
        <v>13325186.618283866</v>
      </c>
      <c r="H47" s="159">
        <f>'ITR21'!D47+IITR21!D47+IIITR21!D47+IVTR21!D47-'Año 2021'!D47</f>
        <v>12189</v>
      </c>
      <c r="I47" s="157"/>
    </row>
    <row r="48" spans="1:9" ht="15.75" thickBot="1" x14ac:dyDescent="0.3">
      <c r="A48" s="39" t="s">
        <v>37</v>
      </c>
      <c r="B48" s="30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30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1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59">
        <f>'ITR21'!B48+IITR21!B48+IIITR21!B48+IVTR21!B48-'Año 2021'!B48</f>
        <v>5086</v>
      </c>
      <c r="G48" s="159">
        <f>'ITR21'!C48+IITR21!C48+IIITR21!C48+IVTR21!C48-'Año 2021'!C48</f>
        <v>5771345.0848366078</v>
      </c>
      <c r="H48" s="159">
        <f>'ITR21'!D48+IITR21!D48+IIITR21!D48+IVTR21!D48-'Año 2021'!D48</f>
        <v>2726</v>
      </c>
      <c r="I48" s="157"/>
    </row>
    <row r="49" spans="1:9" ht="15.75" thickBot="1" x14ac:dyDescent="0.3">
      <c r="A49" s="39" t="s">
        <v>38</v>
      </c>
      <c r="B49" s="30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30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1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59">
        <f>'ITR21'!B49+IITR21!B49+IIITR21!B49+IVTR21!B49-'Año 2021'!B49</f>
        <v>7256</v>
      </c>
      <c r="G49" s="159">
        <f>'ITR21'!C49+IITR21!C49+IIITR21!C49+IVTR21!C49-'Año 2021'!C49</f>
        <v>5277730.2799832933</v>
      </c>
      <c r="H49" s="159">
        <f>'ITR21'!D49+IITR21!D49+IIITR21!D49+IVTR21!D49-'Año 2021'!D49</f>
        <v>5806</v>
      </c>
      <c r="I49" s="157"/>
    </row>
    <row r="50" spans="1:9" ht="15.75" thickBot="1" x14ac:dyDescent="0.3">
      <c r="A50" s="39" t="s">
        <v>39</v>
      </c>
      <c r="B50" s="30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30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1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59">
        <f>'ITR21'!B50+IITR21!B50+IIITR21!B50+IVTR21!B50-'Año 2021'!B50</f>
        <v>2542</v>
      </c>
      <c r="G50" s="159">
        <f>'ITR21'!C50+IITR21!C50+IIITR21!C50+IVTR21!C50-'Año 2021'!C50</f>
        <v>3107524.4718166827</v>
      </c>
      <c r="H50" s="159">
        <f>'ITR21'!D50+IITR21!D50+IIITR21!D50+IVTR21!D50-'Año 2021'!D50</f>
        <v>1717</v>
      </c>
      <c r="I50" s="157"/>
    </row>
    <row r="51" spans="1:9" ht="15.75" thickBot="1" x14ac:dyDescent="0.3">
      <c r="A51" s="39" t="s">
        <v>40</v>
      </c>
      <c r="B51" s="30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30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1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59">
        <f>'ITR21'!B51+IITR21!B51+IIITR21!B51+IVTR21!B51-'Año 2021'!B51</f>
        <v>18915</v>
      </c>
      <c r="G51" s="159">
        <f>'ITR21'!C51+IITR21!C51+IIITR21!C51+IVTR21!C51-'Año 2021'!C51</f>
        <v>15724469.65763261</v>
      </c>
      <c r="H51" s="159">
        <f>'ITR21'!D51+IITR21!D51+IIITR21!D51+IVTR21!D51-'Año 2021'!D51</f>
        <v>14189</v>
      </c>
      <c r="I51" s="157"/>
    </row>
    <row r="52" spans="1:9" ht="15.75" thickBot="1" x14ac:dyDescent="0.3">
      <c r="A52" s="40" t="s">
        <v>41</v>
      </c>
      <c r="B52" s="34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4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5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59">
        <f>'ITR21'!B52+IITR21!B52+IIITR21!B52+IVTR21!B52-'Año 2021'!B52</f>
        <v>3954</v>
      </c>
      <c r="G52" s="159">
        <f>'ITR21'!C52+IITR21!C52+IIITR21!C52+IVTR21!C52-'Año 2021'!C52</f>
        <v>3227560.5558488257</v>
      </c>
      <c r="H52" s="159">
        <f>'ITR21'!D52+IITR21!D52+IIITR21!D52+IVTR21!D52-'Año 2021'!D52</f>
        <v>3036</v>
      </c>
      <c r="I52" s="157"/>
    </row>
    <row r="53" spans="1:9" ht="15.75" thickBot="1" x14ac:dyDescent="0.3">
      <c r="A53" s="24"/>
      <c r="B53" s="37"/>
      <c r="C53" s="37"/>
      <c r="D53" s="37"/>
      <c r="F53" s="159"/>
      <c r="G53" s="159"/>
      <c r="H53" s="159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9"/>
      <c r="G54" s="159"/>
      <c r="H54" s="159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9">
        <f>'ITR21'!B55+IITR21!B55+IIITR21!B55+IVTR21!B55-'Año 2021'!B55</f>
        <v>132401</v>
      </c>
      <c r="G55" s="159">
        <f>'ITR21'!C55+IITR21!C55+IIITR21!C55+IVTR21!C55-'Año 2021'!C55</f>
        <v>175447840.9752571</v>
      </c>
      <c r="H55" s="159">
        <f>'ITR21'!D55+IITR21!D55+IIITR21!D55+IVTR21!D55-'Año 2021'!D55</f>
        <v>75755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9">
        <f>'ITR21'!B56+IITR21!B56+IIITR21!B56+IVTR21!B56-'Año 2021'!B56</f>
        <v>12040</v>
      </c>
      <c r="G56" s="159">
        <f>'ITR21'!C56+IITR21!C56+IIITR21!C56+IVTR21!C56-'Año 2021'!C56</f>
        <v>11205911.142380806</v>
      </c>
      <c r="H56" s="159">
        <f>'ITR21'!D56+IITR21!D56+IIITR21!D56+IVTR21!D56-'Año 2021'!D56</f>
        <v>9042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9">
        <f>'ITR21'!B57+IITR21!B57+IIITR21!B57+IVTR21!B57-'Año 2021'!B57</f>
        <v>9155</v>
      </c>
      <c r="G57" s="159">
        <f>'ITR21'!C57+IITR21!C57+IIITR21!C57+IVTR21!C57-'Año 2021'!C57</f>
        <v>12070767.981368262</v>
      </c>
      <c r="H57" s="159">
        <f>'ITR21'!D57+IITR21!D57+IIITR21!D57+IVTR21!D57-'Año 2021'!D57</f>
        <v>4344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9">
        <f>'ITR21'!B58+IITR21!B58+IIITR21!B58+IVTR21!B58-'Año 2021'!B58</f>
        <v>23458</v>
      </c>
      <c r="G58" s="159">
        <f>'ITR21'!C58+IITR21!C58+IIITR21!C58+IVTR21!C58-'Año 2021'!C58</f>
        <v>25947975.217099048</v>
      </c>
      <c r="H58" s="159">
        <f>'ITR21'!D58+IITR21!D58+IIITR21!D58+IVTR21!D58-'Año 2021'!D58</f>
        <v>15221</v>
      </c>
      <c r="I58" s="157"/>
    </row>
    <row r="59" spans="1:9" ht="15.75" thickBot="1" x14ac:dyDescent="0.3">
      <c r="A59" s="24"/>
      <c r="B59" s="37"/>
      <c r="C59" s="37"/>
      <c r="D59" s="37"/>
      <c r="F59" s="159"/>
      <c r="G59" s="159"/>
      <c r="H59" s="159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9"/>
      <c r="G60" s="159"/>
      <c r="H60" s="159"/>
      <c r="I60" s="157"/>
    </row>
    <row r="61" spans="1:9" ht="15.75" thickBot="1" x14ac:dyDescent="0.3">
      <c r="A61" s="38" t="s">
        <v>48</v>
      </c>
      <c r="B61" s="30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30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1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59">
        <f>'ITR21'!B61+IITR21!B61+IIITR21!B61+IVTR21!B61-'Año 2021'!B61</f>
        <v>16421</v>
      </c>
      <c r="G61" s="159">
        <f>'ITR21'!C61+IITR21!C61+IIITR21!C61+IVTR21!C61-'Año 2021'!C61</f>
        <v>14677989.163344745</v>
      </c>
      <c r="H61" s="159">
        <f>'ITR21'!D61+IITR21!D61+IIITR21!D61+IVTR21!D61-'Año 2021'!D61</f>
        <v>11323</v>
      </c>
      <c r="I61" s="157"/>
    </row>
    <row r="62" spans="1:9" ht="15.75" thickBot="1" x14ac:dyDescent="0.3">
      <c r="A62" s="39" t="s">
        <v>49</v>
      </c>
      <c r="B62" s="30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30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1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59">
        <f>'ITR21'!B62+IITR21!B62+IIITR21!B62+IVTR21!B62-'Año 2021'!B62</f>
        <v>6643</v>
      </c>
      <c r="G62" s="159">
        <f>'ITR21'!C62+IITR21!C62+IIITR21!C62+IVTR21!C62-'Año 2021'!C62</f>
        <v>8760661.244631663</v>
      </c>
      <c r="H62" s="159">
        <f>'ITR21'!D62+IITR21!D62+IIITR21!D62+IVTR21!D62-'Año 2021'!D62</f>
        <v>3705</v>
      </c>
      <c r="I62" s="157"/>
    </row>
    <row r="63" spans="1:9" ht="15.75" thickBot="1" x14ac:dyDescent="0.3">
      <c r="A63" s="40" t="s">
        <v>50</v>
      </c>
      <c r="B63" s="34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4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5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59">
        <f>'ITR21'!B63+IITR21!B63+IIITR21!B63+IVTR21!B63-'Año 2021'!B63</f>
        <v>78202</v>
      </c>
      <c r="G63" s="159">
        <f>'ITR21'!C63+IITR21!C63+IIITR21!C63+IVTR21!C63-'Año 2021'!C63</f>
        <v>57014328.555830382</v>
      </c>
      <c r="H63" s="159">
        <f>'ITR21'!D63+IITR21!D63+IIITR21!D63+IVTR21!D63-'Año 2021'!D63</f>
        <v>61888</v>
      </c>
      <c r="I63" s="157"/>
    </row>
    <row r="64" spans="1:9" ht="15.75" thickBot="1" x14ac:dyDescent="0.3">
      <c r="A64" s="24"/>
      <c r="B64" s="37"/>
      <c r="C64" s="37"/>
      <c r="D64" s="37"/>
      <c r="F64" s="159"/>
      <c r="G64" s="159"/>
      <c r="H64" s="159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9"/>
      <c r="G65" s="159"/>
      <c r="H65" s="159"/>
      <c r="I65" s="157"/>
    </row>
    <row r="66" spans="1:9" ht="15.75" thickBot="1" x14ac:dyDescent="0.3">
      <c r="A66" s="38" t="s">
        <v>52</v>
      </c>
      <c r="B66" s="30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30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1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59">
        <f>'ITR21'!B66+IITR21!B66+IIITR21!B66+IVTR21!B66-'Año 2021'!B66</f>
        <v>6951</v>
      </c>
      <c r="G66" s="159">
        <f>'ITR21'!C66+IITR21!C66+IIITR21!C66+IVTR21!C66-'Año 2021'!C66</f>
        <v>8692149.2399331797</v>
      </c>
      <c r="H66" s="159">
        <f>'ITR21'!D66+IITR21!D66+IIITR21!D66+IVTR21!D66-'Año 2021'!D66</f>
        <v>2812</v>
      </c>
      <c r="I66" s="157"/>
    </row>
    <row r="67" spans="1:9" ht="15.75" thickBot="1" x14ac:dyDescent="0.3">
      <c r="A67" s="40" t="s">
        <v>53</v>
      </c>
      <c r="B67" s="34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4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5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59">
        <f>'ITR21'!B67+IITR21!B67+IIITR21!B67+IVTR21!B67-'Año 2021'!B67</f>
        <v>2583</v>
      </c>
      <c r="G67" s="159">
        <f>'ITR21'!C67+IITR21!C67+IIITR21!C67+IVTR21!C67-'Año 2021'!C67</f>
        <v>4204350.1764171533</v>
      </c>
      <c r="H67" s="159">
        <f>'ITR21'!D67+IITR21!D67+IIITR21!D67+IVTR21!D67-'Año 2021'!D67</f>
        <v>1067</v>
      </c>
      <c r="I67" s="157"/>
    </row>
    <row r="68" spans="1:9" ht="15.75" thickBot="1" x14ac:dyDescent="0.3">
      <c r="A68" s="24"/>
      <c r="B68" s="37"/>
      <c r="C68" s="37"/>
      <c r="D68" s="37"/>
      <c r="F68" s="159"/>
      <c r="G68" s="159"/>
      <c r="H68" s="159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9"/>
      <c r="G69" s="159"/>
      <c r="H69" s="159"/>
      <c r="I69" s="157"/>
    </row>
    <row r="70" spans="1:9" ht="15.75" thickBot="1" x14ac:dyDescent="0.3">
      <c r="A70" s="38" t="s">
        <v>55</v>
      </c>
      <c r="B70" s="30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30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1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59">
        <f>'ITR21'!B70+IITR21!B70+IIITR21!B70+IVTR21!B70-'Año 2021'!B70</f>
        <v>28550</v>
      </c>
      <c r="G70" s="159">
        <f>'ITR21'!C70+IITR21!C70+IIITR21!C70+IVTR21!C70-'Año 2021'!C70</f>
        <v>24512894.337989822</v>
      </c>
      <c r="H70" s="159">
        <f>'ITR21'!D70+IITR21!D70+IIITR21!D70+IVTR21!D70-'Año 2021'!D70</f>
        <v>19741</v>
      </c>
      <c r="I70" s="157"/>
    </row>
    <row r="71" spans="1:9" ht="15.75" thickBot="1" x14ac:dyDescent="0.3">
      <c r="A71" s="39" t="s">
        <v>56</v>
      </c>
      <c r="B71" s="30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30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1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59">
        <f>'ITR21'!B71+IITR21!B71+IIITR21!B71+IVTR21!B71-'Año 2021'!B71</f>
        <v>4005</v>
      </c>
      <c r="G71" s="159">
        <f>'ITR21'!C71+IITR21!C71+IIITR21!C71+IVTR21!C71-'Año 2021'!C71</f>
        <v>3615423.6837269459</v>
      </c>
      <c r="H71" s="159">
        <f>'ITR21'!D71+IITR21!D71+IIITR21!D71+IVTR21!D71-'Año 2021'!D71</f>
        <v>2470</v>
      </c>
      <c r="I71" s="157"/>
    </row>
    <row r="72" spans="1:9" ht="15.75" thickBot="1" x14ac:dyDescent="0.3">
      <c r="A72" s="39" t="s">
        <v>57</v>
      </c>
      <c r="B72" s="30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30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1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59">
        <f>'ITR21'!B72+IITR21!B72+IIITR21!B72+IVTR21!B72-'Año 2021'!B72</f>
        <v>5245</v>
      </c>
      <c r="G72" s="159">
        <f>'ITR21'!C72+IITR21!C72+IIITR21!C72+IVTR21!C72-'Año 2021'!C72</f>
        <v>3880181.3072995613</v>
      </c>
      <c r="H72" s="159">
        <f>'ITR21'!D72+IITR21!D72+IIITR21!D72+IVTR21!D72-'Año 2021'!D72</f>
        <v>3677</v>
      </c>
      <c r="I72" s="157"/>
    </row>
    <row r="73" spans="1:9" ht="15.75" thickBot="1" x14ac:dyDescent="0.3">
      <c r="A73" s="40" t="s">
        <v>58</v>
      </c>
      <c r="B73" s="34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4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5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59">
        <f>'ITR21'!B73+IITR21!B73+IIITR21!B73+IVTR21!B73-'Año 2021'!B73</f>
        <v>29414</v>
      </c>
      <c r="G73" s="159">
        <f>'ITR21'!C73+IITR21!C73+IIITR21!C73+IVTR21!C73-'Año 2021'!C73</f>
        <v>29116863.321200386</v>
      </c>
      <c r="H73" s="159">
        <f>'ITR21'!D73+IITR21!D73+IIITR21!D73+IVTR21!D73-'Año 2021'!D73</f>
        <v>20554</v>
      </c>
      <c r="I73" s="157"/>
    </row>
    <row r="74" spans="1:9" ht="15.75" thickBot="1" x14ac:dyDescent="0.3">
      <c r="A74" s="24"/>
      <c r="B74" s="37"/>
      <c r="C74" s="37"/>
      <c r="D74" s="37"/>
      <c r="F74" s="159"/>
      <c r="G74" s="159"/>
      <c r="H74" s="159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9"/>
      <c r="G75" s="159"/>
      <c r="H75" s="159"/>
      <c r="I75" s="157"/>
    </row>
    <row r="76" spans="1:9" ht="15.75" thickBot="1" x14ac:dyDescent="0.3">
      <c r="A76" s="92" t="s">
        <v>60</v>
      </c>
      <c r="B76" s="34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4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5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59">
        <f>'ITR21'!B76+IITR21!B76+IIITR21!B76+IVTR21!B76-'Año 2021'!B76</f>
        <v>130123</v>
      </c>
      <c r="G76" s="160">
        <f>'ITR21'!C76+IITR21!C76+IIITR21!C76+IVTR21!C76-'Año 2021'!C76</f>
        <v>150647090.12646818</v>
      </c>
      <c r="H76" s="159">
        <f>'ITR21'!D76+IITR21!D76+IIITR21!D76+IVTR21!D76-'Año 2021'!D76</f>
        <v>79182</v>
      </c>
      <c r="I76" s="157"/>
    </row>
    <row r="77" spans="1:9" ht="15.75" thickBot="1" x14ac:dyDescent="0.3">
      <c r="A77" s="24"/>
      <c r="B77" s="37"/>
      <c r="C77" s="37"/>
      <c r="D77" s="37"/>
      <c r="F77" s="159"/>
      <c r="G77" s="159"/>
      <c r="H77" s="159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9"/>
      <c r="G78" s="159"/>
      <c r="H78" s="159"/>
      <c r="I78" s="157"/>
    </row>
    <row r="79" spans="1:9" ht="15.75" thickBot="1" x14ac:dyDescent="0.3">
      <c r="A79" s="92" t="s">
        <v>62</v>
      </c>
      <c r="B79" s="34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4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5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59">
        <f>'ITR21'!B79+IITR21!B79+IIITR21!B79+IVTR21!B79-'Año 2021'!B79</f>
        <v>61291</v>
      </c>
      <c r="G79" s="159">
        <f>'ITR21'!C79+IITR21!C79+IIITR21!C79+IVTR21!C79-'Año 2021'!C79</f>
        <v>64393238.072021939</v>
      </c>
      <c r="H79" s="159">
        <f>'ITR21'!D79+IITR21!D79+IIITR21!D79+IVTR21!D79-'Año 2021'!D79</f>
        <v>32936</v>
      </c>
      <c r="I79" s="157"/>
    </row>
    <row r="80" spans="1:9" ht="15.75" thickBot="1" x14ac:dyDescent="0.3">
      <c r="A80" s="24"/>
      <c r="B80" s="37"/>
      <c r="C80" s="37"/>
      <c r="D80" s="37"/>
      <c r="F80" s="159"/>
      <c r="G80" s="159"/>
      <c r="H80" s="159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9"/>
      <c r="G81" s="159"/>
      <c r="H81" s="159"/>
      <c r="I81" s="157"/>
    </row>
    <row r="82" spans="1:9" ht="15.75" thickBot="1" x14ac:dyDescent="0.3">
      <c r="A82" s="92" t="s">
        <v>64</v>
      </c>
      <c r="B82" s="34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4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5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59">
        <f>'ITR21'!B82+IITR21!B82+IIITR21!B82+IVTR21!B82-'Año 2021'!B82</f>
        <v>25796</v>
      </c>
      <c r="G82" s="159">
        <f>'ITR21'!C82+IITR21!C82+IIITR21!C82+IVTR21!C82-'Año 2021'!C82</f>
        <v>27797062.178210225</v>
      </c>
      <c r="H82" s="159">
        <f>'ITR21'!D82+IITR21!D82+IIITR21!D82+IVTR21!D82-'Año 2021'!D82</f>
        <v>18336</v>
      </c>
      <c r="I82" s="157"/>
    </row>
    <row r="83" spans="1:9" ht="15.75" thickBot="1" x14ac:dyDescent="0.3">
      <c r="A83" s="24"/>
      <c r="B83" s="37"/>
      <c r="C83" s="37"/>
      <c r="D83" s="37"/>
      <c r="F83" s="159"/>
      <c r="G83" s="159"/>
      <c r="H83" s="159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9"/>
      <c r="G84" s="159"/>
      <c r="H84" s="159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9">
        <f>'ITR21'!B85+IITR21!B85+IIITR21!B85+IVTR21!B85-'Año 2021'!B85</f>
        <v>10213</v>
      </c>
      <c r="G85" s="159">
        <f>'ITR21'!C85+IITR21!C85+IIITR21!C85+IVTR21!C85-'Año 2021'!C85</f>
        <v>10076994.467374064</v>
      </c>
      <c r="H85" s="159">
        <f>'ITR21'!D85+IITR21!D85+IIITR21!D85+IVTR21!D85-'Año 2021'!D85</f>
        <v>7637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9">
        <f>'ITR21'!B86+IITR21!B86+IIITR21!B86+IVTR21!B86-'Año 2021'!B86</f>
        <v>6745</v>
      </c>
      <c r="G86" s="159">
        <f>'ITR21'!C86+IITR21!C86+IIITR21!C86+IVTR21!C86-'Año 2021'!C86</f>
        <v>6370254.4608167224</v>
      </c>
      <c r="H86" s="159">
        <f>'ITR21'!D86+IITR21!D86+IIITR21!D86+IVTR21!D86-'Año 2021'!D86</f>
        <v>4993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9">
        <f>'ITR21'!B87+IITR21!B87+IIITR21!B87+IVTR21!B87-'Año 2021'!B87</f>
        <v>21336</v>
      </c>
      <c r="G87" s="159">
        <f>'ITR21'!C87+IITR21!C87+IIITR21!C87+IVTR21!C87-'Año 2021'!C87</f>
        <v>20013936.991166875</v>
      </c>
      <c r="H87" s="159">
        <f>'ITR21'!D87+IITR21!D87+IIITR21!D87+IVTR21!D87-'Año 2021'!D87</f>
        <v>16212</v>
      </c>
      <c r="I87" s="157"/>
    </row>
    <row r="88" spans="1:9" ht="15.75" thickBot="1" x14ac:dyDescent="0.3">
      <c r="A88" s="24"/>
      <c r="B88" s="37"/>
      <c r="C88" s="37"/>
      <c r="D88" s="37"/>
      <c r="F88" s="159"/>
      <c r="G88" s="159"/>
      <c r="H88" s="159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9"/>
      <c r="G89" s="159"/>
      <c r="H89" s="159"/>
      <c r="I89" s="157"/>
    </row>
    <row r="90" spans="1:9" ht="15.75" thickBot="1" x14ac:dyDescent="0.3">
      <c r="A90" s="91" t="s">
        <v>70</v>
      </c>
      <c r="B90" s="34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4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5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59">
        <f>'ITR21'!B90+IITR21!B90+IIITR21!B90+IVTR21!B90-'Año 2021'!B90</f>
        <v>9748</v>
      </c>
      <c r="G90" s="159">
        <f>'ITR21'!C90+IITR21!C90+IIITR21!C90+IVTR21!C90-'Año 2021'!C90</f>
        <v>9736580.2854796462</v>
      </c>
      <c r="H90" s="159">
        <f>'ITR21'!D90+IITR21!D90+IIITR21!D90+IVTR21!D90-'Año 2021'!D90</f>
        <v>7303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view="pageBreakPreview" zoomScale="85" zoomScaleNormal="100" zoomScaleSheetLayoutView="85" workbookViewId="0">
      <selection activeCell="M3" sqref="M3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8" x14ac:dyDescent="0.2">
      <c r="A2" s="25" t="s">
        <v>78</v>
      </c>
      <c r="B2" s="26">
        <f>'Enero 2021'!B2</f>
        <v>2021</v>
      </c>
      <c r="C2" s="25"/>
      <c r="D2" s="25"/>
      <c r="F2" s="44" t="str">
        <f>A2</f>
        <v>MES: FEBRERO</v>
      </c>
      <c r="G2" s="45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6"/>
      <c r="P8" s="6"/>
      <c r="Q8" s="6"/>
      <c r="R8" s="6"/>
    </row>
    <row r="9" spans="1:18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8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8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8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8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8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8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8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8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8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8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6"/>
      <c r="P23" s="6"/>
      <c r="Q23" s="6"/>
      <c r="R23" s="6"/>
    </row>
    <row r="24" spans="1:18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6"/>
      <c r="P26" s="6"/>
      <c r="Q26" s="6"/>
      <c r="R26" s="6"/>
    </row>
    <row r="27" spans="1:18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6"/>
      <c r="P29" s="6"/>
      <c r="Q29" s="6"/>
      <c r="R29" s="6"/>
    </row>
    <row r="30" spans="1:18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8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6"/>
      <c r="P33" s="6"/>
      <c r="Q33" s="6"/>
      <c r="R33" s="6"/>
    </row>
    <row r="34" spans="1:18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8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8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8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8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8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8" ht="13.5" thickBot="1" x14ac:dyDescent="0.25">
      <c r="A44" s="38" t="s">
        <v>33</v>
      </c>
      <c r="B44" s="128"/>
      <c r="C44" s="128"/>
      <c r="D44" s="129"/>
      <c r="E44" s="20"/>
      <c r="F44" s="76" t="s">
        <v>33</v>
      </c>
      <c r="G44" s="132"/>
      <c r="H44" s="132"/>
      <c r="I44" s="133"/>
      <c r="K44" s="10" t="s">
        <v>33</v>
      </c>
      <c r="L44" s="153"/>
      <c r="M44" s="153"/>
      <c r="N44" s="154"/>
    </row>
    <row r="45" spans="1:18" ht="13.5" thickBot="1" x14ac:dyDescent="0.25">
      <c r="A45" s="39" t="s">
        <v>34</v>
      </c>
      <c r="B45" s="128"/>
      <c r="C45" s="128"/>
      <c r="D45" s="129"/>
      <c r="E45" s="20"/>
      <c r="F45" s="77" t="s">
        <v>34</v>
      </c>
      <c r="G45" s="132"/>
      <c r="H45" s="132"/>
      <c r="I45" s="133"/>
      <c r="K45" s="11" t="s">
        <v>34</v>
      </c>
      <c r="L45" s="137"/>
      <c r="M45" s="137"/>
      <c r="N45" s="139"/>
    </row>
    <row r="46" spans="1:18" ht="13.5" thickBot="1" x14ac:dyDescent="0.25">
      <c r="A46" s="39" t="s">
        <v>35</v>
      </c>
      <c r="B46" s="128"/>
      <c r="C46" s="128"/>
      <c r="D46" s="129"/>
      <c r="E46" s="20"/>
      <c r="F46" s="77" t="s">
        <v>35</v>
      </c>
      <c r="G46" s="132"/>
      <c r="H46" s="132"/>
      <c r="I46" s="133"/>
      <c r="K46" s="11" t="s">
        <v>35</v>
      </c>
      <c r="L46" s="137"/>
      <c r="M46" s="137"/>
      <c r="N46" s="139"/>
    </row>
    <row r="47" spans="1:18" ht="13.5" thickBot="1" x14ac:dyDescent="0.25">
      <c r="A47" s="39" t="s">
        <v>36</v>
      </c>
      <c r="B47" s="128"/>
      <c r="C47" s="128"/>
      <c r="D47" s="129"/>
      <c r="E47" s="20"/>
      <c r="F47" s="77" t="s">
        <v>36</v>
      </c>
      <c r="G47" s="132"/>
      <c r="H47" s="132"/>
      <c r="I47" s="133"/>
      <c r="K47" s="11" t="s">
        <v>36</v>
      </c>
      <c r="L47" s="137"/>
      <c r="M47" s="137"/>
      <c r="N47" s="139"/>
    </row>
    <row r="48" spans="1:18" ht="13.5" thickBot="1" x14ac:dyDescent="0.25">
      <c r="A48" s="39" t="s">
        <v>37</v>
      </c>
      <c r="B48" s="128"/>
      <c r="C48" s="128"/>
      <c r="D48" s="129"/>
      <c r="E48" s="20"/>
      <c r="F48" s="77" t="s">
        <v>37</v>
      </c>
      <c r="G48" s="132"/>
      <c r="H48" s="132"/>
      <c r="I48" s="133"/>
      <c r="K48" s="11" t="s">
        <v>37</v>
      </c>
      <c r="L48" s="137"/>
      <c r="M48" s="137"/>
      <c r="N48" s="139"/>
    </row>
    <row r="49" spans="1:20" ht="13.5" thickBot="1" x14ac:dyDescent="0.25">
      <c r="A49" s="39" t="s">
        <v>38</v>
      </c>
      <c r="B49" s="128"/>
      <c r="C49" s="128"/>
      <c r="D49" s="129"/>
      <c r="E49" s="20"/>
      <c r="F49" s="77" t="s">
        <v>38</v>
      </c>
      <c r="G49" s="132"/>
      <c r="H49" s="132"/>
      <c r="I49" s="133"/>
      <c r="K49" s="11" t="s">
        <v>38</v>
      </c>
      <c r="L49" s="137"/>
      <c r="M49" s="137"/>
      <c r="N49" s="139"/>
    </row>
    <row r="50" spans="1:20" ht="13.5" thickBot="1" x14ac:dyDescent="0.25">
      <c r="A50" s="39" t="s">
        <v>39</v>
      </c>
      <c r="B50" s="128"/>
      <c r="C50" s="128"/>
      <c r="D50" s="129"/>
      <c r="E50" s="20"/>
      <c r="F50" s="77" t="s">
        <v>39</v>
      </c>
      <c r="G50" s="132"/>
      <c r="H50" s="132"/>
      <c r="I50" s="133"/>
      <c r="K50" s="11" t="s">
        <v>39</v>
      </c>
      <c r="L50" s="137"/>
      <c r="M50" s="137"/>
      <c r="N50" s="139"/>
    </row>
    <row r="51" spans="1:20" ht="13.5" thickBot="1" x14ac:dyDescent="0.25">
      <c r="A51" s="39" t="s">
        <v>40</v>
      </c>
      <c r="B51" s="128"/>
      <c r="C51" s="128"/>
      <c r="D51" s="129"/>
      <c r="E51" s="20"/>
      <c r="F51" s="77" t="s">
        <v>40</v>
      </c>
      <c r="G51" s="132"/>
      <c r="H51" s="132"/>
      <c r="I51" s="133"/>
      <c r="K51" s="11" t="s">
        <v>40</v>
      </c>
      <c r="L51" s="137"/>
      <c r="M51" s="137"/>
      <c r="N51" s="139"/>
    </row>
    <row r="52" spans="1:20" ht="13.5" thickBot="1" x14ac:dyDescent="0.25">
      <c r="A52" s="40" t="s">
        <v>41</v>
      </c>
      <c r="B52" s="130"/>
      <c r="C52" s="130"/>
      <c r="D52" s="131"/>
      <c r="E52" s="20"/>
      <c r="F52" s="78" t="s">
        <v>41</v>
      </c>
      <c r="G52" s="134"/>
      <c r="H52" s="134"/>
      <c r="I52" s="135"/>
      <c r="K52" s="12" t="s">
        <v>41</v>
      </c>
      <c r="L52" s="138"/>
      <c r="M52" s="138"/>
      <c r="N52" s="140"/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R55" s="6"/>
      <c r="S55" s="6"/>
      <c r="T55" s="6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R56" s="6"/>
      <c r="S56" s="6"/>
      <c r="T56" s="6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R57" s="6"/>
      <c r="S57" s="6"/>
      <c r="T57" s="6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6"/>
      <c r="P60" s="6"/>
      <c r="Q60" s="6"/>
      <c r="R60" s="6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6"/>
      <c r="P65" s="6"/>
      <c r="Q65" s="6"/>
      <c r="R65" s="6"/>
    </row>
    <row r="66" spans="1:18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8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6"/>
      <c r="P69" s="6"/>
      <c r="Q69" s="6"/>
      <c r="R69" s="6"/>
    </row>
    <row r="70" spans="1:18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8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8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8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6"/>
      <c r="P75" s="6"/>
      <c r="Q75" s="6"/>
      <c r="R75" s="6"/>
    </row>
    <row r="76" spans="1:18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6"/>
      <c r="P78" s="6"/>
      <c r="Q78" s="6"/>
      <c r="R78" s="6"/>
    </row>
    <row r="79" spans="1:18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6"/>
      <c r="P81" s="6"/>
      <c r="Q81" s="6"/>
      <c r="R81" s="6"/>
    </row>
    <row r="82" spans="1:18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6"/>
      <c r="P84" s="6"/>
      <c r="Q84" s="6"/>
      <c r="R84" s="6"/>
    </row>
    <row r="85" spans="1:18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8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8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6"/>
      <c r="P89" s="6"/>
      <c r="Q89" s="6"/>
      <c r="R89" s="6"/>
    </row>
    <row r="90" spans="1:18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70" zoomScaleNormal="70" workbookViewId="0">
      <selection activeCell="L31" sqref="L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79</v>
      </c>
      <c r="B2" s="26">
        <f>'Febrero 2021'!B2</f>
        <v>2021</v>
      </c>
      <c r="C2" s="25"/>
      <c r="D2" s="25"/>
      <c r="F2" s="44" t="str">
        <f>A2</f>
        <v>MES: MARZO</v>
      </c>
      <c r="G2" s="45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topLeftCell="A70" zoomScale="85" zoomScaleNormal="85" workbookViewId="0">
      <selection activeCell="B94" sqref="B9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128">
        <v>795</v>
      </c>
      <c r="C19" s="128">
        <v>1468310.6381655978</v>
      </c>
      <c r="D19" s="129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7">
        <v>4.8812664907651682E-2</v>
      </c>
      <c r="M19" s="137">
        <v>0.11067718192500076</v>
      </c>
      <c r="N19" s="139">
        <v>0.12771084337349392</v>
      </c>
    </row>
    <row r="20" spans="1:18" ht="13.5" thickBot="1" x14ac:dyDescent="0.25">
      <c r="A20" s="39" t="s">
        <v>15</v>
      </c>
      <c r="B20" s="128">
        <v>607</v>
      </c>
      <c r="C20" s="128">
        <v>528429.52871613263</v>
      </c>
      <c r="D20" s="129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7">
        <v>-0.40780487804878052</v>
      </c>
      <c r="M20" s="137">
        <v>-0.44654687588178565</v>
      </c>
      <c r="N20" s="139">
        <v>-0.4101123595505618</v>
      </c>
    </row>
    <row r="21" spans="1:18" ht="13.5" thickBot="1" x14ac:dyDescent="0.25">
      <c r="A21" s="40" t="s">
        <v>16</v>
      </c>
      <c r="B21" s="130">
        <v>11906</v>
      </c>
      <c r="C21" s="130">
        <v>12673194.350496588</v>
      </c>
      <c r="D21" s="131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8">
        <v>6.379556826304511E-2</v>
      </c>
      <c r="M21" s="138">
        <v>-3.1513031843431238E-2</v>
      </c>
      <c r="N21" s="140">
        <v>9.0615247436468982E-2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30">
        <v>556</v>
      </c>
      <c r="C44" s="30">
        <v>220515.31343847365</v>
      </c>
      <c r="D44" s="31">
        <v>520</v>
      </c>
      <c r="E44" s="20"/>
      <c r="F44" s="76" t="s">
        <v>33</v>
      </c>
      <c r="G44" s="57">
        <v>884</v>
      </c>
      <c r="H44" s="57">
        <v>594033.11570109241</v>
      </c>
      <c r="I44" s="58">
        <v>748</v>
      </c>
      <c r="K44" s="10" t="s">
        <v>33</v>
      </c>
      <c r="L44" s="164">
        <v>-0.37104072398190047</v>
      </c>
      <c r="M44" s="164">
        <v>-0.62878279407333026</v>
      </c>
      <c r="N44" s="165">
        <v>-0.30481283422459893</v>
      </c>
    </row>
    <row r="45" spans="1:18" ht="13.5" thickBot="1" x14ac:dyDescent="0.25">
      <c r="A45" s="39" t="s">
        <v>34</v>
      </c>
      <c r="B45" s="30">
        <v>2620</v>
      </c>
      <c r="C45" s="30">
        <v>3156541.1692208517</v>
      </c>
      <c r="D45" s="31">
        <v>2025</v>
      </c>
      <c r="E45" s="20"/>
      <c r="F45" s="77" t="s">
        <v>34</v>
      </c>
      <c r="G45" s="57">
        <v>2958</v>
      </c>
      <c r="H45" s="57">
        <v>3604015.4864733382</v>
      </c>
      <c r="I45" s="58">
        <v>2341</v>
      </c>
      <c r="K45" s="11" t="s">
        <v>34</v>
      </c>
      <c r="L45" s="166">
        <v>-0.11426639621365786</v>
      </c>
      <c r="M45" s="166">
        <v>-0.12415993186820529</v>
      </c>
      <c r="N45" s="167">
        <v>-0.13498504912430587</v>
      </c>
    </row>
    <row r="46" spans="1:18" ht="13.5" thickBot="1" x14ac:dyDescent="0.25">
      <c r="A46" s="39" t="s">
        <v>35</v>
      </c>
      <c r="B46" s="30">
        <v>1541</v>
      </c>
      <c r="C46" s="30">
        <v>1066206.6304201877</v>
      </c>
      <c r="D46" s="31">
        <v>961</v>
      </c>
      <c r="E46" s="20"/>
      <c r="F46" s="77" t="s">
        <v>35</v>
      </c>
      <c r="G46" s="57">
        <v>1234</v>
      </c>
      <c r="H46" s="57">
        <v>974979.10456033947</v>
      </c>
      <c r="I46" s="58">
        <v>920</v>
      </c>
      <c r="K46" s="11" t="s">
        <v>35</v>
      </c>
      <c r="L46" s="166">
        <v>0.24878444084278772</v>
      </c>
      <c r="M46" s="166">
        <v>9.3568698480965606E-2</v>
      </c>
      <c r="N46" s="167">
        <v>4.4565217391304257E-2</v>
      </c>
    </row>
    <row r="47" spans="1:18" ht="13.5" thickBot="1" x14ac:dyDescent="0.25">
      <c r="A47" s="39" t="s">
        <v>36</v>
      </c>
      <c r="B47" s="30">
        <v>3847</v>
      </c>
      <c r="C47" s="30">
        <v>3680864.4396074209</v>
      </c>
      <c r="D47" s="31">
        <v>3313</v>
      </c>
      <c r="E47" s="20"/>
      <c r="F47" s="77" t="s">
        <v>36</v>
      </c>
      <c r="G47" s="57">
        <v>4907</v>
      </c>
      <c r="H47" s="57">
        <v>4776808.6297999276</v>
      </c>
      <c r="I47" s="58">
        <v>4316</v>
      </c>
      <c r="K47" s="11" t="s">
        <v>36</v>
      </c>
      <c r="L47" s="166">
        <v>-0.21601793356429588</v>
      </c>
      <c r="M47" s="166">
        <v>-0.22943020646787127</v>
      </c>
      <c r="N47" s="167">
        <v>-0.23239110287303055</v>
      </c>
    </row>
    <row r="48" spans="1:18" ht="13.5" thickBot="1" x14ac:dyDescent="0.25">
      <c r="A48" s="39" t="s">
        <v>37</v>
      </c>
      <c r="B48" s="30">
        <v>1811</v>
      </c>
      <c r="C48" s="30">
        <v>1972992.360339694</v>
      </c>
      <c r="D48" s="31">
        <v>959</v>
      </c>
      <c r="E48" s="20"/>
      <c r="F48" s="77" t="s">
        <v>37</v>
      </c>
      <c r="G48" s="57">
        <v>1519</v>
      </c>
      <c r="H48" s="57">
        <v>1556624.0888037637</v>
      </c>
      <c r="I48" s="58">
        <v>893</v>
      </c>
      <c r="K48" s="11" t="s">
        <v>37</v>
      </c>
      <c r="L48" s="166">
        <v>0.19223173140223837</v>
      </c>
      <c r="M48" s="166">
        <v>0.26748158051177362</v>
      </c>
      <c r="N48" s="167">
        <v>7.3908174692049355E-2</v>
      </c>
    </row>
    <row r="49" spans="1:20" ht="13.5" thickBot="1" x14ac:dyDescent="0.25">
      <c r="A49" s="39" t="s">
        <v>38</v>
      </c>
      <c r="B49" s="30">
        <v>2221</v>
      </c>
      <c r="C49" s="30">
        <v>1561220.067146031</v>
      </c>
      <c r="D49" s="31">
        <v>2004</v>
      </c>
      <c r="E49" s="20"/>
      <c r="F49" s="77" t="s">
        <v>38</v>
      </c>
      <c r="G49" s="57">
        <v>2199</v>
      </c>
      <c r="H49" s="57">
        <v>1513799.1775198283</v>
      </c>
      <c r="I49" s="58">
        <v>1901</v>
      </c>
      <c r="K49" s="11" t="s">
        <v>38</v>
      </c>
      <c r="L49" s="166">
        <v>1.0004547521600626E-2</v>
      </c>
      <c r="M49" s="166">
        <v>3.1325746724143233E-2</v>
      </c>
      <c r="N49" s="167">
        <v>5.4182009468700665E-2</v>
      </c>
    </row>
    <row r="50" spans="1:20" ht="13.5" thickBot="1" x14ac:dyDescent="0.25">
      <c r="A50" s="39" t="s">
        <v>39</v>
      </c>
      <c r="B50" s="30">
        <v>743</v>
      </c>
      <c r="C50" s="30">
        <v>970166.23137913912</v>
      </c>
      <c r="D50" s="31">
        <v>548</v>
      </c>
      <c r="E50" s="20"/>
      <c r="F50" s="77" t="s">
        <v>39</v>
      </c>
      <c r="G50" s="57">
        <v>628</v>
      </c>
      <c r="H50" s="57">
        <v>1001182.0278185793</v>
      </c>
      <c r="I50" s="58">
        <v>430</v>
      </c>
      <c r="K50" s="11" t="s">
        <v>39</v>
      </c>
      <c r="L50" s="166">
        <v>0.18312101910828016</v>
      </c>
      <c r="M50" s="166">
        <v>-3.097917818902407E-2</v>
      </c>
      <c r="N50" s="167">
        <v>0.27441860465116275</v>
      </c>
    </row>
    <row r="51" spans="1:20" ht="13.5" thickBot="1" x14ac:dyDescent="0.25">
      <c r="A51" s="39" t="s">
        <v>40</v>
      </c>
      <c r="B51" s="30">
        <v>4491</v>
      </c>
      <c r="C51" s="30">
        <v>3700702.5929448553</v>
      </c>
      <c r="D51" s="31">
        <v>3668</v>
      </c>
      <c r="E51" s="20"/>
      <c r="F51" s="77" t="s">
        <v>40</v>
      </c>
      <c r="G51" s="57">
        <v>5320</v>
      </c>
      <c r="H51" s="57">
        <v>4438061.1487900922</v>
      </c>
      <c r="I51" s="58">
        <v>4291</v>
      </c>
      <c r="K51" s="11" t="s">
        <v>40</v>
      </c>
      <c r="L51" s="166">
        <v>-0.15582706766917298</v>
      </c>
      <c r="M51" s="166">
        <v>-0.16614429840522948</v>
      </c>
      <c r="N51" s="167">
        <v>-0.14518760195758562</v>
      </c>
    </row>
    <row r="52" spans="1:20" ht="13.5" thickBot="1" x14ac:dyDescent="0.25">
      <c r="A52" s="40" t="s">
        <v>41</v>
      </c>
      <c r="B52" s="34">
        <v>1052</v>
      </c>
      <c r="C52" s="34">
        <v>855600.51387675968</v>
      </c>
      <c r="D52" s="35">
        <v>806</v>
      </c>
      <c r="E52" s="20"/>
      <c r="F52" s="78" t="s">
        <v>41</v>
      </c>
      <c r="G52" s="61">
        <v>1040</v>
      </c>
      <c r="H52" s="61">
        <v>887201.49035592587</v>
      </c>
      <c r="I52" s="62">
        <v>860</v>
      </c>
      <c r="K52" s="12" t="s">
        <v>41</v>
      </c>
      <c r="L52" s="168">
        <v>1.1538461538461497E-2</v>
      </c>
      <c r="M52" s="168">
        <v>-3.5618714376244531E-2</v>
      </c>
      <c r="N52" s="169">
        <v>-6.2790697674418583E-2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L6" sqref="L6:N1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81</v>
      </c>
      <c r="B2" s="26">
        <f>'Marzo 2021'!B2</f>
        <v>2021</v>
      </c>
      <c r="C2" s="25"/>
      <c r="D2" s="25"/>
      <c r="F2" s="44" t="str">
        <f>A2</f>
        <v>MES: ABRIL</v>
      </c>
      <c r="G2" s="45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70" zoomScaleNormal="70" workbookViewId="0">
      <selection activeCell="L6" sqref="L6:N13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82</v>
      </c>
      <c r="B2" s="26">
        <f>'Abril 2021'!B2</f>
        <v>2021</v>
      </c>
      <c r="C2" s="25"/>
      <c r="D2" s="25"/>
      <c r="F2" s="44" t="str">
        <f>A2</f>
        <v>MES: MAYO</v>
      </c>
      <c r="G2" s="45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Normal="100" workbookViewId="0">
      <selection activeCell="L6" sqref="L6:N9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83</v>
      </c>
      <c r="B2" s="26">
        <f>'Mayo 2021'!B2</f>
        <v>2021</v>
      </c>
      <c r="C2" s="25"/>
      <c r="D2" s="25"/>
      <c r="F2" s="44" t="str">
        <f>A2</f>
        <v>MES: JUNIO</v>
      </c>
      <c r="G2" s="45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K19" sqref="K1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L6" sqref="L6:N1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0" t="s">
        <v>76</v>
      </c>
      <c r="L1" s="170"/>
      <c r="M1" s="44" t="s">
        <v>74</v>
      </c>
      <c r="N1" s="1"/>
    </row>
    <row r="2" spans="1:19" x14ac:dyDescent="0.2">
      <c r="A2" s="25" t="s">
        <v>84</v>
      </c>
      <c r="B2" s="26">
        <f>'Junio 2021'!B2</f>
        <v>2021</v>
      </c>
      <c r="C2" s="25"/>
      <c r="D2" s="25"/>
      <c r="F2" s="44" t="str">
        <f>A2</f>
        <v>MES: JULIO</v>
      </c>
      <c r="G2" s="45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2021-03-02T11:21:34Z</cp:lastPrinted>
  <dcterms:created xsi:type="dcterms:W3CDTF">2017-02-09T17:39:54Z</dcterms:created>
  <dcterms:modified xsi:type="dcterms:W3CDTF">2021-03-02T11:21:50Z</dcterms:modified>
</cp:coreProperties>
</file>