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1\Datos\Usuarios\Datos\0. CARPETA ARCHIVOS  PARA DATOS MENSUALES\ejemplo para históricos_reanualización\Reanualización 2022\"/>
    </mc:Choice>
  </mc:AlternateContent>
  <xr:revisionPtr revIDLastSave="0" documentId="13_ncr:1_{43610E5A-21B8-4CDC-972B-5C36B7A26235}" xr6:coauthVersionLast="47" xr6:coauthVersionMax="47" xr10:uidLastSave="{00000000-0000-0000-0000-000000000000}"/>
  <bookViews>
    <workbookView xWindow="-120" yWindow="-120" windowWidth="20730" windowHeight="11160" tabRatio="934" firstSheet="6" activeTab="16" xr2:uid="{00000000-000D-0000-FFFF-FFFF00000000}"/>
  </bookViews>
  <sheets>
    <sheet name="Enero 2019" sheetId="117" r:id="rId1"/>
    <sheet name="Febrero 2019" sheetId="51" r:id="rId2"/>
    <sheet name="Marzo 2019" sheetId="118" r:id="rId3"/>
    <sheet name="ITR19" sheetId="119" r:id="rId4"/>
    <sheet name="Abril 2019" sheetId="120" r:id="rId5"/>
    <sheet name="Mayo 2019" sheetId="121" r:id="rId6"/>
    <sheet name="Junio 2019" sheetId="122" r:id="rId7"/>
    <sheet name="IITR19" sheetId="123" r:id="rId8"/>
    <sheet name="Julio 2019" sheetId="124" r:id="rId9"/>
    <sheet name="Agosto 2019" sheetId="125" r:id="rId10"/>
    <sheet name="Septiembre 2019" sheetId="126" r:id="rId11"/>
    <sheet name="IIITR19" sheetId="127" r:id="rId12"/>
    <sheet name="Octubre 2019" sheetId="128" r:id="rId13"/>
    <sheet name="Noviembre 2019" sheetId="129" r:id="rId14"/>
    <sheet name="Diciembre 2019" sheetId="130" r:id="rId15"/>
    <sheet name="IVTR19" sheetId="131" r:id="rId16"/>
    <sheet name="Año 2019" sheetId="14" r:id="rId17"/>
    <sheet name="check" sheetId="132" state="hidden" r:id="rId18"/>
  </sheets>
  <definedNames>
    <definedName name="_xlnm.Print_Area" localSheetId="16">'Año 2019'!$A$1:$N$92</definedName>
    <definedName name="_xlnm.Print_Area" localSheetId="0">'Enero 2019'!$A$1:$N$92</definedName>
    <definedName name="_xlnm.Print_Area" localSheetId="1">'Febrero 2019'!$A$1:$N$92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32" l="1"/>
  <c r="D9" i="132"/>
  <c r="B10" i="132"/>
  <c r="D10" i="132"/>
  <c r="C11" i="132"/>
  <c r="D11" i="132"/>
  <c r="B12" i="132"/>
  <c r="C12" i="132"/>
  <c r="D12" i="132"/>
  <c r="C13" i="132"/>
  <c r="D13" i="132"/>
  <c r="B14" i="132"/>
  <c r="D14" i="132"/>
  <c r="B15" i="132"/>
  <c r="C15" i="132"/>
  <c r="B16" i="132"/>
  <c r="D16" i="132"/>
  <c r="B19" i="132"/>
  <c r="D19" i="132"/>
  <c r="C20" i="132"/>
  <c r="B21" i="132"/>
  <c r="C21" i="132"/>
  <c r="D21" i="132"/>
  <c r="B24" i="132"/>
  <c r="B23" i="132" s="1"/>
  <c r="C24" i="132"/>
  <c r="C23" i="132" s="1"/>
  <c r="D24" i="132"/>
  <c r="D23" i="132" s="1"/>
  <c r="B27" i="132"/>
  <c r="B26" i="132" s="1"/>
  <c r="C27" i="132"/>
  <c r="C26" i="132" s="1"/>
  <c r="D27" i="132"/>
  <c r="D26" i="132" s="1"/>
  <c r="B30" i="132"/>
  <c r="D30" i="132"/>
  <c r="B31" i="132"/>
  <c r="C31" i="132"/>
  <c r="C34" i="132"/>
  <c r="C33" i="132" s="1"/>
  <c r="C37" i="132"/>
  <c r="B38" i="132"/>
  <c r="D38" i="132"/>
  <c r="B39" i="132"/>
  <c r="C39" i="132"/>
  <c r="D39" i="132"/>
  <c r="B40" i="132"/>
  <c r="D40" i="132"/>
  <c r="B41" i="132"/>
  <c r="C41" i="132"/>
  <c r="C44" i="132"/>
  <c r="D44" i="132"/>
  <c r="B45" i="132"/>
  <c r="D45" i="132"/>
  <c r="B46" i="132"/>
  <c r="C46" i="132"/>
  <c r="B47" i="132"/>
  <c r="D47" i="132"/>
  <c r="B48" i="132"/>
  <c r="C48" i="132"/>
  <c r="D48" i="132"/>
  <c r="B49" i="132"/>
  <c r="D49" i="132"/>
  <c r="C50" i="132"/>
  <c r="B51" i="132"/>
  <c r="C51" i="132"/>
  <c r="D51" i="132"/>
  <c r="C52" i="132"/>
  <c r="D52" i="132"/>
  <c r="D61" i="132"/>
  <c r="C62" i="132"/>
  <c r="D62" i="132"/>
  <c r="B63" i="132"/>
  <c r="D63" i="132"/>
  <c r="B66" i="132"/>
  <c r="C66" i="132"/>
  <c r="D66" i="132"/>
  <c r="D67" i="132"/>
  <c r="B70" i="132"/>
  <c r="C70" i="132"/>
  <c r="D71" i="132"/>
  <c r="D72" i="132"/>
  <c r="B73" i="132"/>
  <c r="C76" i="132"/>
  <c r="C75" i="132" s="1"/>
  <c r="D76" i="132"/>
  <c r="D75" i="132" s="1"/>
  <c r="B79" i="132"/>
  <c r="B78" i="132" s="1"/>
  <c r="B82" i="132"/>
  <c r="B81" i="132" s="1"/>
  <c r="C82" i="132"/>
  <c r="C81" i="132" s="1"/>
  <c r="D82" i="132"/>
  <c r="D81" i="132" s="1"/>
  <c r="B90" i="132"/>
  <c r="B89" i="132" s="1"/>
  <c r="C90" i="132"/>
  <c r="C89" i="132" s="1"/>
  <c r="G87" i="132"/>
  <c r="F9" i="132"/>
  <c r="G14" i="132"/>
  <c r="H14" i="132"/>
  <c r="F47" i="132"/>
  <c r="G48" i="132"/>
  <c r="H56" i="132"/>
  <c r="F61" i="132"/>
  <c r="G72" i="132"/>
  <c r="H73" i="132"/>
  <c r="H85" i="132"/>
  <c r="F87" i="132"/>
  <c r="C71" i="132"/>
  <c r="C47" i="132"/>
  <c r="C38" i="132"/>
  <c r="C16" i="132"/>
  <c r="B11" i="132"/>
  <c r="B72" i="132"/>
  <c r="B61" i="132"/>
  <c r="B20" i="132"/>
  <c r="D34" i="132"/>
  <c r="D33" i="132" s="1"/>
  <c r="B37" i="132"/>
  <c r="B50" i="132"/>
  <c r="C61" i="132"/>
  <c r="B84" i="132"/>
  <c r="B54" i="132"/>
  <c r="C54" i="132"/>
  <c r="C84" i="132"/>
  <c r="D54" i="132"/>
  <c r="D84" i="132"/>
  <c r="H52" i="132" l="1"/>
  <c r="H79" i="132"/>
  <c r="H63" i="132"/>
  <c r="H49" i="132"/>
  <c r="H19" i="132"/>
  <c r="H72" i="132"/>
  <c r="G82" i="132"/>
  <c r="F66" i="132"/>
  <c r="G52" i="132"/>
  <c r="F21" i="132"/>
  <c r="G9" i="132"/>
  <c r="F85" i="132"/>
  <c r="G56" i="132"/>
  <c r="H71" i="132"/>
  <c r="F63" i="132"/>
  <c r="F20" i="132"/>
  <c r="H67" i="132"/>
  <c r="H12" i="132"/>
  <c r="F86" i="132"/>
  <c r="F41" i="132"/>
  <c r="F50" i="132"/>
  <c r="G76" i="132"/>
  <c r="H61" i="132"/>
  <c r="G16" i="132"/>
  <c r="F11" i="132"/>
  <c r="H13" i="132"/>
  <c r="F31" i="132"/>
  <c r="G51" i="132"/>
  <c r="H44" i="132"/>
  <c r="H62" i="132"/>
  <c r="H48" i="132"/>
  <c r="G61" i="132"/>
  <c r="G38" i="132"/>
  <c r="H9" i="132"/>
  <c r="G21" i="132"/>
  <c r="G66" i="132"/>
  <c r="F15" i="132"/>
  <c r="F46" i="132"/>
  <c r="F37" i="132"/>
  <c r="F70" i="132"/>
  <c r="H34" i="132"/>
  <c r="G71" i="132"/>
  <c r="G47" i="132"/>
  <c r="G27" i="132"/>
  <c r="G12" i="132"/>
  <c r="H39" i="132"/>
  <c r="H57" i="132"/>
  <c r="F24" i="132"/>
  <c r="H82" i="132"/>
  <c r="H38" i="132"/>
  <c r="G11" i="132"/>
  <c r="F51" i="132"/>
  <c r="F71" i="132"/>
  <c r="G50" i="132"/>
  <c r="G37" i="132"/>
  <c r="F58" i="132"/>
  <c r="H76" i="132"/>
  <c r="H66" i="132"/>
  <c r="G15" i="132"/>
  <c r="F30" i="132"/>
  <c r="F73" i="132"/>
  <c r="F19" i="132"/>
  <c r="G31" i="132"/>
  <c r="G20" i="132"/>
  <c r="F79" i="132"/>
  <c r="G30" i="132"/>
  <c r="G70" i="132"/>
  <c r="F90" i="132"/>
  <c r="F49" i="132"/>
  <c r="H16" i="132"/>
  <c r="H51" i="132"/>
  <c r="G46" i="132"/>
  <c r="H21" i="132"/>
  <c r="F45" i="132"/>
  <c r="F14" i="132"/>
  <c r="G86" i="132"/>
  <c r="D60" i="132"/>
  <c r="H27" i="132"/>
  <c r="F40" i="132"/>
  <c r="F10" i="132"/>
  <c r="G41" i="132"/>
  <c r="H47" i="132"/>
  <c r="G55" i="132"/>
  <c r="H87" i="132"/>
  <c r="D50" i="132"/>
  <c r="H31" i="132"/>
  <c r="D41" i="132"/>
  <c r="B18" i="132"/>
  <c r="D65" i="132"/>
  <c r="H70" i="132"/>
  <c r="F57" i="132"/>
  <c r="B13" i="132"/>
  <c r="B29" i="132"/>
  <c r="H15" i="132"/>
  <c r="H86" i="132"/>
  <c r="H37" i="132"/>
  <c r="F34" i="132"/>
  <c r="B34" i="132"/>
  <c r="B33" i="132" s="1"/>
  <c r="G73" i="132"/>
  <c r="G24" i="132"/>
  <c r="F52" i="132"/>
  <c r="F67" i="132"/>
  <c r="F48" i="132"/>
  <c r="F39" i="132"/>
  <c r="D20" i="132"/>
  <c r="D18" i="132" s="1"/>
  <c r="C45" i="132"/>
  <c r="F44" i="132"/>
  <c r="B36" i="132"/>
  <c r="G85" i="132"/>
  <c r="H58" i="132"/>
  <c r="G40" i="132"/>
  <c r="C40" i="132"/>
  <c r="C36" i="132" s="1"/>
  <c r="F16" i="132"/>
  <c r="H55" i="132"/>
  <c r="H20" i="132"/>
  <c r="H11" i="132"/>
  <c r="C73" i="132"/>
  <c r="H45" i="132"/>
  <c r="H30" i="132"/>
  <c r="D70" i="132"/>
  <c r="F62" i="132"/>
  <c r="F56" i="132"/>
  <c r="F82" i="132"/>
  <c r="H40" i="132"/>
  <c r="G90" i="132"/>
  <c r="H50" i="132"/>
  <c r="C30" i="132"/>
  <c r="C29" i="132" s="1"/>
  <c r="H46" i="132"/>
  <c r="G13" i="132"/>
  <c r="B52" i="132"/>
  <c r="G44" i="132"/>
  <c r="H10" i="132"/>
  <c r="G67" i="132"/>
  <c r="D73" i="132"/>
  <c r="G10" i="132"/>
  <c r="C10" i="132"/>
  <c r="F27" i="132"/>
  <c r="C63" i="132"/>
  <c r="C60" i="132" s="1"/>
  <c r="G39" i="132"/>
  <c r="D15" i="132"/>
  <c r="D8" i="132" s="1"/>
  <c r="G45" i="132"/>
  <c r="D31" i="132"/>
  <c r="D29" i="132" s="1"/>
  <c r="B62" i="132"/>
  <c r="B60" i="132" s="1"/>
  <c r="F13" i="132"/>
  <c r="G58" i="132"/>
  <c r="C19" i="132"/>
  <c r="C18" i="132" s="1"/>
  <c r="C79" i="132"/>
  <c r="C78" i="132" s="1"/>
  <c r="B44" i="132"/>
  <c r="H24" i="132"/>
  <c r="C72" i="132"/>
  <c r="B9" i="132"/>
  <c r="D37" i="132"/>
  <c r="G63" i="132"/>
  <c r="G57" i="132"/>
  <c r="D90" i="132"/>
  <c r="D89" i="132" s="1"/>
  <c r="C67" i="132"/>
  <c r="C65" i="132" s="1"/>
  <c r="B71" i="132"/>
  <c r="B69" i="132" s="1"/>
  <c r="G49" i="132"/>
  <c r="C49" i="132"/>
  <c r="F38" i="132"/>
  <c r="F76" i="132"/>
  <c r="D46" i="132"/>
  <c r="G34" i="132"/>
  <c r="D79" i="132"/>
  <c r="D78" i="132" s="1"/>
  <c r="F12" i="132"/>
  <c r="H90" i="132"/>
  <c r="F72" i="132"/>
  <c r="G19" i="132"/>
  <c r="G79" i="132"/>
  <c r="G62" i="132"/>
  <c r="B76" i="132"/>
  <c r="B75" i="132" s="1"/>
  <c r="C14" i="132"/>
  <c r="H41" i="132"/>
  <c r="B67" i="132"/>
  <c r="B65" i="132" s="1"/>
  <c r="F55" i="132"/>
  <c r="D36" i="132" l="1"/>
  <c r="C43" i="132"/>
  <c r="B8" i="132"/>
  <c r="D43" i="132"/>
  <c r="D69" i="132"/>
  <c r="C69" i="132"/>
  <c r="B43" i="132"/>
  <c r="C8" i="132"/>
  <c r="B6" i="132" l="1"/>
  <c r="D6" i="132"/>
  <c r="C6" i="132"/>
</calcChain>
</file>

<file path=xl/sharedStrings.xml><?xml version="1.0" encoding="utf-8"?>
<sst xmlns="http://schemas.openxmlformats.org/spreadsheetml/2006/main" count="3929" uniqueCount="107">
  <si>
    <t>Facturación</t>
  </si>
  <si>
    <t>TOTAL</t>
  </si>
  <si>
    <t>CPD's vivos</t>
  </si>
  <si>
    <t>CPD's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</si>
  <si>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</si>
  <si>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</si>
  <si>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</si>
  <si>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</si>
  <si>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</si>
  <si>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</si>
  <si>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</si>
  <si>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</si>
  <si>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</si>
  <si>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</si>
  <si>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 xml:space="preserve">Huesca 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</si>
  <si>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</si>
  <si>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</si>
  <si>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</si>
  <si>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</si>
  <si>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</si>
  <si>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</si>
  <si>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</si>
  <si>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</si>
  <si>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</si>
  <si>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</si>
  <si>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</si>
  <si>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</si>
  <si>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</si>
  <si>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</si>
  <si>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</si>
  <si>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</si>
  <si>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</si>
  <si>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</si>
  <si>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</si>
  <si>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</si>
  <si>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</si>
  <si>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</si>
  <si>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</si>
  <si>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</si>
  <si>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</si>
  <si>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</si>
  <si>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</si>
  <si>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</si>
  <si>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</si>
  <si>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</si>
  <si>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</si>
  <si>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</si>
  <si>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</si>
  <si>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</si>
  <si>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 xml:space="preserve">Castellon 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</si>
  <si>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</si>
  <si>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</si>
  <si>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</si>
  <si>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</si>
  <si>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</si>
  <si>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</si>
  <si>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</si>
  <si>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</si>
  <si>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</si>
  <si>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</si>
  <si>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</si>
  <si>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</si>
  <si>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</si>
  <si>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</si>
  <si>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</si>
  <si>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</si>
  <si>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</si>
  <si>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</si>
  <si>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</si>
  <si>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</si>
  <si>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</si>
  <si>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</si>
  <si>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>CPD's Vivos</t>
  </si>
  <si>
    <t xml:space="preserve">D03: </t>
  </si>
  <si>
    <t>Variación Interanual (%)</t>
  </si>
  <si>
    <t>Datos absolutos (contratación y facturación)</t>
  </si>
  <si>
    <t xml:space="preserve">D03 : </t>
  </si>
  <si>
    <t>MES: ENERO</t>
  </si>
  <si>
    <t>MES: FEBRERO</t>
  </si>
  <si>
    <t>MES: MARZO</t>
  </si>
  <si>
    <t xml:space="preserve"> TRIMESTRAL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</si>
  <si>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</si>
  <si>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</si>
  <si>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</si>
  <si>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</si>
  <si>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</si>
  <si>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</si>
  <si>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</si>
  <si>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</si>
  <si>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</si>
  <si>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>AÑO</t>
  </si>
  <si>
    <t>ITR18</t>
  </si>
  <si>
    <t>IITR18</t>
  </si>
  <si>
    <t>IIITR18</t>
  </si>
  <si>
    <t>IVTR18</t>
  </si>
  <si>
    <t>2019/2018</t>
  </si>
  <si>
    <t>ITR19</t>
  </si>
  <si>
    <t>ITR19/ITR18</t>
  </si>
  <si>
    <t>IITR19</t>
  </si>
  <si>
    <t>IITR19/IITR18</t>
  </si>
  <si>
    <t>IIITR19</t>
  </si>
  <si>
    <t>IIITR19/IIITR18</t>
  </si>
  <si>
    <t>IVTR19</t>
  </si>
  <si>
    <t>IVTR19/IVTR18</t>
  </si>
  <si>
    <t>Mensuales</t>
  </si>
  <si>
    <t>Trimestrales</t>
  </si>
  <si>
    <t>Cuadre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</si>
</sst>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_ ;\-#,##0\ "/>
    <numFmt numFmtId="165" formatCode="0.0%"/>
  </numFmts>
  <fonts count="21">
    <font>
      <sz val="11"/>
      <color theme="1"/>
      <name val="Calibri"/>
      <family val="2"/>
      <scheme val="minor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  <font>
      <b/>
      <sz val="10"/>
      <color rgb="FF1A1A1A"/>
      <name val="Arial Unicode MS"/>
      <family val="2"/>
    </font>
    <font>
      <b/>
      <sz val="9"/>
      <color theme="3"/>
      <name val="HelveticaNeue LT 65 Medium"/>
      <family val="1"/>
    </font>
    <font>
      <b/>
      <u/>
      <sz val="9"/>
      <color theme="3"/>
      <name val="HelveticaNeue LT 65 Medium"/>
      <family val="1"/>
    </font>
    <font>
      <sz val="10"/>
      <color theme="3"/>
      <name val="HelveticaNeue LT 65 Medium"/>
      <family val="1"/>
    </font>
    <font>
      <b/>
      <sz val="10"/>
      <color theme="3"/>
      <name val="HelveticaNeue LT 65 Medium"/>
      <family val="1"/>
    </font>
    <font>
      <b/>
      <sz val="8"/>
      <color theme="3"/>
      <name val="HelveticaNeue LT 65 Medium"/>
      <family val="1"/>
    </font>
    <font>
      <b/>
      <sz val="9"/>
      <color theme="1"/>
      <name val="HelveticaNeue LT 65 Medium"/>
      <family val="1"/>
    </font>
    <font>
      <b/>
      <u/>
      <sz val="9"/>
      <color theme="1"/>
      <name val="HelveticaNeue LT 65 Medium"/>
      <family val="1"/>
    </font>
    <font>
      <sz val="10"/>
      <color theme="1"/>
      <name val="HelveticaNeue LT 65 Medium"/>
      <family val="1"/>
    </font>
    <font>
      <b/>
      <sz val="10"/>
      <color theme="1"/>
      <name val="HelveticaNeue LT 65 Medium"/>
      <family val="1"/>
    </font>
    <font>
      <b/>
      <sz val="8"/>
      <color theme="1"/>
      <name val="HelveticaNeue LT 65 Medium"/>
      <family val="1"/>
    </font>
    <font>
      <b/>
      <sz val="10"/>
      <color theme="3"/>
      <name val="Arial Unicode MS"/>
      <family val="2"/>
    </font>
    <font>
      <sz val="8"/>
      <color theme="3"/>
      <name val="HelveticaNeue LT 65 Medium"/>
      <family val="1"/>
    </font>
    <font>
      <sz val="11"/>
      <color theme="2" tint="-9.9978637043366805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6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/>
    <xf numFmtId="164" fontId="2" fillId="3" borderId="0" xfId="0" applyNumberFormat="1" applyFont="1" applyFill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7" fillId="0" borderId="0" xfId="0" applyFont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0" fontId="10" fillId="3" borderId="6" xfId="0" applyFont="1" applyFill="1" applyBorder="1"/>
    <xf numFmtId="164" fontId="10" fillId="3" borderId="7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2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5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15" fillId="3" borderId="6" xfId="0" applyFont="1" applyFill="1" applyBorder="1"/>
    <xf numFmtId="164" fontId="15" fillId="3" borderId="7" xfId="0" applyNumberFormat="1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5" fillId="3" borderId="9" xfId="0" applyFont="1" applyFill="1" applyBorder="1"/>
    <xf numFmtId="0" fontId="15" fillId="3" borderId="12" xfId="0" applyFont="1" applyFill="1" applyBorder="1"/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4" borderId="8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/>
    <xf numFmtId="0" fontId="15" fillId="3" borderId="16" xfId="0" applyFont="1" applyFill="1" applyBorder="1"/>
    <xf numFmtId="0" fontId="15" fillId="3" borderId="17" xfId="0" applyFont="1" applyFill="1" applyBorder="1"/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/>
    <xf numFmtId="164" fontId="12" fillId="2" borderId="20" xfId="0" applyNumberFormat="1" applyFont="1" applyFill="1" applyBorder="1" applyAlignment="1">
      <alignment horizontal="center" vertical="center"/>
    </xf>
    <xf numFmtId="0" fontId="12" fillId="2" borderId="15" xfId="0" applyFont="1" applyFill="1" applyBorder="1"/>
    <xf numFmtId="164" fontId="12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/>
    <xf numFmtId="0" fontId="10" fillId="3" borderId="5" xfId="0" applyFont="1" applyFill="1" applyBorder="1"/>
    <xf numFmtId="0" fontId="10" fillId="3" borderId="1" xfId="0" applyFont="1" applyFill="1" applyBorder="1"/>
    <xf numFmtId="0" fontId="19" fillId="3" borderId="15" xfId="0" applyFont="1" applyFill="1" applyBorder="1"/>
    <xf numFmtId="0" fontId="19" fillId="3" borderId="17" xfId="0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2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3" fillId="5" borderId="5" xfId="0" applyFont="1" applyFill="1" applyBorder="1"/>
    <xf numFmtId="165" fontId="2" fillId="3" borderId="7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3" fillId="5" borderId="15" xfId="0" applyFont="1" applyFill="1" applyBorder="1"/>
    <xf numFmtId="165" fontId="3" fillId="5" borderId="7" xfId="1" applyNumberFormat="1" applyFont="1" applyFill="1" applyBorder="1" applyAlignment="1">
      <alignment horizontal="center"/>
    </xf>
    <xf numFmtId="164" fontId="15" fillId="3" borderId="21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/>
    </xf>
    <xf numFmtId="165" fontId="2" fillId="3" borderId="22" xfId="1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5" fontId="3" fillId="5" borderId="8" xfId="1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/>
    <xf numFmtId="164" fontId="10" fillId="6" borderId="7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0" fillId="0" borderId="0" xfId="0" applyFont="1"/>
    <xf numFmtId="165" fontId="2" fillId="3" borderId="0" xfId="1" applyNumberFormat="1" applyFont="1" applyFill="1"/>
    <xf numFmtId="165" fontId="3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2"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  <name val="Gill Sans MT"/>
        <scheme val="none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1" defaultTableStyle="TableStyleMedium2" defaultPivotStyle="PivotStyleLight16">
    <tableStyle name="DCDashboardRed" pivot="0" table="0" count="10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CDashboardRe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fitToPage="1"/>
  </sheetPr>
  <dimension ref="A1:T92"/>
  <sheetViews>
    <sheetView zoomScale="90" zoomScaleNormal="90" zoomScaleSheetLayoutView="75" workbookViewId="0">
      <selection activeCell="M75" sqref="M75"/>
    </sheetView>
  </sheetViews>
  <sheetFormatPr baseColWidth="10" defaultColWidth="9.140625" defaultRowHeight="12.75"/>
  <cols>
    <col min="1" max="1" width="22.140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2.140625" style="42" bestFit="1" customWidth="1"/>
    <col min="7" max="7" width="12.42578125" style="42" bestFit="1" customWidth="1"/>
    <col min="8" max="8" width="13.140625" style="42" bestFit="1" customWidth="1"/>
    <col min="9" max="9" width="9.140625" style="42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8">
      <c r="A2" s="24" t="s">
        <v>77</v>
      </c>
      <c r="B2" s="25">
        <v>2019</v>
      </c>
      <c r="C2" s="24"/>
      <c r="D2" s="24"/>
      <c r="F2" s="43" t="s">
        <v>77</v>
      </c>
      <c r="G2" s="44">
        <v>2018</v>
      </c>
      <c r="K2" s="1" t="s">
        <v>77</v>
      </c>
      <c r="L2" s="3"/>
      <c r="M2" s="1" t="s">
        <v>95</v>
      </c>
      <c r="N2" s="1"/>
    </row>
    <row r="3" spans="1:18" ht="15.75" thickBot="1">
      <c r="A3" s="79"/>
      <c r="K3" s="16"/>
    </row>
    <row r="4" spans="1:18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8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8" ht="13.5" thickBot="1">
      <c r="A6" s="82" t="s">
        <v>1</v>
      </c>
      <c r="B6" s="83">
        <v>299785</v>
      </c>
      <c r="C6" s="83">
        <v>298303323.03118646</v>
      </c>
      <c r="D6" s="83">
        <v>220319</v>
      </c>
      <c r="E6" s="19"/>
      <c r="F6" s="48" t="s">
        <v>1</v>
      </c>
      <c r="G6" s="49">
        <v>296449</v>
      </c>
      <c r="H6" s="49">
        <v>293638890.98363298</v>
      </c>
      <c r="I6" s="49">
        <v>210996</v>
      </c>
      <c r="K6" s="96" t="s">
        <v>1</v>
      </c>
      <c r="L6" s="97">
        <v>1.125320038185329E-2</v>
      </c>
      <c r="M6" s="97">
        <v>1.5884925978056019E-2</v>
      </c>
      <c r="N6" s="97">
        <v>4.4185671766289403E-2</v>
      </c>
      <c r="O6" s="5"/>
      <c r="P6" s="5"/>
      <c r="Q6" s="5"/>
      <c r="R6" s="5"/>
    </row>
    <row r="7" spans="1:18" ht="12" customHeight="1" thickBot="1">
      <c r="B7" s="36"/>
      <c r="C7" s="36"/>
      <c r="D7" s="109"/>
      <c r="E7" s="19"/>
      <c r="F7" s="50"/>
      <c r="G7" s="51"/>
      <c r="H7" s="51"/>
      <c r="I7" s="51"/>
      <c r="L7" s="98"/>
      <c r="M7" s="98"/>
      <c r="N7" s="98"/>
    </row>
    <row r="8" spans="1:18" ht="13.5" thickBot="1">
      <c r="A8" s="84" t="s">
        <v>4</v>
      </c>
      <c r="B8" s="85">
        <v>29648</v>
      </c>
      <c r="C8" s="85">
        <v>23509129.838243138</v>
      </c>
      <c r="D8" s="85">
        <v>21146</v>
      </c>
      <c r="E8" s="19"/>
      <c r="F8" s="52" t="s">
        <v>4</v>
      </c>
      <c r="G8" s="49">
        <v>28828</v>
      </c>
      <c r="H8" s="49">
        <v>24859615.196594156</v>
      </c>
      <c r="I8" s="53">
        <v>20417</v>
      </c>
      <c r="K8" s="99" t="s">
        <v>4</v>
      </c>
      <c r="L8" s="97">
        <v>2.8444567781323649E-2</v>
      </c>
      <c r="M8" s="97">
        <v>-5.4324467521767561E-2</v>
      </c>
      <c r="N8" s="97">
        <v>3.5705539501395878E-2</v>
      </c>
      <c r="O8" s="5"/>
      <c r="P8" s="5"/>
      <c r="Q8" s="5"/>
      <c r="R8" s="5"/>
    </row>
    <row r="9" spans="1:18" ht="13.5" thickBot="1">
      <c r="A9" s="28" t="s">
        <v>5</v>
      </c>
      <c r="B9" s="29">
        <v>2358</v>
      </c>
      <c r="C9" s="29">
        <v>1663550.329156921</v>
      </c>
      <c r="D9" s="30">
        <v>1350</v>
      </c>
      <c r="E9" s="20"/>
      <c r="F9" s="54" t="s">
        <v>5</v>
      </c>
      <c r="G9" s="55">
        <v>2509</v>
      </c>
      <c r="H9" s="55">
        <v>1951768.9122844511</v>
      </c>
      <c r="I9" s="56">
        <v>1665</v>
      </c>
      <c r="K9" s="6" t="s">
        <v>5</v>
      </c>
      <c r="L9" s="100">
        <v>-6.0183339976086048E-2</v>
      </c>
      <c r="M9" s="100">
        <v>-0.14767044464817514</v>
      </c>
      <c r="N9" s="100">
        <v>-0.18918918918918914</v>
      </c>
    </row>
    <row r="10" spans="1:18" ht="13.5" thickBot="1">
      <c r="A10" s="31" t="s">
        <v>6</v>
      </c>
      <c r="B10" s="29">
        <v>4964</v>
      </c>
      <c r="C10" s="29">
        <v>3862954.2267695866</v>
      </c>
      <c r="D10" s="30">
        <v>4152</v>
      </c>
      <c r="E10" s="19"/>
      <c r="F10" s="57" t="s">
        <v>6</v>
      </c>
      <c r="G10" s="77">
        <v>3503</v>
      </c>
      <c r="H10" s="77">
        <v>4065080.3875386049</v>
      </c>
      <c r="I10" s="78">
        <v>2401</v>
      </c>
      <c r="K10" s="7" t="s">
        <v>6</v>
      </c>
      <c r="L10" s="111">
        <v>0.41707108192977449</v>
      </c>
      <c r="M10" s="111">
        <v>-4.9722549494625179E-2</v>
      </c>
      <c r="N10" s="113">
        <v>0.7292794668887963</v>
      </c>
    </row>
    <row r="11" spans="1:18" ht="13.5" thickBot="1">
      <c r="A11" s="31" t="s">
        <v>7</v>
      </c>
      <c r="B11" s="29">
        <v>1783</v>
      </c>
      <c r="C11" s="29">
        <v>1589563.6906530932</v>
      </c>
      <c r="D11" s="30">
        <v>1146</v>
      </c>
      <c r="E11" s="19"/>
      <c r="F11" s="57" t="s">
        <v>7</v>
      </c>
      <c r="G11" s="77">
        <v>1647</v>
      </c>
      <c r="H11" s="77">
        <v>2016260.6580254543</v>
      </c>
      <c r="I11" s="78">
        <v>1071</v>
      </c>
      <c r="K11" s="7" t="s">
        <v>7</v>
      </c>
      <c r="L11" s="111">
        <v>8.2574377656344788E-2</v>
      </c>
      <c r="M11" s="111">
        <v>-0.21162787939840577</v>
      </c>
      <c r="N11" s="113">
        <v>7.0028011204481766E-2</v>
      </c>
    </row>
    <row r="12" spans="1:18" ht="13.5" thickBot="1">
      <c r="A12" s="31" t="s">
        <v>8</v>
      </c>
      <c r="B12" s="29">
        <v>2032</v>
      </c>
      <c r="C12" s="29">
        <v>1591483.9569090223</v>
      </c>
      <c r="D12" s="30">
        <v>1424</v>
      </c>
      <c r="E12" s="19"/>
      <c r="F12" s="57" t="s">
        <v>8</v>
      </c>
      <c r="G12" s="77">
        <v>1625</v>
      </c>
      <c r="H12" s="77">
        <v>1160258.459668665</v>
      </c>
      <c r="I12" s="78">
        <v>1159</v>
      </c>
      <c r="K12" s="7" t="s">
        <v>8</v>
      </c>
      <c r="L12" s="111">
        <v>0.25046153846153851</v>
      </c>
      <c r="M12" s="111">
        <v>0.37166330798699998</v>
      </c>
      <c r="N12" s="113">
        <v>0.22864538395168243</v>
      </c>
    </row>
    <row r="13" spans="1:18" ht="13.5" thickBot="1">
      <c r="A13" s="31" t="s">
        <v>9</v>
      </c>
      <c r="B13" s="29">
        <v>2952</v>
      </c>
      <c r="C13" s="29">
        <v>1077724.2499239729</v>
      </c>
      <c r="D13" s="30">
        <v>2448</v>
      </c>
      <c r="E13" s="19"/>
      <c r="F13" s="57" t="s">
        <v>9</v>
      </c>
      <c r="G13" s="77">
        <v>3247</v>
      </c>
      <c r="H13" s="77">
        <v>1289696.1396777346</v>
      </c>
      <c r="I13" s="78">
        <v>2662</v>
      </c>
      <c r="K13" s="7" t="s">
        <v>9</v>
      </c>
      <c r="L13" s="111">
        <v>-9.0853095164767472E-2</v>
      </c>
      <c r="M13" s="111">
        <v>-0.16435800901654918</v>
      </c>
      <c r="N13" s="113">
        <v>-8.0390683696468845E-2</v>
      </c>
    </row>
    <row r="14" spans="1:18" ht="13.5" thickBot="1">
      <c r="A14" s="31" t="s">
        <v>10</v>
      </c>
      <c r="B14" s="29">
        <v>1326</v>
      </c>
      <c r="C14" s="29">
        <v>1573189.8319621773</v>
      </c>
      <c r="D14" s="30">
        <v>996</v>
      </c>
      <c r="E14" s="19"/>
      <c r="F14" s="57" t="s">
        <v>10</v>
      </c>
      <c r="G14" s="77">
        <v>1438</v>
      </c>
      <c r="H14" s="77">
        <v>1621682.418280116</v>
      </c>
      <c r="I14" s="78">
        <v>1004</v>
      </c>
      <c r="K14" s="7" t="s">
        <v>10</v>
      </c>
      <c r="L14" s="111">
        <v>-7.7885952712100193E-2</v>
      </c>
      <c r="M14" s="111">
        <v>-2.9902640474679276E-2</v>
      </c>
      <c r="N14" s="113">
        <v>-7.9681274900398336E-3</v>
      </c>
    </row>
    <row r="15" spans="1:18" ht="13.5" thickBot="1">
      <c r="A15" s="31" t="s">
        <v>11</v>
      </c>
      <c r="B15" s="29">
        <v>4434</v>
      </c>
      <c r="C15" s="29">
        <v>3793488.9458682155</v>
      </c>
      <c r="D15" s="30">
        <v>2887</v>
      </c>
      <c r="E15" s="19"/>
      <c r="F15" s="57" t="s">
        <v>11</v>
      </c>
      <c r="G15" s="77">
        <v>4375</v>
      </c>
      <c r="H15" s="77">
        <v>3761607.7115250207</v>
      </c>
      <c r="I15" s="78">
        <v>3006</v>
      </c>
      <c r="K15" s="7" t="s">
        <v>11</v>
      </c>
      <c r="L15" s="111">
        <v>1.3485714285714323E-2</v>
      </c>
      <c r="M15" s="111">
        <v>8.4754277394518684E-3</v>
      </c>
      <c r="N15" s="113">
        <v>-3.9587491683300113E-2</v>
      </c>
    </row>
    <row r="16" spans="1:18" ht="13.5" thickBot="1">
      <c r="A16" s="32" t="s">
        <v>12</v>
      </c>
      <c r="B16" s="33">
        <v>9799</v>
      </c>
      <c r="C16" s="33">
        <v>8357174.6070001489</v>
      </c>
      <c r="D16" s="34">
        <v>6743</v>
      </c>
      <c r="E16" s="19"/>
      <c r="F16" s="58" t="s">
        <v>12</v>
      </c>
      <c r="G16" s="107">
        <v>10484</v>
      </c>
      <c r="H16" s="107">
        <v>8993260.5095941126</v>
      </c>
      <c r="I16" s="108">
        <v>7449</v>
      </c>
      <c r="K16" s="8" t="s">
        <v>12</v>
      </c>
      <c r="L16" s="114">
        <v>-6.5337657382678382E-2</v>
      </c>
      <c r="M16" s="114">
        <v>-7.0729175688325707E-2</v>
      </c>
      <c r="N16" s="115">
        <v>-9.4777822526513678E-2</v>
      </c>
    </row>
    <row r="17" spans="1:18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8" ht="13.5" thickBot="1">
      <c r="A18" s="86" t="s">
        <v>13</v>
      </c>
      <c r="B18" s="87">
        <v>13567</v>
      </c>
      <c r="C18" s="87">
        <v>14202598.501414787</v>
      </c>
      <c r="D18" s="87">
        <v>10757</v>
      </c>
      <c r="E18" s="19"/>
      <c r="F18" s="63" t="s">
        <v>13</v>
      </c>
      <c r="G18" s="64">
        <v>13521</v>
      </c>
      <c r="H18" s="64">
        <v>13921497.084573843</v>
      </c>
      <c r="I18" s="65">
        <v>10262</v>
      </c>
      <c r="K18" s="105" t="s">
        <v>13</v>
      </c>
      <c r="L18" s="106">
        <v>3.4021152281635825E-3</v>
      </c>
      <c r="M18" s="106">
        <v>2.0191895679986027E-2</v>
      </c>
      <c r="N18" s="118">
        <v>4.8236211264860662E-2</v>
      </c>
    </row>
    <row r="19" spans="1:18" ht="13.5" thickBot="1">
      <c r="A19" s="37" t="s">
        <v>14</v>
      </c>
      <c r="B19" s="125">
        <v>763</v>
      </c>
      <c r="C19" s="125">
        <v>1424474.3299774171</v>
      </c>
      <c r="D19" s="126">
        <v>376</v>
      </c>
      <c r="E19" s="19"/>
      <c r="F19" s="66" t="s">
        <v>14</v>
      </c>
      <c r="G19" s="129">
        <v>578</v>
      </c>
      <c r="H19" s="129">
        <v>1150269.2099853514</v>
      </c>
      <c r="I19" s="130">
        <v>290</v>
      </c>
      <c r="K19" s="9" t="s">
        <v>14</v>
      </c>
      <c r="L19" s="133">
        <v>0.32006920415224904</v>
      </c>
      <c r="M19" s="133">
        <v>0.23838343025417297</v>
      </c>
      <c r="N19" s="135">
        <v>0.29655172413793096</v>
      </c>
    </row>
    <row r="20" spans="1:18" ht="13.5" thickBot="1">
      <c r="A20" s="38" t="s">
        <v>15</v>
      </c>
      <c r="B20" s="125">
        <v>1175</v>
      </c>
      <c r="C20" s="125">
        <v>974971.14</v>
      </c>
      <c r="D20" s="126">
        <v>1049</v>
      </c>
      <c r="E20" s="19"/>
      <c r="F20" s="66" t="s">
        <v>15</v>
      </c>
      <c r="G20" s="129">
        <v>1065</v>
      </c>
      <c r="H20" s="129">
        <v>988994.52</v>
      </c>
      <c r="I20" s="130">
        <v>954</v>
      </c>
      <c r="K20" s="10" t="s">
        <v>15</v>
      </c>
      <c r="L20" s="133">
        <v>0.10328638497652576</v>
      </c>
      <c r="M20" s="133">
        <v>-1.4179431449225843E-2</v>
      </c>
      <c r="N20" s="135">
        <v>9.9580712788259973E-2</v>
      </c>
    </row>
    <row r="21" spans="1:18" ht="13.5" thickBot="1">
      <c r="A21" s="39" t="s">
        <v>16</v>
      </c>
      <c r="B21" s="127">
        <v>11629</v>
      </c>
      <c r="C21" s="127">
        <v>11803153.031437369</v>
      </c>
      <c r="D21" s="128">
        <v>9332</v>
      </c>
      <c r="E21" s="19"/>
      <c r="F21" s="67" t="s">
        <v>16</v>
      </c>
      <c r="G21" s="131">
        <v>11878</v>
      </c>
      <c r="H21" s="131">
        <v>11782233.35458849</v>
      </c>
      <c r="I21" s="132">
        <v>9018</v>
      </c>
      <c r="K21" s="11" t="s">
        <v>16</v>
      </c>
      <c r="L21" s="134">
        <v>-2.0963125105236569E-2</v>
      </c>
      <c r="M21" s="134">
        <v>1.7755272892072682E-3</v>
      </c>
      <c r="N21" s="136">
        <v>3.4819250388112621E-2</v>
      </c>
    </row>
    <row r="22" spans="1:18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8" ht="13.5" thickBot="1">
      <c r="A23" s="88" t="s">
        <v>17</v>
      </c>
      <c r="B23" s="83">
        <v>4469</v>
      </c>
      <c r="C23" s="83">
        <v>5742617.9165115394</v>
      </c>
      <c r="D23" s="83">
        <v>3054</v>
      </c>
      <c r="E23" s="19"/>
      <c r="F23" s="52" t="s">
        <v>17</v>
      </c>
      <c r="G23" s="49">
        <v>5195</v>
      </c>
      <c r="H23" s="49">
        <v>6291530.5261939699</v>
      </c>
      <c r="I23" s="53">
        <v>3403</v>
      </c>
      <c r="K23" s="99" t="s">
        <v>17</v>
      </c>
      <c r="L23" s="97">
        <v>-0.13974975938402312</v>
      </c>
      <c r="M23" s="97">
        <v>-8.7246276148085777E-2</v>
      </c>
      <c r="N23" s="97">
        <v>-0.10255656773435207</v>
      </c>
      <c r="O23" s="5"/>
      <c r="P23" s="5"/>
      <c r="Q23" s="5"/>
      <c r="R23" s="5"/>
    </row>
    <row r="24" spans="1:18" ht="13.5" thickBot="1">
      <c r="A24" s="89" t="s">
        <v>18</v>
      </c>
      <c r="B24" s="33">
        <v>4469</v>
      </c>
      <c r="C24" s="33">
        <v>5742617.9165115394</v>
      </c>
      <c r="D24" s="34">
        <v>3054</v>
      </c>
      <c r="E24" s="19"/>
      <c r="F24" s="69" t="s">
        <v>18</v>
      </c>
      <c r="G24" s="59">
        <v>5195</v>
      </c>
      <c r="H24" s="59">
        <v>6291530.5261939699</v>
      </c>
      <c r="I24" s="60">
        <v>3403</v>
      </c>
      <c r="K24" s="12" t="s">
        <v>18</v>
      </c>
      <c r="L24" s="102">
        <v>-0.13974975938402312</v>
      </c>
      <c r="M24" s="102">
        <v>-8.7246276148085777E-2</v>
      </c>
      <c r="N24" s="103">
        <v>-0.10255656773435207</v>
      </c>
    </row>
    <row r="25" spans="1:18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8" ht="13.5" thickBot="1">
      <c r="A26" s="82" t="s">
        <v>19</v>
      </c>
      <c r="B26" s="83">
        <v>1556</v>
      </c>
      <c r="C26" s="83">
        <v>999066.33293442021</v>
      </c>
      <c r="D26" s="83">
        <v>1252</v>
      </c>
      <c r="E26" s="19"/>
      <c r="F26" s="48" t="s">
        <v>19</v>
      </c>
      <c r="G26" s="49">
        <v>1452</v>
      </c>
      <c r="H26" s="49">
        <v>874895.03562045714</v>
      </c>
      <c r="I26" s="53">
        <v>1083</v>
      </c>
      <c r="K26" s="96" t="s">
        <v>19</v>
      </c>
      <c r="L26" s="97">
        <v>7.1625344352617137E-2</v>
      </c>
      <c r="M26" s="97">
        <v>0.14192707954492323</v>
      </c>
      <c r="N26" s="97">
        <v>0.15604801477377661</v>
      </c>
      <c r="O26" s="5"/>
      <c r="P26" s="5"/>
      <c r="Q26" s="5"/>
      <c r="R26" s="5"/>
    </row>
    <row r="27" spans="1:18" ht="13.5" thickBot="1">
      <c r="A27" s="90" t="s">
        <v>20</v>
      </c>
      <c r="B27" s="33">
        <v>1556</v>
      </c>
      <c r="C27" s="33">
        <v>999066.33293442021</v>
      </c>
      <c r="D27" s="34">
        <v>1252</v>
      </c>
      <c r="E27" s="19"/>
      <c r="F27" s="70" t="s">
        <v>20</v>
      </c>
      <c r="G27" s="59">
        <v>1452</v>
      </c>
      <c r="H27" s="59">
        <v>874895.03562045714</v>
      </c>
      <c r="I27" s="60">
        <v>1083</v>
      </c>
      <c r="K27" s="13" t="s">
        <v>20</v>
      </c>
      <c r="L27" s="102">
        <v>7.1625344352617137E-2</v>
      </c>
      <c r="M27" s="102">
        <v>0.14192707954492323</v>
      </c>
      <c r="N27" s="103">
        <v>0.15604801477377661</v>
      </c>
    </row>
    <row r="28" spans="1:18" ht="13.5" thickBot="1">
      <c r="B28" s="36"/>
      <c r="C28" s="36"/>
      <c r="D28" s="36"/>
      <c r="E28" s="19"/>
      <c r="F28" s="61"/>
      <c r="G28" s="68"/>
      <c r="H28" s="68"/>
      <c r="I28" s="68"/>
      <c r="L28" s="98"/>
      <c r="M28" s="98"/>
      <c r="N28" s="98"/>
    </row>
    <row r="29" spans="1:18" ht="13.5" thickBot="1">
      <c r="A29" s="82" t="s">
        <v>21</v>
      </c>
      <c r="B29" s="83">
        <v>13752</v>
      </c>
      <c r="C29" s="83">
        <v>7493401.1468493668</v>
      </c>
      <c r="D29" s="83">
        <v>10289</v>
      </c>
      <c r="E29" s="19"/>
      <c r="F29" s="48" t="s">
        <v>21</v>
      </c>
      <c r="G29" s="49">
        <v>13837</v>
      </c>
      <c r="H29" s="49">
        <v>7630695.1658020746</v>
      </c>
      <c r="I29" s="53">
        <v>10687</v>
      </c>
      <c r="K29" s="96" t="s">
        <v>21</v>
      </c>
      <c r="L29" s="97">
        <v>-6.1429500614295085E-3</v>
      </c>
      <c r="M29" s="97">
        <v>-1.7992334377083807E-2</v>
      </c>
      <c r="N29" s="97">
        <v>-3.7241508374660781E-2</v>
      </c>
      <c r="O29" s="5"/>
      <c r="P29" s="5"/>
      <c r="Q29" s="5"/>
      <c r="R29" s="5"/>
    </row>
    <row r="30" spans="1:18" ht="13.5" thickBot="1">
      <c r="A30" s="91" t="s">
        <v>22</v>
      </c>
      <c r="B30" s="29">
        <v>5885</v>
      </c>
      <c r="C30" s="29">
        <v>3520299.8872193159</v>
      </c>
      <c r="D30" s="30">
        <v>4332</v>
      </c>
      <c r="E30" s="19"/>
      <c r="F30" s="71" t="s">
        <v>22</v>
      </c>
      <c r="G30" s="55">
        <v>6150</v>
      </c>
      <c r="H30" s="55">
        <v>3871795.3980658129</v>
      </c>
      <c r="I30" s="56">
        <v>4659</v>
      </c>
      <c r="K30" s="14" t="s">
        <v>22</v>
      </c>
      <c r="L30" s="100">
        <v>-4.3089430894308944E-2</v>
      </c>
      <c r="M30" s="100">
        <v>-9.078359642198286E-2</v>
      </c>
      <c r="N30" s="101">
        <v>-7.0186735350933671E-2</v>
      </c>
    </row>
    <row r="31" spans="1:18" ht="13.5" thickBot="1">
      <c r="A31" s="92" t="s">
        <v>23</v>
      </c>
      <c r="B31" s="33">
        <v>7867</v>
      </c>
      <c r="C31" s="33">
        <v>3973101.259630051</v>
      </c>
      <c r="D31" s="34">
        <v>5957</v>
      </c>
      <c r="E31" s="19"/>
      <c r="F31" s="71" t="s">
        <v>23</v>
      </c>
      <c r="G31" s="72">
        <v>7687</v>
      </c>
      <c r="H31" s="72">
        <v>3758899.7677362617</v>
      </c>
      <c r="I31" s="73">
        <v>6028</v>
      </c>
      <c r="K31" s="15" t="s">
        <v>23</v>
      </c>
      <c r="L31" s="102">
        <v>2.3416157148432371E-2</v>
      </c>
      <c r="M31" s="102">
        <v>5.698515659617831E-2</v>
      </c>
      <c r="N31" s="103">
        <v>-1.1778367617783725E-2</v>
      </c>
    </row>
    <row r="32" spans="1:18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8" ht="13.5" thickBot="1">
      <c r="A33" s="88" t="s">
        <v>24</v>
      </c>
      <c r="B33" s="83">
        <v>9025</v>
      </c>
      <c r="C33" s="83">
        <v>7432821.8887592573</v>
      </c>
      <c r="D33" s="83">
        <v>6389</v>
      </c>
      <c r="E33" s="19"/>
      <c r="F33" s="52" t="s">
        <v>24</v>
      </c>
      <c r="G33" s="49">
        <v>7653</v>
      </c>
      <c r="H33" s="49">
        <v>6633718.290508097</v>
      </c>
      <c r="I33" s="53">
        <v>5739</v>
      </c>
      <c r="K33" s="99" t="s">
        <v>24</v>
      </c>
      <c r="L33" s="97">
        <v>0.17927610087547374</v>
      </c>
      <c r="M33" s="97">
        <v>0.12046088833687185</v>
      </c>
      <c r="N33" s="97">
        <v>0.11326014985189059</v>
      </c>
      <c r="O33" s="5"/>
      <c r="P33" s="5"/>
      <c r="Q33" s="5"/>
      <c r="R33" s="5"/>
    </row>
    <row r="34" spans="1:18" ht="13.5" thickBot="1">
      <c r="A34" s="89" t="s">
        <v>25</v>
      </c>
      <c r="B34" s="33">
        <v>9025</v>
      </c>
      <c r="C34" s="33">
        <v>7432821.8887592573</v>
      </c>
      <c r="D34" s="34">
        <v>6389</v>
      </c>
      <c r="E34" s="19"/>
      <c r="F34" s="69" t="s">
        <v>25</v>
      </c>
      <c r="G34" s="59">
        <v>7653</v>
      </c>
      <c r="H34" s="59">
        <v>6633718.290508097</v>
      </c>
      <c r="I34" s="60">
        <v>5739</v>
      </c>
      <c r="K34" s="12" t="s">
        <v>25</v>
      </c>
      <c r="L34" s="102">
        <v>0.17927610087547374</v>
      </c>
      <c r="M34" s="102">
        <v>0.12046088833687185</v>
      </c>
      <c r="N34" s="103">
        <v>0.11326014985189059</v>
      </c>
    </row>
    <row r="35" spans="1:18" ht="13.5" thickBot="1">
      <c r="B35" s="36"/>
      <c r="C35" s="36"/>
      <c r="D35" s="36"/>
      <c r="E35" s="19"/>
      <c r="F35" s="61"/>
      <c r="G35" s="68"/>
      <c r="H35" s="68"/>
      <c r="I35" s="68"/>
      <c r="L35" s="98"/>
      <c r="M35" s="98"/>
      <c r="N35" s="98"/>
    </row>
    <row r="36" spans="1:18" ht="13.5" thickBot="1">
      <c r="A36" s="82" t="s">
        <v>26</v>
      </c>
      <c r="B36" s="83">
        <v>13310</v>
      </c>
      <c r="C36" s="83">
        <v>14058449.919268932</v>
      </c>
      <c r="D36" s="83">
        <v>9986</v>
      </c>
      <c r="E36" s="19"/>
      <c r="F36" s="48" t="s">
        <v>26</v>
      </c>
      <c r="G36" s="49">
        <v>13923</v>
      </c>
      <c r="H36" s="49">
        <v>14175630.318363395</v>
      </c>
      <c r="I36" s="53">
        <v>10693</v>
      </c>
      <c r="K36" s="96" t="s">
        <v>26</v>
      </c>
      <c r="L36" s="97">
        <v>-4.4027867557279277E-2</v>
      </c>
      <c r="M36" s="97">
        <v>-8.266327243499294E-3</v>
      </c>
      <c r="N36" s="112">
        <v>-6.6118021135322169E-2</v>
      </c>
    </row>
    <row r="37" spans="1:18" ht="13.5" thickBot="1">
      <c r="A37" s="37" t="s">
        <v>27</v>
      </c>
      <c r="B37" s="33">
        <v>957</v>
      </c>
      <c r="C37" s="33">
        <v>1279509.74943886</v>
      </c>
      <c r="D37" s="33">
        <v>519</v>
      </c>
      <c r="E37" s="19"/>
      <c r="F37" s="71" t="s">
        <v>27</v>
      </c>
      <c r="G37" s="110">
        <v>1115</v>
      </c>
      <c r="H37" s="110">
        <v>1371799.883464918</v>
      </c>
      <c r="I37" s="110">
        <v>712</v>
      </c>
      <c r="K37" s="9" t="s">
        <v>27</v>
      </c>
      <c r="L37" s="100">
        <v>-0.14170403587443947</v>
      </c>
      <c r="M37" s="100">
        <v>-6.7276674344766585E-2</v>
      </c>
      <c r="N37" s="101">
        <v>-0.2710674157303371</v>
      </c>
    </row>
    <row r="38" spans="1:18" ht="13.5" thickBot="1">
      <c r="A38" s="38" t="s">
        <v>28</v>
      </c>
      <c r="B38" s="33">
        <v>1088</v>
      </c>
      <c r="C38" s="33">
        <v>1441106.2035599181</v>
      </c>
      <c r="D38" s="33">
        <v>496</v>
      </c>
      <c r="E38" s="19"/>
      <c r="F38" s="66" t="s">
        <v>28</v>
      </c>
      <c r="G38" s="110">
        <v>1093</v>
      </c>
      <c r="H38" s="110">
        <v>1429331.1327600381</v>
      </c>
      <c r="I38" s="110">
        <v>470</v>
      </c>
      <c r="K38" s="10" t="s">
        <v>28</v>
      </c>
      <c r="L38" s="111">
        <v>-4.5745654162854255E-3</v>
      </c>
      <c r="M38" s="111">
        <v>8.2381685601029542E-3</v>
      </c>
      <c r="N38" s="113">
        <v>5.5319148936170182E-2</v>
      </c>
    </row>
    <row r="39" spans="1:18" ht="13.5" thickBot="1">
      <c r="A39" s="38" t="s">
        <v>29</v>
      </c>
      <c r="B39" s="33">
        <v>988</v>
      </c>
      <c r="C39" s="33">
        <v>1287362.612472401</v>
      </c>
      <c r="D39" s="33">
        <v>625</v>
      </c>
      <c r="E39" s="19"/>
      <c r="F39" s="66" t="s">
        <v>29</v>
      </c>
      <c r="G39" s="110">
        <v>843</v>
      </c>
      <c r="H39" s="110">
        <v>1143141.5148296549</v>
      </c>
      <c r="I39" s="110">
        <v>543</v>
      </c>
      <c r="K39" s="10" t="s">
        <v>29</v>
      </c>
      <c r="L39" s="111">
        <v>0.17200474495848161</v>
      </c>
      <c r="M39" s="111">
        <v>0.12616206810076114</v>
      </c>
      <c r="N39" s="113">
        <v>0.15101289134438312</v>
      </c>
    </row>
    <row r="40" spans="1:18" ht="13.5" thickBot="1">
      <c r="A40" s="38" t="s">
        <v>30</v>
      </c>
      <c r="B40" s="33">
        <v>7228</v>
      </c>
      <c r="C40" s="33">
        <v>6830687.0353874359</v>
      </c>
      <c r="D40" s="33">
        <v>6201</v>
      </c>
      <c r="E40" s="19"/>
      <c r="F40" s="66" t="s">
        <v>30</v>
      </c>
      <c r="G40" s="110">
        <v>8193</v>
      </c>
      <c r="H40" s="110">
        <v>7673696.5991276819</v>
      </c>
      <c r="I40" s="110">
        <v>6961</v>
      </c>
      <c r="K40" s="10" t="s">
        <v>30</v>
      </c>
      <c r="L40" s="111">
        <v>-0.11778347369705844</v>
      </c>
      <c r="M40" s="111">
        <v>-0.10985703602564589</v>
      </c>
      <c r="N40" s="113">
        <v>-0.10917971555810946</v>
      </c>
    </row>
    <row r="41" spans="1:18" ht="13.5" thickBot="1">
      <c r="A41" s="39" t="s">
        <v>31</v>
      </c>
      <c r="B41" s="33">
        <v>3049</v>
      </c>
      <c r="C41" s="33">
        <v>3219784.3184103183</v>
      </c>
      <c r="D41" s="33">
        <v>2145</v>
      </c>
      <c r="E41" s="19"/>
      <c r="F41" s="67" t="s">
        <v>31</v>
      </c>
      <c r="G41" s="110">
        <v>2679</v>
      </c>
      <c r="H41" s="110">
        <v>2557661.1881811018</v>
      </c>
      <c r="I41" s="110">
        <v>2007</v>
      </c>
      <c r="K41" s="11" t="s">
        <v>31</v>
      </c>
      <c r="L41" s="116">
        <v>0.13811123553564753</v>
      </c>
      <c r="M41" s="116">
        <v>0.25887835859138564</v>
      </c>
      <c r="N41" s="117">
        <v>6.8759342301943249E-2</v>
      </c>
    </row>
    <row r="42" spans="1:18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8" ht="13.5" thickBot="1">
      <c r="A43" s="82" t="s">
        <v>32</v>
      </c>
      <c r="B43" s="83">
        <v>19347</v>
      </c>
      <c r="C43" s="83">
        <v>18778848.182495527</v>
      </c>
      <c r="D43" s="83">
        <v>15157</v>
      </c>
      <c r="E43" s="19"/>
      <c r="F43" s="48" t="s">
        <v>32</v>
      </c>
      <c r="G43" s="49">
        <v>19327</v>
      </c>
      <c r="H43" s="49">
        <v>19759075.370257493</v>
      </c>
      <c r="I43" s="53">
        <v>15121</v>
      </c>
      <c r="K43" s="96" t="s">
        <v>32</v>
      </c>
      <c r="L43" s="97">
        <v>1.03482175195313E-3</v>
      </c>
      <c r="M43" s="97">
        <v>-4.9608960409020963E-2</v>
      </c>
      <c r="N43" s="97">
        <v>2.3807949209708745E-3</v>
      </c>
    </row>
    <row r="44" spans="1:18" ht="13.5" thickBot="1">
      <c r="A44" s="37" t="s">
        <v>33</v>
      </c>
      <c r="B44" s="125">
        <v>695</v>
      </c>
      <c r="C44" s="125">
        <v>450814.32660000003</v>
      </c>
      <c r="D44" s="126">
        <v>574</v>
      </c>
      <c r="E44" s="19"/>
      <c r="F44" s="74" t="s">
        <v>33</v>
      </c>
      <c r="G44" s="129">
        <v>523</v>
      </c>
      <c r="H44" s="129">
        <v>361455.86</v>
      </c>
      <c r="I44" s="130">
        <v>464</v>
      </c>
      <c r="K44" s="9" t="s">
        <v>33</v>
      </c>
      <c r="L44" s="138">
        <v>0.32887189292543018</v>
      </c>
      <c r="M44" s="138">
        <v>0.24721819864810057</v>
      </c>
      <c r="N44" s="139">
        <v>0.23706896551724133</v>
      </c>
    </row>
    <row r="45" spans="1:18" ht="13.5" thickBot="1">
      <c r="A45" s="38" t="s">
        <v>34</v>
      </c>
      <c r="B45" s="125">
        <v>2912</v>
      </c>
      <c r="C45" s="125">
        <v>3568468.6174570699</v>
      </c>
      <c r="D45" s="126">
        <v>2266</v>
      </c>
      <c r="E45" s="19"/>
      <c r="F45" s="75" t="s">
        <v>34</v>
      </c>
      <c r="G45" s="129">
        <v>3483</v>
      </c>
      <c r="H45" s="129">
        <v>4977745.3102712007</v>
      </c>
      <c r="I45" s="130">
        <v>2700</v>
      </c>
      <c r="K45" s="10" t="s">
        <v>34</v>
      </c>
      <c r="L45" s="133">
        <v>-0.16393913293138096</v>
      </c>
      <c r="M45" s="133">
        <v>-0.28311546794212128</v>
      </c>
      <c r="N45" s="135">
        <v>-0.16074074074074074</v>
      </c>
    </row>
    <row r="46" spans="1:18" ht="13.5" thickBot="1">
      <c r="A46" s="38" t="s">
        <v>35</v>
      </c>
      <c r="B46" s="125">
        <v>894</v>
      </c>
      <c r="C46" s="125">
        <v>576722.34519122948</v>
      </c>
      <c r="D46" s="126">
        <v>654</v>
      </c>
      <c r="E46" s="19"/>
      <c r="F46" s="75" t="s">
        <v>35</v>
      </c>
      <c r="G46" s="129">
        <v>1001</v>
      </c>
      <c r="H46" s="129">
        <v>883570.09484629193</v>
      </c>
      <c r="I46" s="130">
        <v>804</v>
      </c>
      <c r="K46" s="10" t="s">
        <v>35</v>
      </c>
      <c r="L46" s="133">
        <v>-0.10689310689310694</v>
      </c>
      <c r="M46" s="133">
        <v>-0.34728172834826698</v>
      </c>
      <c r="N46" s="135">
        <v>-0.18656716417910446</v>
      </c>
    </row>
    <row r="47" spans="1:18" ht="13.5" thickBot="1">
      <c r="A47" s="38" t="s">
        <v>36</v>
      </c>
      <c r="B47" s="125">
        <v>4639</v>
      </c>
      <c r="C47" s="125">
        <v>4755894.3321680119</v>
      </c>
      <c r="D47" s="126">
        <v>3721</v>
      </c>
      <c r="E47" s="19"/>
      <c r="F47" s="75" t="s">
        <v>36</v>
      </c>
      <c r="G47" s="129">
        <v>4412</v>
      </c>
      <c r="H47" s="129">
        <v>4682717.2710594255</v>
      </c>
      <c r="I47" s="130">
        <v>3553</v>
      </c>
      <c r="K47" s="10" t="s">
        <v>36</v>
      </c>
      <c r="L47" s="133">
        <v>5.1450589301903937E-2</v>
      </c>
      <c r="M47" s="133">
        <v>1.5627050892190741E-2</v>
      </c>
      <c r="N47" s="135">
        <v>4.7283985364480641E-2</v>
      </c>
    </row>
    <row r="48" spans="1:18" ht="13.5" thickBot="1">
      <c r="A48" s="38" t="s">
        <v>37</v>
      </c>
      <c r="B48" s="125">
        <v>1448</v>
      </c>
      <c r="C48" s="125">
        <v>1415897.4723898291</v>
      </c>
      <c r="D48" s="126">
        <v>892</v>
      </c>
      <c r="E48" s="19"/>
      <c r="F48" s="75" t="s">
        <v>37</v>
      </c>
      <c r="G48" s="129">
        <v>1600</v>
      </c>
      <c r="H48" s="129">
        <v>1769506.2857688521</v>
      </c>
      <c r="I48" s="130">
        <v>910</v>
      </c>
      <c r="K48" s="10" t="s">
        <v>37</v>
      </c>
      <c r="L48" s="133">
        <v>-9.4999999999999973E-2</v>
      </c>
      <c r="M48" s="133">
        <v>-0.19983473142926966</v>
      </c>
      <c r="N48" s="135">
        <v>-1.9780219780219821E-2</v>
      </c>
    </row>
    <row r="49" spans="1:20" ht="13.5" thickBot="1">
      <c r="A49" s="38" t="s">
        <v>38</v>
      </c>
      <c r="B49" s="125">
        <v>2242</v>
      </c>
      <c r="C49" s="125">
        <v>1562364.8660385949</v>
      </c>
      <c r="D49" s="126">
        <v>1843</v>
      </c>
      <c r="E49" s="19"/>
      <c r="F49" s="75" t="s">
        <v>38</v>
      </c>
      <c r="G49" s="129">
        <v>2242</v>
      </c>
      <c r="H49" s="129">
        <v>1559227.6849524709</v>
      </c>
      <c r="I49" s="130">
        <v>1997</v>
      </c>
      <c r="K49" s="10" t="s">
        <v>38</v>
      </c>
      <c r="L49" s="133">
        <v>0</v>
      </c>
      <c r="M49" s="133">
        <v>2.0120096098854567E-3</v>
      </c>
      <c r="N49" s="135">
        <v>-7.7115673510265381E-2</v>
      </c>
    </row>
    <row r="50" spans="1:20" ht="13.5" thickBot="1">
      <c r="A50" s="38" t="s">
        <v>39</v>
      </c>
      <c r="B50" s="125">
        <v>533</v>
      </c>
      <c r="C50" s="125">
        <v>849678.49034800497</v>
      </c>
      <c r="D50" s="126">
        <v>362</v>
      </c>
      <c r="E50" s="19"/>
      <c r="F50" s="75" t="s">
        <v>39</v>
      </c>
      <c r="G50" s="129">
        <v>471</v>
      </c>
      <c r="H50" s="129">
        <v>668265.67011620488</v>
      </c>
      <c r="I50" s="130">
        <v>333</v>
      </c>
      <c r="K50" s="10" t="s">
        <v>39</v>
      </c>
      <c r="L50" s="133">
        <v>0.13163481953290868</v>
      </c>
      <c r="M50" s="133">
        <v>0.27146811267479021</v>
      </c>
      <c r="N50" s="135">
        <v>8.7087087087087012E-2</v>
      </c>
    </row>
    <row r="51" spans="1:20" ht="13.5" thickBot="1">
      <c r="A51" s="38" t="s">
        <v>40</v>
      </c>
      <c r="B51" s="125">
        <v>4829</v>
      </c>
      <c r="C51" s="125">
        <v>4545036.7348027872</v>
      </c>
      <c r="D51" s="126">
        <v>3917</v>
      </c>
      <c r="E51" s="19"/>
      <c r="F51" s="75" t="s">
        <v>40</v>
      </c>
      <c r="G51" s="129">
        <v>4543</v>
      </c>
      <c r="H51" s="129">
        <v>3802777.5632430473</v>
      </c>
      <c r="I51" s="130">
        <v>3526</v>
      </c>
      <c r="K51" s="10" t="s">
        <v>40</v>
      </c>
      <c r="L51" s="133">
        <v>6.2953995157384979E-2</v>
      </c>
      <c r="M51" s="133">
        <v>0.19518869016538898</v>
      </c>
      <c r="N51" s="135">
        <v>0.11089052750992634</v>
      </c>
    </row>
    <row r="52" spans="1:20" ht="13.5" thickBot="1">
      <c r="A52" s="39" t="s">
        <v>41</v>
      </c>
      <c r="B52" s="127">
        <v>1155</v>
      </c>
      <c r="C52" s="127">
        <v>1053970.9975000001</v>
      </c>
      <c r="D52" s="128">
        <v>928</v>
      </c>
      <c r="E52" s="19"/>
      <c r="F52" s="76" t="s">
        <v>41</v>
      </c>
      <c r="G52" s="131">
        <v>1052</v>
      </c>
      <c r="H52" s="131">
        <v>1053809.6299999999</v>
      </c>
      <c r="I52" s="132">
        <v>834</v>
      </c>
      <c r="K52" s="11" t="s">
        <v>41</v>
      </c>
      <c r="L52" s="134">
        <v>9.7908745247148321E-2</v>
      </c>
      <c r="M52" s="134">
        <v>1.5312775230591491E-4</v>
      </c>
      <c r="N52" s="136">
        <v>0.11270983213429253</v>
      </c>
    </row>
    <row r="53" spans="1:20" ht="13.5" thickBot="1">
      <c r="B53" s="36"/>
      <c r="C53" s="36"/>
      <c r="D53" s="36"/>
      <c r="E53" s="19"/>
      <c r="F53" s="61"/>
      <c r="G53" s="68"/>
      <c r="H53" s="68"/>
      <c r="I53" s="68"/>
      <c r="L53" s="98"/>
      <c r="M53" s="98"/>
      <c r="N53" s="98"/>
    </row>
    <row r="54" spans="1:20" ht="13.5" thickBot="1">
      <c r="A54" s="82" t="s">
        <v>42</v>
      </c>
      <c r="B54" s="83">
        <v>61713</v>
      </c>
      <c r="C54" s="83">
        <v>73220589.05479905</v>
      </c>
      <c r="D54" s="83">
        <v>45564</v>
      </c>
      <c r="E54" s="19"/>
      <c r="F54" s="48" t="s">
        <v>42</v>
      </c>
      <c r="G54" s="49">
        <v>62036</v>
      </c>
      <c r="H54" s="49">
        <v>76769792.282204658</v>
      </c>
      <c r="I54" s="53">
        <v>42311</v>
      </c>
      <c r="K54" s="96" t="s">
        <v>42</v>
      </c>
      <c r="L54" s="97">
        <v>-5.2066542007865868E-3</v>
      </c>
      <c r="M54" s="97">
        <v>-4.6231768015716268E-2</v>
      </c>
      <c r="N54" s="97">
        <v>7.6883080050105246E-2</v>
      </c>
      <c r="O54" s="5"/>
      <c r="P54" s="5"/>
      <c r="Q54" s="5"/>
      <c r="R54" s="5"/>
      <c r="S54" s="5"/>
      <c r="T54" s="5"/>
    </row>
    <row r="55" spans="1:20" ht="13.5" thickBot="1">
      <c r="A55" s="37" t="s">
        <v>43</v>
      </c>
      <c r="B55" s="29">
        <v>49142</v>
      </c>
      <c r="C55" s="29">
        <v>58450528.419416435</v>
      </c>
      <c r="D55" s="30">
        <v>36425</v>
      </c>
      <c r="E55" s="19"/>
      <c r="F55" s="71" t="s">
        <v>43</v>
      </c>
      <c r="G55" s="55">
        <v>49992</v>
      </c>
      <c r="H55" s="55">
        <v>62954391.195717283</v>
      </c>
      <c r="I55" s="56">
        <v>34095</v>
      </c>
      <c r="K55" s="9" t="s">
        <v>43</v>
      </c>
      <c r="L55" s="100">
        <v>-1.7002720435269625E-2</v>
      </c>
      <c r="M55" s="100">
        <v>-7.1541677883896981E-2</v>
      </c>
      <c r="N55" s="101">
        <v>6.8338466050740676E-2</v>
      </c>
      <c r="R55" s="5"/>
      <c r="S55" s="5"/>
      <c r="T55" s="5"/>
    </row>
    <row r="56" spans="1:20" ht="13.5" thickBot="1">
      <c r="A56" s="38" t="s">
        <v>44</v>
      </c>
      <c r="B56" s="29">
        <v>3464</v>
      </c>
      <c r="C56" s="29">
        <v>3827429.1796222134</v>
      </c>
      <c r="D56" s="30">
        <v>2872</v>
      </c>
      <c r="E56" s="19"/>
      <c r="F56" s="66" t="s">
        <v>44</v>
      </c>
      <c r="G56" s="77">
        <v>3361</v>
      </c>
      <c r="H56" s="77">
        <v>3702994.0696512526</v>
      </c>
      <c r="I56" s="78">
        <v>2493</v>
      </c>
      <c r="K56" s="10" t="s">
        <v>44</v>
      </c>
      <c r="L56" s="100">
        <v>3.0645641178220773E-2</v>
      </c>
      <c r="M56" s="100">
        <v>3.3603918243023223E-2</v>
      </c>
      <c r="N56" s="101">
        <v>0.15202567188126759</v>
      </c>
      <c r="R56" s="5"/>
      <c r="S56" s="5"/>
      <c r="T56" s="5"/>
    </row>
    <row r="57" spans="1:20" ht="13.5" thickBot="1">
      <c r="A57" s="38" t="s">
        <v>45</v>
      </c>
      <c r="B57" s="29">
        <v>1838</v>
      </c>
      <c r="C57" s="29">
        <v>2715674.339844828</v>
      </c>
      <c r="D57" s="30">
        <v>1013</v>
      </c>
      <c r="E57" s="19"/>
      <c r="F57" s="66" t="s">
        <v>45</v>
      </c>
      <c r="G57" s="77">
        <v>2174</v>
      </c>
      <c r="H57" s="77">
        <v>2572438.8985153963</v>
      </c>
      <c r="I57" s="78">
        <v>1120</v>
      </c>
      <c r="K57" s="10" t="s">
        <v>45</v>
      </c>
      <c r="L57" s="100">
        <v>-0.15455381784728606</v>
      </c>
      <c r="M57" s="100">
        <v>5.5680794366814945E-2</v>
      </c>
      <c r="N57" s="101">
        <v>-9.5535714285714279E-2</v>
      </c>
      <c r="R57" s="5"/>
      <c r="S57" s="5"/>
      <c r="T57" s="5"/>
    </row>
    <row r="58" spans="1:20" ht="13.5" thickBot="1">
      <c r="A58" s="39" t="s">
        <v>46</v>
      </c>
      <c r="B58" s="33">
        <v>7269</v>
      </c>
      <c r="C58" s="33">
        <v>8226957.1159155676</v>
      </c>
      <c r="D58" s="34">
        <v>5254</v>
      </c>
      <c r="E58" s="19"/>
      <c r="F58" s="67" t="s">
        <v>46</v>
      </c>
      <c r="G58" s="72">
        <v>6509</v>
      </c>
      <c r="H58" s="72">
        <v>7539968.118320711</v>
      </c>
      <c r="I58" s="73">
        <v>4603</v>
      </c>
      <c r="K58" s="11" t="s">
        <v>46</v>
      </c>
      <c r="L58" s="102">
        <v>0.11676140728222451</v>
      </c>
      <c r="M58" s="102">
        <v>9.1112984407135889E-2</v>
      </c>
      <c r="N58" s="103">
        <v>0.14142950249837072</v>
      </c>
    </row>
    <row r="59" spans="1:20" ht="13.5" thickBot="1">
      <c r="B59" s="36"/>
      <c r="C59" s="36"/>
      <c r="D59" s="36"/>
      <c r="E59" s="19"/>
      <c r="F59" s="61"/>
      <c r="G59" s="68"/>
      <c r="H59" s="68"/>
      <c r="I59" s="68"/>
      <c r="L59" s="98"/>
      <c r="M59" s="98"/>
      <c r="N59" s="98"/>
    </row>
    <row r="60" spans="1:20" ht="13.5" thickBot="1">
      <c r="A60" s="82" t="s">
        <v>47</v>
      </c>
      <c r="B60" s="83">
        <v>30463</v>
      </c>
      <c r="C60" s="83">
        <v>24242026.753092296</v>
      </c>
      <c r="D60" s="83">
        <v>22779</v>
      </c>
      <c r="E60" s="19"/>
      <c r="F60" s="48" t="s">
        <v>47</v>
      </c>
      <c r="G60" s="49">
        <v>28409</v>
      </c>
      <c r="H60" s="49">
        <v>22186205.709352136</v>
      </c>
      <c r="I60" s="53">
        <v>21025</v>
      </c>
      <c r="K60" s="96" t="s">
        <v>47</v>
      </c>
      <c r="L60" s="97">
        <v>7.230103136330035E-2</v>
      </c>
      <c r="M60" s="97">
        <v>9.2662128471727501E-2</v>
      </c>
      <c r="N60" s="97">
        <v>8.3424494649227077E-2</v>
      </c>
      <c r="O60" s="5"/>
      <c r="P60" s="5"/>
      <c r="Q60" s="5"/>
      <c r="R60" s="5"/>
    </row>
    <row r="61" spans="1:20" ht="13.5" thickBot="1">
      <c r="A61" s="37" t="s">
        <v>48</v>
      </c>
      <c r="B61" s="29">
        <v>4879</v>
      </c>
      <c r="C61" s="29">
        <v>3686039.4195415499</v>
      </c>
      <c r="D61" s="30">
        <v>3659</v>
      </c>
      <c r="E61" s="19"/>
      <c r="F61" s="71" t="s">
        <v>48</v>
      </c>
      <c r="G61" s="55">
        <v>4625</v>
      </c>
      <c r="H61" s="55">
        <v>3215473.0861768927</v>
      </c>
      <c r="I61" s="56">
        <v>3345</v>
      </c>
      <c r="K61" s="9" t="s">
        <v>48</v>
      </c>
      <c r="L61" s="100">
        <v>5.491891891891898E-2</v>
      </c>
      <c r="M61" s="100">
        <v>0.14634435454850814</v>
      </c>
      <c r="N61" s="101">
        <v>9.387144992526153E-2</v>
      </c>
    </row>
    <row r="62" spans="1:20" ht="13.5" thickBot="1">
      <c r="A62" s="38" t="s">
        <v>49</v>
      </c>
      <c r="B62" s="29">
        <v>3590</v>
      </c>
      <c r="C62" s="29">
        <v>4641906.5178692983</v>
      </c>
      <c r="D62" s="30">
        <v>1485</v>
      </c>
      <c r="E62" s="19"/>
      <c r="F62" s="66" t="s">
        <v>49</v>
      </c>
      <c r="G62" s="77">
        <v>3820</v>
      </c>
      <c r="H62" s="77">
        <v>5136700.2763862573</v>
      </c>
      <c r="I62" s="78">
        <v>1709</v>
      </c>
      <c r="K62" s="10" t="s">
        <v>49</v>
      </c>
      <c r="L62" s="100">
        <v>-6.0209424083769614E-2</v>
      </c>
      <c r="M62" s="100">
        <v>-9.6325215000680031E-2</v>
      </c>
      <c r="N62" s="101">
        <v>-0.13107080163838503</v>
      </c>
    </row>
    <row r="63" spans="1:20" ht="13.5" thickBot="1">
      <c r="A63" s="39" t="s">
        <v>50</v>
      </c>
      <c r="B63" s="33">
        <v>21994</v>
      </c>
      <c r="C63" s="33">
        <v>15914080.815681446</v>
      </c>
      <c r="D63" s="34">
        <v>17635</v>
      </c>
      <c r="E63" s="19"/>
      <c r="F63" s="67" t="s">
        <v>50</v>
      </c>
      <c r="G63" s="72">
        <v>19964</v>
      </c>
      <c r="H63" s="72">
        <v>13834032.346788988</v>
      </c>
      <c r="I63" s="73">
        <v>15971</v>
      </c>
      <c r="K63" s="11" t="s">
        <v>50</v>
      </c>
      <c r="L63" s="102">
        <v>0.10168302945301533</v>
      </c>
      <c r="M63" s="102">
        <v>0.15035735183713506</v>
      </c>
      <c r="N63" s="103">
        <v>0.10418884227662639</v>
      </c>
    </row>
    <row r="64" spans="1:20" ht="13.5" thickBot="1">
      <c r="B64" s="36"/>
      <c r="C64" s="36"/>
      <c r="D64" s="36"/>
      <c r="E64" s="19"/>
      <c r="F64" s="61"/>
      <c r="G64" s="68"/>
      <c r="H64" s="68"/>
      <c r="I64" s="68"/>
      <c r="L64" s="98"/>
      <c r="M64" s="98"/>
      <c r="N64" s="98"/>
    </row>
    <row r="65" spans="1:18" ht="13.5" thickBot="1">
      <c r="A65" s="82" t="s">
        <v>51</v>
      </c>
      <c r="B65" s="83">
        <v>1842</v>
      </c>
      <c r="C65" s="83">
        <v>1768897.545166654</v>
      </c>
      <c r="D65" s="83">
        <v>1148</v>
      </c>
      <c r="E65" s="19"/>
      <c r="F65" s="48" t="s">
        <v>51</v>
      </c>
      <c r="G65" s="49">
        <v>1574</v>
      </c>
      <c r="H65" s="49">
        <v>1720503.3297671699</v>
      </c>
      <c r="I65" s="53">
        <v>991</v>
      </c>
      <c r="K65" s="96" t="s">
        <v>51</v>
      </c>
      <c r="L65" s="97">
        <v>0.17026683608640414</v>
      </c>
      <c r="M65" s="97">
        <v>2.8127940563784426E-2</v>
      </c>
      <c r="N65" s="97">
        <v>0.15842583249243192</v>
      </c>
      <c r="O65" s="5"/>
      <c r="P65" s="5"/>
      <c r="Q65" s="5"/>
      <c r="R65" s="5"/>
    </row>
    <row r="66" spans="1:18" ht="13.5" thickBot="1">
      <c r="A66" s="37" t="s">
        <v>52</v>
      </c>
      <c r="B66" s="29">
        <v>1052</v>
      </c>
      <c r="C66" s="29">
        <v>1017684.8949738971</v>
      </c>
      <c r="D66" s="30">
        <v>503</v>
      </c>
      <c r="E66" s="19"/>
      <c r="F66" s="71" t="s">
        <v>52</v>
      </c>
      <c r="G66" s="55">
        <v>837</v>
      </c>
      <c r="H66" s="55">
        <v>941876.95925273898</v>
      </c>
      <c r="I66" s="56">
        <v>408</v>
      </c>
      <c r="K66" s="9" t="s">
        <v>52</v>
      </c>
      <c r="L66" s="100">
        <v>0.2568697729988052</v>
      </c>
      <c r="M66" s="100">
        <v>8.0486028431253187E-2</v>
      </c>
      <c r="N66" s="101">
        <v>0.23284313725490202</v>
      </c>
    </row>
    <row r="67" spans="1:18" ht="13.5" thickBot="1">
      <c r="A67" s="39" t="s">
        <v>53</v>
      </c>
      <c r="B67" s="33">
        <v>790</v>
      </c>
      <c r="C67" s="33">
        <v>751212.65019275702</v>
      </c>
      <c r="D67" s="34">
        <v>645</v>
      </c>
      <c r="E67" s="19"/>
      <c r="F67" s="67" t="s">
        <v>53</v>
      </c>
      <c r="G67" s="72">
        <v>737</v>
      </c>
      <c r="H67" s="72">
        <v>778626.37051443092</v>
      </c>
      <c r="I67" s="73">
        <v>583</v>
      </c>
      <c r="K67" s="11" t="s">
        <v>53</v>
      </c>
      <c r="L67" s="102">
        <v>7.1913161465400277E-2</v>
      </c>
      <c r="M67" s="102">
        <v>-3.5207798450959116E-2</v>
      </c>
      <c r="N67" s="103">
        <v>0.10634648370497435</v>
      </c>
    </row>
    <row r="68" spans="1:18" ht="13.5" thickBot="1">
      <c r="B68" s="36"/>
      <c r="C68" s="36"/>
      <c r="D68" s="36"/>
      <c r="E68" s="19"/>
      <c r="F68" s="61"/>
      <c r="G68" s="68"/>
      <c r="H68" s="68"/>
      <c r="I68" s="68"/>
      <c r="L68" s="98"/>
      <c r="M68" s="98"/>
      <c r="N68" s="98"/>
    </row>
    <row r="69" spans="1:18" ht="13.5" thickBot="1">
      <c r="A69" s="82" t="s">
        <v>54</v>
      </c>
      <c r="B69" s="83">
        <v>12387</v>
      </c>
      <c r="C69" s="83">
        <v>11592536.603257367</v>
      </c>
      <c r="D69" s="83">
        <v>9863</v>
      </c>
      <c r="E69" s="19"/>
      <c r="F69" s="48" t="s">
        <v>54</v>
      </c>
      <c r="G69" s="49">
        <v>12415</v>
      </c>
      <c r="H69" s="49">
        <v>11274667.122532353</v>
      </c>
      <c r="I69" s="53">
        <v>9768</v>
      </c>
      <c r="K69" s="96" t="s">
        <v>54</v>
      </c>
      <c r="L69" s="97">
        <v>-2.2553362867498983E-3</v>
      </c>
      <c r="M69" s="97">
        <v>2.8193247505263752E-2</v>
      </c>
      <c r="N69" s="97">
        <v>9.725634725634702E-3</v>
      </c>
      <c r="O69" s="5"/>
      <c r="P69" s="5"/>
      <c r="Q69" s="5"/>
      <c r="R69" s="5"/>
    </row>
    <row r="70" spans="1:18" ht="13.5" thickBot="1">
      <c r="A70" s="37" t="s">
        <v>55</v>
      </c>
      <c r="B70" s="29">
        <v>5115</v>
      </c>
      <c r="C70" s="29">
        <v>3105752.5227283058</v>
      </c>
      <c r="D70" s="30">
        <v>4220</v>
      </c>
      <c r="E70" s="19"/>
      <c r="F70" s="71" t="s">
        <v>55</v>
      </c>
      <c r="G70" s="55">
        <v>4921</v>
      </c>
      <c r="H70" s="55">
        <v>2894856.6784916213</v>
      </c>
      <c r="I70" s="56">
        <v>4078</v>
      </c>
      <c r="K70" s="9" t="s">
        <v>55</v>
      </c>
      <c r="L70" s="100">
        <v>3.9422881528144771E-2</v>
      </c>
      <c r="M70" s="100">
        <v>7.2851912083804038E-2</v>
      </c>
      <c r="N70" s="101">
        <v>3.4820990681706743E-2</v>
      </c>
    </row>
    <row r="71" spans="1:18" ht="13.5" thickBot="1">
      <c r="A71" s="38" t="s">
        <v>56</v>
      </c>
      <c r="B71" s="29">
        <v>717</v>
      </c>
      <c r="C71" s="29">
        <v>829977.99168586696</v>
      </c>
      <c r="D71" s="30">
        <v>444</v>
      </c>
      <c r="E71" s="19"/>
      <c r="F71" s="66" t="s">
        <v>56</v>
      </c>
      <c r="G71" s="77">
        <v>701</v>
      </c>
      <c r="H71" s="77">
        <v>666103.75860697706</v>
      </c>
      <c r="I71" s="78">
        <v>483</v>
      </c>
      <c r="K71" s="10" t="s">
        <v>56</v>
      </c>
      <c r="L71" s="100">
        <v>2.2824536376604865E-2</v>
      </c>
      <c r="M71" s="100">
        <v>0.24601907880177731</v>
      </c>
      <c r="N71" s="101">
        <v>-8.0745341614906874E-2</v>
      </c>
    </row>
    <row r="72" spans="1:18" ht="13.5" thickBot="1">
      <c r="A72" s="38" t="s">
        <v>57</v>
      </c>
      <c r="B72" s="29">
        <v>743</v>
      </c>
      <c r="C72" s="29">
        <v>833265.34097520798</v>
      </c>
      <c r="D72" s="30">
        <v>632</v>
      </c>
      <c r="E72" s="19"/>
      <c r="F72" s="66" t="s">
        <v>57</v>
      </c>
      <c r="G72" s="77">
        <v>661</v>
      </c>
      <c r="H72" s="77">
        <v>940330.40030034096</v>
      </c>
      <c r="I72" s="78">
        <v>542</v>
      </c>
      <c r="K72" s="10" t="s">
        <v>57</v>
      </c>
      <c r="L72" s="100">
        <v>0.12405446293494715</v>
      </c>
      <c r="M72" s="100">
        <v>-0.11385897902581521</v>
      </c>
      <c r="N72" s="101">
        <v>0.16605166051660514</v>
      </c>
    </row>
    <row r="73" spans="1:18" ht="13.5" thickBot="1">
      <c r="A73" s="39" t="s">
        <v>58</v>
      </c>
      <c r="B73" s="33">
        <v>5812</v>
      </c>
      <c r="C73" s="33">
        <v>6823540.7478679866</v>
      </c>
      <c r="D73" s="34">
        <v>4567</v>
      </c>
      <c r="E73" s="19"/>
      <c r="F73" s="67" t="s">
        <v>58</v>
      </c>
      <c r="G73" s="72">
        <v>6132</v>
      </c>
      <c r="H73" s="72">
        <v>6773376.285133414</v>
      </c>
      <c r="I73" s="73">
        <v>4665</v>
      </c>
      <c r="K73" s="11" t="s">
        <v>58</v>
      </c>
      <c r="L73" s="102">
        <v>-5.2185257664709717E-2</v>
      </c>
      <c r="M73" s="102">
        <v>7.4061237147973191E-3</v>
      </c>
      <c r="N73" s="103">
        <v>-2.1007502679528445E-2</v>
      </c>
    </row>
    <row r="74" spans="1:18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8" ht="13.5" thickBot="1">
      <c r="A75" s="82" t="s">
        <v>59</v>
      </c>
      <c r="B75" s="83">
        <v>43939</v>
      </c>
      <c r="C75" s="83">
        <v>50830192.231654376</v>
      </c>
      <c r="D75" s="83">
        <v>29936</v>
      </c>
      <c r="E75" s="19"/>
      <c r="F75" s="48" t="s">
        <v>59</v>
      </c>
      <c r="G75" s="49">
        <v>47204</v>
      </c>
      <c r="H75" s="49">
        <v>48236596.053803049</v>
      </c>
      <c r="I75" s="53">
        <v>30610</v>
      </c>
      <c r="K75" s="96" t="s">
        <v>59</v>
      </c>
      <c r="L75" s="97">
        <v>-6.9167867129904193E-2</v>
      </c>
      <c r="M75" s="97">
        <v>5.3768225580396178E-2</v>
      </c>
      <c r="N75" s="97">
        <v>-2.2018948056190757E-2</v>
      </c>
      <c r="O75" s="5"/>
      <c r="P75" s="5"/>
      <c r="Q75" s="5"/>
      <c r="R75" s="5"/>
    </row>
    <row r="76" spans="1:18" ht="13.5" thickBot="1">
      <c r="A76" s="90" t="s">
        <v>60</v>
      </c>
      <c r="B76" s="33">
        <v>43939</v>
      </c>
      <c r="C76" s="33">
        <v>50830192.231654376</v>
      </c>
      <c r="D76" s="34">
        <v>29936</v>
      </c>
      <c r="E76" s="19"/>
      <c r="F76" s="70" t="s">
        <v>60</v>
      </c>
      <c r="G76" s="59">
        <v>47204</v>
      </c>
      <c r="H76" s="59">
        <v>48236596.053803049</v>
      </c>
      <c r="I76" s="60">
        <v>30610</v>
      </c>
      <c r="K76" s="13" t="s">
        <v>60</v>
      </c>
      <c r="L76" s="102">
        <v>-6.9167867129904193E-2</v>
      </c>
      <c r="M76" s="102">
        <v>5.3768225580396178E-2</v>
      </c>
      <c r="N76" s="103">
        <v>-2.2018948056190757E-2</v>
      </c>
    </row>
    <row r="77" spans="1:18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8" ht="13.5" thickBot="1">
      <c r="A78" s="82" t="s">
        <v>61</v>
      </c>
      <c r="B78" s="83">
        <v>19851</v>
      </c>
      <c r="C78" s="83">
        <v>15677482.229882788</v>
      </c>
      <c r="D78" s="83">
        <v>12333</v>
      </c>
      <c r="E78" s="19"/>
      <c r="F78" s="48" t="s">
        <v>61</v>
      </c>
      <c r="G78" s="49">
        <v>16224</v>
      </c>
      <c r="H78" s="49">
        <v>12613804.40040349</v>
      </c>
      <c r="I78" s="53">
        <v>8614</v>
      </c>
      <c r="K78" s="96" t="s">
        <v>61</v>
      </c>
      <c r="L78" s="97">
        <v>0.22355769230769229</v>
      </c>
      <c r="M78" s="97">
        <v>0.24288293461893984</v>
      </c>
      <c r="N78" s="97">
        <v>0.43173902948688192</v>
      </c>
      <c r="O78" s="5"/>
      <c r="P78" s="5"/>
      <c r="Q78" s="5"/>
      <c r="R78" s="5"/>
    </row>
    <row r="79" spans="1:18" ht="13.5" thickBot="1">
      <c r="A79" s="90" t="s">
        <v>62</v>
      </c>
      <c r="B79" s="33">
        <v>19851</v>
      </c>
      <c r="C79" s="33">
        <v>15677482.229882788</v>
      </c>
      <c r="D79" s="34">
        <v>12333</v>
      </c>
      <c r="E79" s="19"/>
      <c r="F79" s="70" t="s">
        <v>62</v>
      </c>
      <c r="G79" s="59">
        <v>16224</v>
      </c>
      <c r="H79" s="59">
        <v>12613804.40040349</v>
      </c>
      <c r="I79" s="60">
        <v>8614</v>
      </c>
      <c r="K79" s="13" t="s">
        <v>62</v>
      </c>
      <c r="L79" s="102">
        <v>0.22355769230769229</v>
      </c>
      <c r="M79" s="102">
        <v>0.24288293461893984</v>
      </c>
      <c r="N79" s="103">
        <v>0.43173902948688192</v>
      </c>
    </row>
    <row r="80" spans="1:18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8" ht="13.5" thickBot="1">
      <c r="A81" s="82" t="s">
        <v>63</v>
      </c>
      <c r="B81" s="83">
        <v>8471</v>
      </c>
      <c r="C81" s="83">
        <v>11030982.331250668</v>
      </c>
      <c r="D81" s="83">
        <v>6851</v>
      </c>
      <c r="E81" s="19"/>
      <c r="F81" s="48" t="s">
        <v>63</v>
      </c>
      <c r="G81" s="49">
        <v>9109</v>
      </c>
      <c r="H81" s="49">
        <v>10075105.72777565</v>
      </c>
      <c r="I81" s="53">
        <v>7367</v>
      </c>
      <c r="K81" s="96" t="s">
        <v>63</v>
      </c>
      <c r="L81" s="97">
        <v>-7.0040619167855978E-2</v>
      </c>
      <c r="M81" s="97">
        <v>9.4875094048869402E-2</v>
      </c>
      <c r="N81" s="97">
        <v>-7.0042079543912061E-2</v>
      </c>
      <c r="O81" s="5"/>
      <c r="P81" s="5"/>
      <c r="Q81" s="5"/>
      <c r="R81" s="5"/>
    </row>
    <row r="82" spans="1:18" ht="13.5" thickBot="1">
      <c r="A82" s="90" t="s">
        <v>64</v>
      </c>
      <c r="B82" s="33">
        <v>8471</v>
      </c>
      <c r="C82" s="33">
        <v>11030982.331250668</v>
      </c>
      <c r="D82" s="34">
        <v>6851</v>
      </c>
      <c r="E82" s="19"/>
      <c r="F82" s="70" t="s">
        <v>64</v>
      </c>
      <c r="G82" s="59">
        <v>9109</v>
      </c>
      <c r="H82" s="59">
        <v>10075105.72777565</v>
      </c>
      <c r="I82" s="60">
        <v>7367</v>
      </c>
      <c r="K82" s="13" t="s">
        <v>64</v>
      </c>
      <c r="L82" s="102">
        <v>-7.0040619167855978E-2</v>
      </c>
      <c r="M82" s="102">
        <v>9.4875094048869402E-2</v>
      </c>
      <c r="N82" s="103">
        <v>-7.0042079543912061E-2</v>
      </c>
    </row>
    <row r="83" spans="1:18" ht="13.5" thickBot="1">
      <c r="B83" s="36"/>
      <c r="C83" s="36"/>
      <c r="D83" s="36"/>
      <c r="E83" s="19"/>
      <c r="F83" s="61"/>
      <c r="G83" s="68"/>
      <c r="H83" s="68"/>
      <c r="I83" s="68"/>
      <c r="L83" s="98"/>
      <c r="M83" s="98"/>
      <c r="N83" s="98"/>
    </row>
    <row r="84" spans="1:18" ht="13.5" thickBot="1">
      <c r="A84" s="82" t="s">
        <v>65</v>
      </c>
      <c r="B84" s="83">
        <v>14333</v>
      </c>
      <c r="C84" s="83">
        <v>15180831.586408697</v>
      </c>
      <c r="D84" s="83">
        <v>12121</v>
      </c>
      <c r="E84" s="19"/>
      <c r="F84" s="48" t="s">
        <v>65</v>
      </c>
      <c r="G84" s="49">
        <v>13735</v>
      </c>
      <c r="H84" s="49">
        <v>14615825.548972532</v>
      </c>
      <c r="I84" s="53">
        <v>11305</v>
      </c>
      <c r="K84" s="96" t="s">
        <v>65</v>
      </c>
      <c r="L84" s="97">
        <v>4.353840553330901E-2</v>
      </c>
      <c r="M84" s="97">
        <v>3.8657141571854847E-2</v>
      </c>
      <c r="N84" s="97">
        <v>7.2180451127819456E-2</v>
      </c>
      <c r="O84" s="5"/>
      <c r="P84" s="5"/>
      <c r="Q84" s="5"/>
      <c r="R84" s="5"/>
    </row>
    <row r="85" spans="1:18" ht="13.5" thickBot="1">
      <c r="A85" s="37" t="s">
        <v>66</v>
      </c>
      <c r="B85" s="29">
        <v>3433</v>
      </c>
      <c r="C85" s="29">
        <v>3957617.9376595593</v>
      </c>
      <c r="D85" s="30">
        <v>2878</v>
      </c>
      <c r="E85" s="19"/>
      <c r="F85" s="71" t="s">
        <v>66</v>
      </c>
      <c r="G85" s="55">
        <v>3197</v>
      </c>
      <c r="H85" s="55">
        <v>3961759.2698657173</v>
      </c>
      <c r="I85" s="56">
        <v>2452</v>
      </c>
      <c r="K85" s="9" t="s">
        <v>66</v>
      </c>
      <c r="L85" s="100">
        <v>7.381920550516119E-2</v>
      </c>
      <c r="M85" s="100">
        <v>-1.045326564301452E-3</v>
      </c>
      <c r="N85" s="101">
        <v>0.17373572593800968</v>
      </c>
    </row>
    <row r="86" spans="1:18" ht="13.5" thickBot="1">
      <c r="A86" s="38" t="s">
        <v>67</v>
      </c>
      <c r="B86" s="29">
        <v>2232</v>
      </c>
      <c r="C86" s="29">
        <v>2747059.5402328349</v>
      </c>
      <c r="D86" s="30">
        <v>1800</v>
      </c>
      <c r="E86" s="19"/>
      <c r="F86" s="66" t="s">
        <v>67</v>
      </c>
      <c r="G86" s="77">
        <v>2598</v>
      </c>
      <c r="H86" s="77">
        <v>2864122.0301439567</v>
      </c>
      <c r="I86" s="78">
        <v>2190</v>
      </c>
      <c r="K86" s="10" t="s">
        <v>67</v>
      </c>
      <c r="L86" s="100">
        <v>-0.14087759815242495</v>
      </c>
      <c r="M86" s="100">
        <v>-4.0872032922856238E-2</v>
      </c>
      <c r="N86" s="101">
        <v>-0.17808219178082196</v>
      </c>
    </row>
    <row r="87" spans="1:18" ht="13.5" thickBot="1">
      <c r="A87" s="39" t="s">
        <v>68</v>
      </c>
      <c r="B87" s="33">
        <v>8668</v>
      </c>
      <c r="C87" s="33">
        <v>8476154.1085163038</v>
      </c>
      <c r="D87" s="34">
        <v>7443</v>
      </c>
      <c r="E87" s="19"/>
      <c r="F87" s="67" t="s">
        <v>68</v>
      </c>
      <c r="G87" s="72">
        <v>7940</v>
      </c>
      <c r="H87" s="72">
        <v>7789944.2489628587</v>
      </c>
      <c r="I87" s="73">
        <v>6663</v>
      </c>
      <c r="K87" s="11" t="s">
        <v>68</v>
      </c>
      <c r="L87" s="102">
        <v>9.1687657430730374E-2</v>
      </c>
      <c r="M87" s="102">
        <v>8.8089187498974209E-2</v>
      </c>
      <c r="N87" s="103">
        <v>0.11706438541197661</v>
      </c>
    </row>
    <row r="88" spans="1:18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8" ht="13.5" thickBot="1">
      <c r="A89" s="88" t="s">
        <v>69</v>
      </c>
      <c r="B89" s="83">
        <v>2112</v>
      </c>
      <c r="C89" s="83">
        <v>2542850.96919763</v>
      </c>
      <c r="D89" s="83">
        <v>1694</v>
      </c>
      <c r="E89" s="19"/>
      <c r="F89" s="52" t="s">
        <v>69</v>
      </c>
      <c r="G89" s="49">
        <v>2007</v>
      </c>
      <c r="H89" s="49">
        <v>1999733.8209084102</v>
      </c>
      <c r="I89" s="53">
        <v>1600</v>
      </c>
      <c r="K89" s="99" t="s">
        <v>69</v>
      </c>
      <c r="L89" s="97">
        <v>5.231689088191338E-2</v>
      </c>
      <c r="M89" s="97">
        <v>0.27159472056260991</v>
      </c>
      <c r="N89" s="97">
        <v>5.875000000000008E-2</v>
      </c>
      <c r="O89" s="5"/>
      <c r="P89" s="5"/>
      <c r="Q89" s="5"/>
      <c r="R89" s="5"/>
    </row>
    <row r="90" spans="1:18" ht="13.5" thickBot="1">
      <c r="A90" s="89" t="s">
        <v>70</v>
      </c>
      <c r="B90" s="33">
        <v>2112</v>
      </c>
      <c r="C90" s="33">
        <v>2542850.96919763</v>
      </c>
      <c r="D90" s="34">
        <v>1694</v>
      </c>
      <c r="E90" s="19"/>
      <c r="F90" s="69" t="s">
        <v>70</v>
      </c>
      <c r="G90" s="59">
        <v>2007</v>
      </c>
      <c r="H90" s="59">
        <v>1999733.8209084102</v>
      </c>
      <c r="I90" s="60">
        <v>1600</v>
      </c>
      <c r="K90" s="12" t="s">
        <v>70</v>
      </c>
      <c r="L90" s="102">
        <v>5.231689088191338E-2</v>
      </c>
      <c r="M90" s="102">
        <v>0.27159472056260991</v>
      </c>
      <c r="N90" s="103">
        <v>5.875000000000008E-2</v>
      </c>
    </row>
    <row r="91" spans="1:18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8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tabColor theme="3"/>
  </sheetPr>
  <dimension ref="A1:S92"/>
  <sheetViews>
    <sheetView zoomScale="80" zoomScaleNormal="80" workbookViewId="0">
      <selection activeCell="B6" sqref="B6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85</v>
      </c>
      <c r="B2" s="25">
        <v>2019</v>
      </c>
      <c r="C2" s="24"/>
      <c r="D2" s="24"/>
      <c r="F2" s="43" t="s">
        <v>85</v>
      </c>
      <c r="G2" s="44">
        <v>2018</v>
      </c>
      <c r="K2" s="1" t="s">
        <v>85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328650.14907103468</v>
      </c>
      <c r="C6" s="83">
        <v>315871099.85918552</v>
      </c>
      <c r="D6" s="83">
        <v>213172.30969636069</v>
      </c>
      <c r="E6" s="19"/>
      <c r="F6" s="48" t="s">
        <v>1</v>
      </c>
      <c r="G6" s="49">
        <v>320444</v>
      </c>
      <c r="H6" s="49">
        <v>309163157.57373285</v>
      </c>
      <c r="I6" s="49">
        <v>204962</v>
      </c>
      <c r="K6" s="96" t="s">
        <v>1</v>
      </c>
      <c r="L6" s="97">
        <v>2.5608683798213461E-2</v>
      </c>
      <c r="M6" s="97">
        <v>2.1697094628271962E-2</v>
      </c>
      <c r="N6" s="97">
        <v>4.0057716534580567E-2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34667</v>
      </c>
      <c r="C8" s="85">
        <v>30270839.911955435</v>
      </c>
      <c r="D8" s="85">
        <v>24001</v>
      </c>
      <c r="E8" s="19"/>
      <c r="F8" s="52" t="s">
        <v>4</v>
      </c>
      <c r="G8" s="49">
        <v>31739</v>
      </c>
      <c r="H8" s="49">
        <v>28075756.228153452</v>
      </c>
      <c r="I8" s="53">
        <v>20960</v>
      </c>
      <c r="K8" s="99" t="s">
        <v>4</v>
      </c>
      <c r="L8" s="97">
        <v>9.2252433914111975E-2</v>
      </c>
      <c r="M8" s="97">
        <v>7.8184311972363751E-2</v>
      </c>
      <c r="N8" s="97">
        <v>0.14508587786259541</v>
      </c>
      <c r="P8" s="5"/>
      <c r="Q8" s="5"/>
      <c r="R8" s="5"/>
      <c r="S8" s="5"/>
    </row>
    <row r="9" spans="1:19" ht="13.5" thickBot="1">
      <c r="A9" s="28" t="s">
        <v>5</v>
      </c>
      <c r="B9" s="29">
        <v>1858</v>
      </c>
      <c r="C9" s="29">
        <v>1844201.2423643915</v>
      </c>
      <c r="D9" s="30">
        <v>1104</v>
      </c>
      <c r="E9" s="20"/>
      <c r="F9" s="54" t="s">
        <v>5</v>
      </c>
      <c r="G9" s="55">
        <v>2168</v>
      </c>
      <c r="H9" s="55">
        <v>1842053.3952619932</v>
      </c>
      <c r="I9" s="56">
        <v>1301</v>
      </c>
      <c r="K9" s="6" t="s">
        <v>5</v>
      </c>
      <c r="L9" s="100">
        <v>-0.1429889298892989</v>
      </c>
      <c r="M9" s="100">
        <v>1.16600697239444E-3</v>
      </c>
      <c r="N9" s="100">
        <v>-0.15142198308993082</v>
      </c>
    </row>
    <row r="10" spans="1:19" ht="13.5" thickBot="1">
      <c r="A10" s="31" t="s">
        <v>6</v>
      </c>
      <c r="B10" s="29">
        <v>7733</v>
      </c>
      <c r="C10" s="29">
        <v>5336145.3417799594</v>
      </c>
      <c r="D10" s="30">
        <v>6522</v>
      </c>
      <c r="E10" s="19"/>
      <c r="F10" s="57" t="s">
        <v>6</v>
      </c>
      <c r="G10" s="77">
        <v>6076</v>
      </c>
      <c r="H10" s="77">
        <v>4809979.36139578</v>
      </c>
      <c r="I10" s="78">
        <v>4914</v>
      </c>
      <c r="K10" s="7" t="s">
        <v>6</v>
      </c>
      <c r="L10" s="111">
        <v>0.27271231073074387</v>
      </c>
      <c r="M10" s="111">
        <v>0.1093904860813153</v>
      </c>
      <c r="N10" s="113">
        <v>0.32722832722832718</v>
      </c>
    </row>
    <row r="11" spans="1:19" ht="13.5" thickBot="1">
      <c r="A11" s="31" t="s">
        <v>7</v>
      </c>
      <c r="B11" s="29">
        <v>2113</v>
      </c>
      <c r="C11" s="29">
        <v>2433322.2266208101</v>
      </c>
      <c r="D11" s="30">
        <v>1153</v>
      </c>
      <c r="E11" s="19"/>
      <c r="F11" s="57" t="s">
        <v>7</v>
      </c>
      <c r="G11" s="77">
        <v>2070</v>
      </c>
      <c r="H11" s="77">
        <v>2234998.6407920071</v>
      </c>
      <c r="I11" s="78">
        <v>1149</v>
      </c>
      <c r="K11" s="7" t="s">
        <v>7</v>
      </c>
      <c r="L11" s="111">
        <v>2.0772946859903385E-2</v>
      </c>
      <c r="M11" s="111">
        <v>8.8735439122470394E-2</v>
      </c>
      <c r="N11" s="113">
        <v>3.4812880765884291E-3</v>
      </c>
    </row>
    <row r="12" spans="1:19" ht="13.5" thickBot="1">
      <c r="A12" s="31" t="s">
        <v>8</v>
      </c>
      <c r="B12" s="29">
        <v>1973</v>
      </c>
      <c r="C12" s="29">
        <v>1775280.5706255801</v>
      </c>
      <c r="D12" s="30">
        <v>1246</v>
      </c>
      <c r="E12" s="19"/>
      <c r="F12" s="57" t="s">
        <v>8</v>
      </c>
      <c r="G12" s="77">
        <v>2105</v>
      </c>
      <c r="H12" s="77">
        <v>1664538.4395326469</v>
      </c>
      <c r="I12" s="78">
        <v>1383</v>
      </c>
      <c r="K12" s="7" t="s">
        <v>8</v>
      </c>
      <c r="L12" s="111">
        <v>-6.2707838479809985E-2</v>
      </c>
      <c r="M12" s="111">
        <v>6.6530233524692006E-2</v>
      </c>
      <c r="N12" s="113">
        <v>-9.9060014461315959E-2</v>
      </c>
    </row>
    <row r="13" spans="1:19" ht="13.5" thickBot="1">
      <c r="A13" s="31" t="s">
        <v>9</v>
      </c>
      <c r="B13" s="29">
        <v>2783</v>
      </c>
      <c r="C13" s="29">
        <v>1541414.651811247</v>
      </c>
      <c r="D13" s="30">
        <v>2247</v>
      </c>
      <c r="E13" s="19"/>
      <c r="F13" s="57" t="s">
        <v>9</v>
      </c>
      <c r="G13" s="77">
        <v>2076</v>
      </c>
      <c r="H13" s="77">
        <v>1339451.0198730468</v>
      </c>
      <c r="I13" s="78">
        <v>1529</v>
      </c>
      <c r="K13" s="7" t="s">
        <v>9</v>
      </c>
      <c r="L13" s="111">
        <v>0.34055876685934483</v>
      </c>
      <c r="M13" s="111">
        <v>0.15078090123619625</v>
      </c>
      <c r="N13" s="113">
        <v>0.46958796599084374</v>
      </c>
    </row>
    <row r="14" spans="1:19" ht="13.5" thickBot="1">
      <c r="A14" s="31" t="s">
        <v>10</v>
      </c>
      <c r="B14" s="29">
        <v>1441</v>
      </c>
      <c r="C14" s="29">
        <v>1523026.878445636</v>
      </c>
      <c r="D14" s="30">
        <v>863</v>
      </c>
      <c r="E14" s="19"/>
      <c r="F14" s="57" t="s">
        <v>10</v>
      </c>
      <c r="G14" s="77">
        <v>1620</v>
      </c>
      <c r="H14" s="77">
        <v>1411783.5339328044</v>
      </c>
      <c r="I14" s="78">
        <v>1026</v>
      </c>
      <c r="K14" s="7" t="s">
        <v>10</v>
      </c>
      <c r="L14" s="111">
        <v>-0.11049382716049383</v>
      </c>
      <c r="M14" s="111">
        <v>7.8796318160009315E-2</v>
      </c>
      <c r="N14" s="113">
        <v>-0.15886939571150094</v>
      </c>
    </row>
    <row r="15" spans="1:19" ht="13.5" thickBot="1">
      <c r="A15" s="31" t="s">
        <v>11</v>
      </c>
      <c r="B15" s="29">
        <v>7291</v>
      </c>
      <c r="C15" s="29">
        <v>5718664.8465920268</v>
      </c>
      <c r="D15" s="30">
        <v>5294</v>
      </c>
      <c r="E15" s="19"/>
      <c r="F15" s="57" t="s">
        <v>11</v>
      </c>
      <c r="G15" s="77">
        <v>6831</v>
      </c>
      <c r="H15" s="77">
        <v>5367359.9072953472</v>
      </c>
      <c r="I15" s="78">
        <v>4449</v>
      </c>
      <c r="K15" s="7" t="s">
        <v>11</v>
      </c>
      <c r="L15" s="111">
        <v>6.7340067340067256E-2</v>
      </c>
      <c r="M15" s="111">
        <v>6.5452092903101944E-2</v>
      </c>
      <c r="N15" s="113">
        <v>0.18993032142054389</v>
      </c>
    </row>
    <row r="16" spans="1:19" ht="13.5" thickBot="1">
      <c r="A16" s="32" t="s">
        <v>12</v>
      </c>
      <c r="B16" s="33">
        <v>9475</v>
      </c>
      <c r="C16" s="33">
        <v>10098784.153715782</v>
      </c>
      <c r="D16" s="34">
        <v>5572</v>
      </c>
      <c r="E16" s="19"/>
      <c r="F16" s="58" t="s">
        <v>12</v>
      </c>
      <c r="G16" s="107">
        <v>8793</v>
      </c>
      <c r="H16" s="107">
        <v>9405591.9300698265</v>
      </c>
      <c r="I16" s="108">
        <v>5209</v>
      </c>
      <c r="K16" s="8" t="s">
        <v>12</v>
      </c>
      <c r="L16" s="114">
        <v>7.7561696804276048E-2</v>
      </c>
      <c r="M16" s="114">
        <v>7.370001046184127E-2</v>
      </c>
      <c r="N16" s="115">
        <v>6.9687080053753014E-2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13207</v>
      </c>
      <c r="C18" s="87">
        <v>13989332.563532285</v>
      </c>
      <c r="D18" s="87">
        <v>8053</v>
      </c>
      <c r="E18" s="19"/>
      <c r="F18" s="63" t="s">
        <v>13</v>
      </c>
      <c r="G18" s="64">
        <v>15066</v>
      </c>
      <c r="H18" s="64">
        <v>14762832.162321443</v>
      </c>
      <c r="I18" s="65">
        <v>9086</v>
      </c>
      <c r="K18" s="105" t="s">
        <v>13</v>
      </c>
      <c r="L18" s="106">
        <v>-0.12339041550511087</v>
      </c>
      <c r="M18" s="106">
        <v>-5.2395068255488786E-2</v>
      </c>
      <c r="N18" s="118">
        <v>-0.1136913933524103</v>
      </c>
    </row>
    <row r="19" spans="1:19" ht="13.5" thickBot="1">
      <c r="A19" s="37" t="s">
        <v>14</v>
      </c>
      <c r="B19" s="29">
        <v>1268</v>
      </c>
      <c r="C19" s="29">
        <v>1701984.5298217775</v>
      </c>
      <c r="D19" s="30">
        <v>591</v>
      </c>
      <c r="E19" s="19"/>
      <c r="F19" s="66" t="s">
        <v>14</v>
      </c>
      <c r="G19" s="55">
        <v>1108</v>
      </c>
      <c r="H19" s="55">
        <v>1336912.7702770997</v>
      </c>
      <c r="I19" s="56">
        <v>543</v>
      </c>
      <c r="K19" s="9" t="s">
        <v>14</v>
      </c>
      <c r="L19" s="133">
        <v>0.14440433212996395</v>
      </c>
      <c r="M19" s="133">
        <v>0.27307074003714549</v>
      </c>
      <c r="N19" s="135">
        <v>8.8397790055248615E-2</v>
      </c>
    </row>
    <row r="20" spans="1:19" ht="13.5" thickBot="1">
      <c r="A20" s="38" t="s">
        <v>15</v>
      </c>
      <c r="B20" s="29">
        <v>821</v>
      </c>
      <c r="C20" s="29">
        <v>738803.02590819786</v>
      </c>
      <c r="D20" s="30">
        <v>469</v>
      </c>
      <c r="E20" s="19"/>
      <c r="F20" s="66" t="s">
        <v>15</v>
      </c>
      <c r="G20" s="55">
        <v>787</v>
      </c>
      <c r="H20" s="55">
        <v>715907.49</v>
      </c>
      <c r="I20" s="56">
        <v>522</v>
      </c>
      <c r="K20" s="10" t="s">
        <v>15</v>
      </c>
      <c r="L20" s="133">
        <v>4.3202033036848775E-2</v>
      </c>
      <c r="M20" s="133">
        <v>3.1981137546413851E-2</v>
      </c>
      <c r="N20" s="135">
        <v>-0.1015325670498084</v>
      </c>
    </row>
    <row r="21" spans="1:19" ht="13.5" thickBot="1">
      <c r="A21" s="39" t="s">
        <v>16</v>
      </c>
      <c r="B21" s="33">
        <v>11118</v>
      </c>
      <c r="C21" s="33">
        <v>11548545.007802309</v>
      </c>
      <c r="D21" s="34">
        <v>6993</v>
      </c>
      <c r="E21" s="19"/>
      <c r="F21" s="67" t="s">
        <v>16</v>
      </c>
      <c r="G21" s="59">
        <v>13171</v>
      </c>
      <c r="H21" s="59">
        <v>12710011.902044343</v>
      </c>
      <c r="I21" s="60">
        <v>8021</v>
      </c>
      <c r="K21" s="11" t="s">
        <v>16</v>
      </c>
      <c r="L21" s="134">
        <v>-0.15587275074026274</v>
      </c>
      <c r="M21" s="134">
        <v>-9.1382046153333452E-2</v>
      </c>
      <c r="N21" s="136">
        <v>-0.12816357062710382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4807</v>
      </c>
      <c r="C23" s="83">
        <v>5742003.1745475391</v>
      </c>
      <c r="D23" s="83">
        <v>2746</v>
      </c>
      <c r="E23" s="19"/>
      <c r="F23" s="52" t="s">
        <v>17</v>
      </c>
      <c r="G23" s="49">
        <v>5371</v>
      </c>
      <c r="H23" s="49">
        <v>6151812.2714664945</v>
      </c>
      <c r="I23" s="53">
        <v>3187</v>
      </c>
      <c r="K23" s="99" t="s">
        <v>17</v>
      </c>
      <c r="L23" s="97">
        <v>-0.10500837832805809</v>
      </c>
      <c r="M23" s="97">
        <v>-6.661599522790107E-2</v>
      </c>
      <c r="N23" s="97">
        <v>-0.13837464700345148</v>
      </c>
      <c r="P23" s="5"/>
      <c r="Q23" s="5"/>
      <c r="R23" s="5"/>
      <c r="S23" s="5"/>
    </row>
    <row r="24" spans="1:19" ht="13.5" thickBot="1">
      <c r="A24" s="89" t="s">
        <v>18</v>
      </c>
      <c r="B24" s="33">
        <v>4807</v>
      </c>
      <c r="C24" s="33">
        <v>5742003.1745475391</v>
      </c>
      <c r="D24" s="34">
        <v>2746</v>
      </c>
      <c r="E24" s="19"/>
      <c r="F24" s="69" t="s">
        <v>18</v>
      </c>
      <c r="G24" s="59">
        <v>5371</v>
      </c>
      <c r="H24" s="59">
        <v>6151812.2714664945</v>
      </c>
      <c r="I24" s="60">
        <v>3187</v>
      </c>
      <c r="K24" s="12" t="s">
        <v>18</v>
      </c>
      <c r="L24" s="102">
        <v>-0.10500837832805809</v>
      </c>
      <c r="M24" s="102">
        <v>-6.661599522790107E-2</v>
      </c>
      <c r="N24" s="103">
        <v>-0.13837464700345148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3296</v>
      </c>
      <c r="C26" s="83">
        <v>2065271.8849257445</v>
      </c>
      <c r="D26" s="83">
        <v>2713</v>
      </c>
      <c r="E26" s="19"/>
      <c r="F26" s="48" t="s">
        <v>19</v>
      </c>
      <c r="G26" s="49">
        <v>3002</v>
      </c>
      <c r="H26" s="49">
        <v>1690719.809935055</v>
      </c>
      <c r="I26" s="53">
        <v>2548</v>
      </c>
      <c r="K26" s="96" t="s">
        <v>19</v>
      </c>
      <c r="L26" s="97">
        <v>9.7934710193204433E-2</v>
      </c>
      <c r="M26" s="97">
        <v>0.22153409026719628</v>
      </c>
      <c r="N26" s="97">
        <v>6.4756671899528939E-2</v>
      </c>
      <c r="P26" s="5"/>
      <c r="Q26" s="5"/>
      <c r="R26" s="5"/>
      <c r="S26" s="5"/>
    </row>
    <row r="27" spans="1:19" ht="13.5" thickBot="1">
      <c r="A27" s="90" t="s">
        <v>20</v>
      </c>
      <c r="B27" s="33">
        <v>3296</v>
      </c>
      <c r="C27" s="33">
        <v>2065271.8849257445</v>
      </c>
      <c r="D27" s="34">
        <v>2713</v>
      </c>
      <c r="E27" s="19"/>
      <c r="F27" s="70" t="s">
        <v>20</v>
      </c>
      <c r="G27" s="59">
        <v>3002</v>
      </c>
      <c r="H27" s="59">
        <v>1690719.809935055</v>
      </c>
      <c r="I27" s="60">
        <v>2548</v>
      </c>
      <c r="K27" s="13" t="s">
        <v>20</v>
      </c>
      <c r="L27" s="102">
        <v>9.7934710193204433E-2</v>
      </c>
      <c r="M27" s="102">
        <v>0.22153409026719628</v>
      </c>
      <c r="N27" s="103">
        <v>6.4756671899528939E-2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17349</v>
      </c>
      <c r="C29" s="83">
        <v>10070876.399607223</v>
      </c>
      <c r="D29" s="83">
        <v>13622</v>
      </c>
      <c r="E29" s="19"/>
      <c r="F29" s="48" t="s">
        <v>21</v>
      </c>
      <c r="G29" s="49">
        <v>15325</v>
      </c>
      <c r="H29" s="49">
        <v>9578294.6864297688</v>
      </c>
      <c r="I29" s="53">
        <v>11834</v>
      </c>
      <c r="K29" s="96" t="s">
        <v>21</v>
      </c>
      <c r="L29" s="97">
        <v>0.13207177814029358</v>
      </c>
      <c r="M29" s="97">
        <v>5.1426869740740733E-2</v>
      </c>
      <c r="N29" s="97">
        <v>0.15109007943214459</v>
      </c>
      <c r="P29" s="5"/>
      <c r="Q29" s="5"/>
      <c r="R29" s="5"/>
      <c r="S29" s="5"/>
    </row>
    <row r="30" spans="1:19" ht="13.5" thickBot="1">
      <c r="A30" s="91" t="s">
        <v>22</v>
      </c>
      <c r="B30" s="29">
        <v>6895</v>
      </c>
      <c r="C30" s="29">
        <v>4543974.699848786</v>
      </c>
      <c r="D30" s="30">
        <v>5208</v>
      </c>
      <c r="E30" s="19"/>
      <c r="F30" s="71" t="s">
        <v>22</v>
      </c>
      <c r="G30" s="55">
        <v>6540</v>
      </c>
      <c r="H30" s="55">
        <v>4747708.1454912182</v>
      </c>
      <c r="I30" s="56">
        <v>4830</v>
      </c>
      <c r="K30" s="14" t="s">
        <v>22</v>
      </c>
      <c r="L30" s="100">
        <v>5.4281345565749151E-2</v>
      </c>
      <c r="M30" s="100">
        <v>-4.2911956548111085E-2</v>
      </c>
      <c r="N30" s="101">
        <v>7.8260869565217384E-2</v>
      </c>
    </row>
    <row r="31" spans="1:19" ht="13.5" thickBot="1">
      <c r="A31" s="92" t="s">
        <v>23</v>
      </c>
      <c r="B31" s="33">
        <v>10454</v>
      </c>
      <c r="C31" s="33">
        <v>5526901.6997584356</v>
      </c>
      <c r="D31" s="34">
        <v>8414</v>
      </c>
      <c r="E31" s="19"/>
      <c r="F31" s="71" t="s">
        <v>23</v>
      </c>
      <c r="G31" s="72">
        <v>8785</v>
      </c>
      <c r="H31" s="72">
        <v>4830586.5409385497</v>
      </c>
      <c r="I31" s="73">
        <v>7004</v>
      </c>
      <c r="K31" s="15" t="s">
        <v>23</v>
      </c>
      <c r="L31" s="102">
        <v>0.18998292544109274</v>
      </c>
      <c r="M31" s="102">
        <v>0.14414712435409482</v>
      </c>
      <c r="N31" s="103">
        <v>0.20131353512278705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8478</v>
      </c>
      <c r="C33" s="83">
        <v>7416520.683757917</v>
      </c>
      <c r="D33" s="83">
        <v>5487</v>
      </c>
      <c r="E33" s="19"/>
      <c r="F33" s="52" t="s">
        <v>24</v>
      </c>
      <c r="G33" s="49">
        <v>7737</v>
      </c>
      <c r="H33" s="49">
        <v>7083843.5605430612</v>
      </c>
      <c r="I33" s="53">
        <v>4830</v>
      </c>
      <c r="K33" s="99" t="s">
        <v>24</v>
      </c>
      <c r="L33" s="97">
        <v>9.577355564172163E-2</v>
      </c>
      <c r="M33" s="97">
        <v>4.6962799272963096E-2</v>
      </c>
      <c r="N33" s="97">
        <v>0.13602484472049681</v>
      </c>
      <c r="P33" s="5"/>
      <c r="Q33" s="5"/>
      <c r="R33" s="5"/>
      <c r="S33" s="5"/>
    </row>
    <row r="34" spans="1:19" ht="13.5" thickBot="1">
      <c r="A34" s="89" t="s">
        <v>25</v>
      </c>
      <c r="B34" s="33">
        <v>8478</v>
      </c>
      <c r="C34" s="33">
        <v>7416520.683757917</v>
      </c>
      <c r="D34" s="34">
        <v>5487</v>
      </c>
      <c r="E34" s="19"/>
      <c r="F34" s="69" t="s">
        <v>25</v>
      </c>
      <c r="G34" s="59">
        <v>7737</v>
      </c>
      <c r="H34" s="59">
        <v>7083843.5605430612</v>
      </c>
      <c r="I34" s="60">
        <v>4830</v>
      </c>
      <c r="K34" s="12" t="s">
        <v>25</v>
      </c>
      <c r="L34" s="102">
        <v>9.577355564172163E-2</v>
      </c>
      <c r="M34" s="102">
        <v>4.6962799272963096E-2</v>
      </c>
      <c r="N34" s="103">
        <v>0.13602484472049681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15452</v>
      </c>
      <c r="C36" s="83">
        <v>15742357.691683605</v>
      </c>
      <c r="D36" s="83">
        <v>10003</v>
      </c>
      <c r="E36" s="19"/>
      <c r="F36" s="48" t="s">
        <v>26</v>
      </c>
      <c r="G36" s="49">
        <v>13431</v>
      </c>
      <c r="H36" s="49">
        <v>14277114.295402514</v>
      </c>
      <c r="I36" s="53">
        <v>8580</v>
      </c>
      <c r="K36" s="96" t="s">
        <v>26</v>
      </c>
      <c r="L36" s="97">
        <v>0.15047278683642329</v>
      </c>
      <c r="M36" s="97">
        <v>0.10262882021984843</v>
      </c>
      <c r="N36" s="112">
        <v>0.16585081585081585</v>
      </c>
    </row>
    <row r="37" spans="1:19" ht="13.5" thickBot="1">
      <c r="A37" s="37" t="s">
        <v>27</v>
      </c>
      <c r="B37" s="29">
        <v>1917</v>
      </c>
      <c r="C37" s="29">
        <v>1239611.1252193828</v>
      </c>
      <c r="D37" s="29">
        <v>1407</v>
      </c>
      <c r="E37" s="19"/>
      <c r="F37" s="71" t="s">
        <v>27</v>
      </c>
      <c r="G37" s="77">
        <v>1645</v>
      </c>
      <c r="H37" s="77">
        <v>1377194.98926439</v>
      </c>
      <c r="I37" s="78">
        <v>1072</v>
      </c>
      <c r="K37" s="9" t="s">
        <v>27</v>
      </c>
      <c r="L37" s="100">
        <v>0.16534954407294822</v>
      </c>
      <c r="M37" s="100">
        <v>-9.9901513669096165E-2</v>
      </c>
      <c r="N37" s="101">
        <v>0.3125</v>
      </c>
    </row>
    <row r="38" spans="1:19" ht="13.5" thickBot="1">
      <c r="A38" s="38" t="s">
        <v>28</v>
      </c>
      <c r="B38" s="29">
        <v>1439</v>
      </c>
      <c r="C38" s="29">
        <v>2047510.7176058001</v>
      </c>
      <c r="D38" s="29">
        <v>663</v>
      </c>
      <c r="E38" s="19"/>
      <c r="F38" s="66" t="s">
        <v>28</v>
      </c>
      <c r="G38" s="77">
        <v>1174</v>
      </c>
      <c r="H38" s="77">
        <v>1654817.62689599</v>
      </c>
      <c r="I38" s="78">
        <v>437</v>
      </c>
      <c r="K38" s="10" t="s">
        <v>28</v>
      </c>
      <c r="L38" s="111">
        <v>0.22572402044293005</v>
      </c>
      <c r="M38" s="111">
        <v>0.23730294162167032</v>
      </c>
      <c r="N38" s="113">
        <v>0.5171624713958809</v>
      </c>
    </row>
    <row r="39" spans="1:19" ht="13.5" thickBot="1">
      <c r="A39" s="38" t="s">
        <v>29</v>
      </c>
      <c r="B39" s="29">
        <v>1092</v>
      </c>
      <c r="C39" s="29">
        <v>1247285.7585908961</v>
      </c>
      <c r="D39" s="29">
        <v>710</v>
      </c>
      <c r="E39" s="19"/>
      <c r="F39" s="66" t="s">
        <v>29</v>
      </c>
      <c r="G39" s="77">
        <v>1010</v>
      </c>
      <c r="H39" s="77">
        <v>1246996.0469545936</v>
      </c>
      <c r="I39" s="78">
        <v>651</v>
      </c>
      <c r="K39" s="10" t="s">
        <v>29</v>
      </c>
      <c r="L39" s="111">
        <v>8.118811881188126E-2</v>
      </c>
      <c r="M39" s="111">
        <v>2.3232763007552393E-4</v>
      </c>
      <c r="N39" s="113">
        <v>9.0629800307219677E-2</v>
      </c>
    </row>
    <row r="40" spans="1:19" ht="13.5" thickBot="1">
      <c r="A40" s="38" t="s">
        <v>30</v>
      </c>
      <c r="B40" s="29">
        <v>6331</v>
      </c>
      <c r="C40" s="29">
        <v>6193658.1014210861</v>
      </c>
      <c r="D40" s="29">
        <v>4286</v>
      </c>
      <c r="E40" s="19"/>
      <c r="F40" s="66" t="s">
        <v>30</v>
      </c>
      <c r="G40" s="77">
        <v>6263</v>
      </c>
      <c r="H40" s="77">
        <v>6874284.2559700469</v>
      </c>
      <c r="I40" s="78">
        <v>4139</v>
      </c>
      <c r="K40" s="10" t="s">
        <v>30</v>
      </c>
      <c r="L40" s="111">
        <v>1.0857416573527123E-2</v>
      </c>
      <c r="M40" s="111">
        <v>-9.9010475739036208E-2</v>
      </c>
      <c r="N40" s="113">
        <v>3.5515825078521468E-2</v>
      </c>
    </row>
    <row r="41" spans="1:19" ht="13.5" thickBot="1">
      <c r="A41" s="39" t="s">
        <v>31</v>
      </c>
      <c r="B41" s="33">
        <v>4673</v>
      </c>
      <c r="C41" s="33">
        <v>5014291.9888464389</v>
      </c>
      <c r="D41" s="34">
        <v>2937</v>
      </c>
      <c r="E41" s="19"/>
      <c r="F41" s="67" t="s">
        <v>31</v>
      </c>
      <c r="G41" s="77">
        <v>3339</v>
      </c>
      <c r="H41" s="77">
        <v>3123821.3763174932</v>
      </c>
      <c r="I41" s="78">
        <v>2281</v>
      </c>
      <c r="K41" s="11" t="s">
        <v>31</v>
      </c>
      <c r="L41" s="116">
        <v>0.39952081461515432</v>
      </c>
      <c r="M41" s="116">
        <v>0.60517884500730346</v>
      </c>
      <c r="N41" s="117">
        <v>0.2875931608943445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21207</v>
      </c>
      <c r="C43" s="83">
        <v>18826393.823581718</v>
      </c>
      <c r="D43" s="83">
        <v>14478</v>
      </c>
      <c r="E43" s="19"/>
      <c r="F43" s="48" t="s">
        <v>32</v>
      </c>
      <c r="G43" s="49">
        <v>20539</v>
      </c>
      <c r="H43" s="49">
        <v>18944823.871941619</v>
      </c>
      <c r="I43" s="53">
        <v>13047</v>
      </c>
      <c r="K43" s="96" t="s">
        <v>32</v>
      </c>
      <c r="L43" s="97">
        <v>3.2523491893470924E-2</v>
      </c>
      <c r="M43" s="97">
        <v>-6.251314298851951E-3</v>
      </c>
      <c r="N43" s="97">
        <v>0.10968038629570009</v>
      </c>
    </row>
    <row r="44" spans="1:19" ht="13.5" thickBot="1">
      <c r="A44" s="37" t="s">
        <v>33</v>
      </c>
      <c r="B44" s="29">
        <v>902</v>
      </c>
      <c r="C44" s="29">
        <v>656814.37</v>
      </c>
      <c r="D44" s="30">
        <v>667</v>
      </c>
      <c r="E44" s="19"/>
      <c r="F44" s="9" t="s">
        <v>33</v>
      </c>
      <c r="G44" s="110">
        <v>889</v>
      </c>
      <c r="H44" s="110">
        <v>569758.47540000011</v>
      </c>
      <c r="I44" s="137">
        <v>580</v>
      </c>
      <c r="K44" s="9" t="s">
        <v>33</v>
      </c>
      <c r="L44" s="138">
        <v>1.462317210348707E-2</v>
      </c>
      <c r="M44" s="138">
        <v>0.15279438281086044</v>
      </c>
      <c r="N44" s="139">
        <v>0.14999999999999991</v>
      </c>
    </row>
    <row r="45" spans="1:19" ht="13.5" thickBot="1">
      <c r="A45" s="38" t="s">
        <v>34</v>
      </c>
      <c r="B45" s="29">
        <v>3207</v>
      </c>
      <c r="C45" s="29">
        <v>3563011.2143628192</v>
      </c>
      <c r="D45" s="30">
        <v>1977</v>
      </c>
      <c r="E45" s="19"/>
      <c r="F45" s="10" t="s">
        <v>34</v>
      </c>
      <c r="G45" s="110">
        <v>3341</v>
      </c>
      <c r="H45" s="110">
        <v>3695567.2994942004</v>
      </c>
      <c r="I45" s="137">
        <v>2094</v>
      </c>
      <c r="K45" s="10" t="s">
        <v>34</v>
      </c>
      <c r="L45" s="133">
        <v>-4.0107752170008948E-2</v>
      </c>
      <c r="M45" s="133">
        <v>-3.5868940919983716E-2</v>
      </c>
      <c r="N45" s="135">
        <v>-5.5873925501432664E-2</v>
      </c>
    </row>
    <row r="46" spans="1:19" ht="13.5" thickBot="1">
      <c r="A46" s="38" t="s">
        <v>35</v>
      </c>
      <c r="B46" s="29">
        <v>1226</v>
      </c>
      <c r="C46" s="29">
        <v>852977.41786577285</v>
      </c>
      <c r="D46" s="30">
        <v>831</v>
      </c>
      <c r="E46" s="19"/>
      <c r="F46" s="10" t="s">
        <v>35</v>
      </c>
      <c r="G46" s="110">
        <v>951</v>
      </c>
      <c r="H46" s="110">
        <v>638394.71006925602</v>
      </c>
      <c r="I46" s="137">
        <v>650</v>
      </c>
      <c r="K46" s="10" t="s">
        <v>35</v>
      </c>
      <c r="L46" s="133">
        <v>0.28916929547844372</v>
      </c>
      <c r="M46" s="133">
        <v>0.33612858066013418</v>
      </c>
      <c r="N46" s="135">
        <v>0.27846153846153854</v>
      </c>
    </row>
    <row r="47" spans="1:19" ht="13.5" thickBot="1">
      <c r="A47" s="38" t="s">
        <v>36</v>
      </c>
      <c r="B47" s="29">
        <v>5262</v>
      </c>
      <c r="C47" s="29">
        <v>4244753.8256078763</v>
      </c>
      <c r="D47" s="30">
        <v>3927</v>
      </c>
      <c r="E47" s="19"/>
      <c r="F47" s="10" t="s">
        <v>36</v>
      </c>
      <c r="G47" s="110">
        <v>4931</v>
      </c>
      <c r="H47" s="110">
        <v>4511166.9926533364</v>
      </c>
      <c r="I47" s="137">
        <v>3380</v>
      </c>
      <c r="K47" s="10" t="s">
        <v>36</v>
      </c>
      <c r="L47" s="133">
        <v>6.7126343540863997E-2</v>
      </c>
      <c r="M47" s="133">
        <v>-5.9056374432453373E-2</v>
      </c>
      <c r="N47" s="135">
        <v>0.16183431952662719</v>
      </c>
    </row>
    <row r="48" spans="1:19" ht="13.5" thickBot="1">
      <c r="A48" s="38" t="s">
        <v>37</v>
      </c>
      <c r="B48" s="29">
        <v>1612</v>
      </c>
      <c r="C48" s="29">
        <v>1724497.15803648</v>
      </c>
      <c r="D48" s="30">
        <v>975</v>
      </c>
      <c r="E48" s="19"/>
      <c r="F48" s="10" t="s">
        <v>37</v>
      </c>
      <c r="G48" s="110">
        <v>1597</v>
      </c>
      <c r="H48" s="110">
        <v>1562571.7298144149</v>
      </c>
      <c r="I48" s="137">
        <v>906</v>
      </c>
      <c r="K48" s="10" t="s">
        <v>37</v>
      </c>
      <c r="L48" s="133">
        <v>9.3926111458986217E-3</v>
      </c>
      <c r="M48" s="133">
        <v>0.10362751682528959</v>
      </c>
      <c r="N48" s="135">
        <v>7.6158940397351049E-2</v>
      </c>
    </row>
    <row r="49" spans="1:19" ht="13.5" thickBot="1">
      <c r="A49" s="38" t="s">
        <v>38</v>
      </c>
      <c r="B49" s="29">
        <v>2422</v>
      </c>
      <c r="C49" s="29">
        <v>1915161.2099236539</v>
      </c>
      <c r="D49" s="30">
        <v>1689</v>
      </c>
      <c r="E49" s="19"/>
      <c r="F49" s="10" t="s">
        <v>38</v>
      </c>
      <c r="G49" s="110">
        <v>2448</v>
      </c>
      <c r="H49" s="110">
        <v>2120430.3442170988</v>
      </c>
      <c r="I49" s="137">
        <v>1602</v>
      </c>
      <c r="K49" s="10" t="s">
        <v>38</v>
      </c>
      <c r="L49" s="133">
        <v>-1.0620915032679701E-2</v>
      </c>
      <c r="M49" s="133">
        <v>-9.6805412567906868E-2</v>
      </c>
      <c r="N49" s="135">
        <v>5.4307116104868935E-2</v>
      </c>
    </row>
    <row r="50" spans="1:19" ht="13.5" thickBot="1">
      <c r="A50" s="38" t="s">
        <v>39</v>
      </c>
      <c r="B50" s="29">
        <v>796</v>
      </c>
      <c r="C50" s="29">
        <v>1183366.5018327239</v>
      </c>
      <c r="D50" s="30">
        <v>307</v>
      </c>
      <c r="E50" s="19"/>
      <c r="F50" s="10" t="s">
        <v>39</v>
      </c>
      <c r="G50" s="110">
        <v>656</v>
      </c>
      <c r="H50" s="110">
        <v>934122.30959102605</v>
      </c>
      <c r="I50" s="137">
        <v>279</v>
      </c>
      <c r="K50" s="10" t="s">
        <v>39</v>
      </c>
      <c r="L50" s="133">
        <v>0.21341463414634143</v>
      </c>
      <c r="M50" s="133">
        <v>0.26682179590681332</v>
      </c>
      <c r="N50" s="135">
        <v>0.10035842293906816</v>
      </c>
    </row>
    <row r="51" spans="1:19" ht="13.5" thickBot="1">
      <c r="A51" s="38" t="s">
        <v>40</v>
      </c>
      <c r="B51" s="29">
        <v>4630</v>
      </c>
      <c r="C51" s="29">
        <v>3599169.7733855234</v>
      </c>
      <c r="D51" s="30">
        <v>3320</v>
      </c>
      <c r="E51" s="19"/>
      <c r="F51" s="10" t="s">
        <v>40</v>
      </c>
      <c r="G51" s="110">
        <v>4622</v>
      </c>
      <c r="H51" s="110">
        <v>3860729.5107022878</v>
      </c>
      <c r="I51" s="137">
        <v>2819</v>
      </c>
      <c r="K51" s="10" t="s">
        <v>40</v>
      </c>
      <c r="L51" s="133">
        <v>1.7308524448291784E-3</v>
      </c>
      <c r="M51" s="133">
        <v>-6.7748785972106429E-2</v>
      </c>
      <c r="N51" s="135">
        <v>0.17772259666548429</v>
      </c>
    </row>
    <row r="52" spans="1:19" ht="13.5" thickBot="1">
      <c r="A52" s="39" t="s">
        <v>41</v>
      </c>
      <c r="B52" s="33">
        <v>1150</v>
      </c>
      <c r="C52" s="33">
        <v>1086642.3525668699</v>
      </c>
      <c r="D52" s="34">
        <v>785</v>
      </c>
      <c r="E52" s="19"/>
      <c r="F52" s="11" t="s">
        <v>41</v>
      </c>
      <c r="G52" s="140">
        <v>1104</v>
      </c>
      <c r="H52" s="140">
        <v>1052082.5</v>
      </c>
      <c r="I52" s="141">
        <v>737</v>
      </c>
      <c r="K52" s="11" t="s">
        <v>41</v>
      </c>
      <c r="L52" s="134">
        <v>4.1666666666666741E-2</v>
      </c>
      <c r="M52" s="134">
        <v>3.2848994795436681E-2</v>
      </c>
      <c r="N52" s="136">
        <v>6.5128900949796398E-2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64291.266700546941</v>
      </c>
      <c r="C54" s="83">
        <v>71336792.476733893</v>
      </c>
      <c r="D54" s="83">
        <v>37672.210804051669</v>
      </c>
      <c r="E54" s="19"/>
      <c r="F54" s="48" t="s">
        <v>42</v>
      </c>
      <c r="G54" s="49">
        <v>65082</v>
      </c>
      <c r="H54" s="49">
        <v>69560350.913642213</v>
      </c>
      <c r="I54" s="53">
        <v>37675</v>
      </c>
      <c r="K54" s="96" t="s">
        <v>42</v>
      </c>
      <c r="L54" s="97">
        <v>-1.2149800243585918E-2</v>
      </c>
      <c r="M54" s="97">
        <v>2.5538134005348878E-2</v>
      </c>
      <c r="N54" s="97">
        <v>-7.4033070957657543E-5</v>
      </c>
      <c r="P54" s="5"/>
      <c r="Q54" s="5"/>
      <c r="R54" s="5"/>
      <c r="S54" s="5"/>
    </row>
    <row r="55" spans="1:19" ht="13.5" thickBot="1">
      <c r="A55" s="37" t="s">
        <v>43</v>
      </c>
      <c r="B55" s="29">
        <v>49974.266700546941</v>
      </c>
      <c r="C55" s="29">
        <v>56327780.305295229</v>
      </c>
      <c r="D55" s="30">
        <v>29340.210804051669</v>
      </c>
      <c r="E55" s="19"/>
      <c r="F55" s="71" t="s">
        <v>43</v>
      </c>
      <c r="G55" s="55">
        <v>50972</v>
      </c>
      <c r="H55" s="55">
        <v>53771707.162403069</v>
      </c>
      <c r="I55" s="56">
        <v>29384</v>
      </c>
      <c r="K55" s="9" t="s">
        <v>43</v>
      </c>
      <c r="L55" s="100">
        <v>-1.9574144617693245E-2</v>
      </c>
      <c r="M55" s="100">
        <v>4.7535651698247694E-2</v>
      </c>
      <c r="N55" s="101">
        <v>-1.4902394482824155E-3</v>
      </c>
    </row>
    <row r="56" spans="1:19" ht="13.5" thickBot="1">
      <c r="A56" s="38" t="s">
        <v>44</v>
      </c>
      <c r="B56" s="29">
        <v>3630</v>
      </c>
      <c r="C56" s="29">
        <v>3546924.3635897697</v>
      </c>
      <c r="D56" s="30">
        <v>2371</v>
      </c>
      <c r="E56" s="19"/>
      <c r="F56" s="66" t="s">
        <v>44</v>
      </c>
      <c r="G56" s="77">
        <v>3519</v>
      </c>
      <c r="H56" s="77">
        <v>3933952.8905844521</v>
      </c>
      <c r="I56" s="78">
        <v>2173</v>
      </c>
      <c r="K56" s="10" t="s">
        <v>44</v>
      </c>
      <c r="L56" s="100">
        <v>3.1543052003410121E-2</v>
      </c>
      <c r="M56" s="100">
        <v>-9.8381586602371063E-2</v>
      </c>
      <c r="N56" s="101">
        <v>9.1118269673262864E-2</v>
      </c>
    </row>
    <row r="57" spans="1:19" ht="13.5" thickBot="1">
      <c r="A57" s="38" t="s">
        <v>45</v>
      </c>
      <c r="B57" s="29">
        <v>2882</v>
      </c>
      <c r="C57" s="29">
        <v>3563652.3330835951</v>
      </c>
      <c r="D57" s="30">
        <v>1357</v>
      </c>
      <c r="E57" s="19"/>
      <c r="F57" s="66" t="s">
        <v>45</v>
      </c>
      <c r="G57" s="77">
        <v>2681</v>
      </c>
      <c r="H57" s="77">
        <v>3258647.8917789273</v>
      </c>
      <c r="I57" s="78">
        <v>1414</v>
      </c>
      <c r="K57" s="10" t="s">
        <v>45</v>
      </c>
      <c r="L57" s="100">
        <v>7.4972025363670314E-2</v>
      </c>
      <c r="M57" s="100">
        <v>9.3598465202131109E-2</v>
      </c>
      <c r="N57" s="101">
        <v>-4.0311173974540315E-2</v>
      </c>
    </row>
    <row r="58" spans="1:19" ht="13.5" thickBot="1">
      <c r="A58" s="39" t="s">
        <v>46</v>
      </c>
      <c r="B58" s="33">
        <v>7805</v>
      </c>
      <c r="C58" s="33">
        <v>7898435.4747653017</v>
      </c>
      <c r="D58" s="34">
        <v>4604</v>
      </c>
      <c r="E58" s="19"/>
      <c r="F58" s="67" t="s">
        <v>46</v>
      </c>
      <c r="G58" s="72">
        <v>7910</v>
      </c>
      <c r="H58" s="72">
        <v>8596042.9688757602</v>
      </c>
      <c r="I58" s="73">
        <v>4704</v>
      </c>
      <c r="K58" s="11" t="s">
        <v>46</v>
      </c>
      <c r="L58" s="102">
        <v>-1.3274336283185861E-2</v>
      </c>
      <c r="M58" s="102">
        <v>-8.1154491274221252E-2</v>
      </c>
      <c r="N58" s="103">
        <v>-2.1258503401360596E-2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34146</v>
      </c>
      <c r="C60" s="83">
        <v>23878431.521708183</v>
      </c>
      <c r="D60" s="83">
        <v>25286</v>
      </c>
      <c r="E60" s="19"/>
      <c r="F60" s="48" t="s">
        <v>47</v>
      </c>
      <c r="G60" s="49">
        <v>33981</v>
      </c>
      <c r="H60" s="49">
        <v>24566220.179026414</v>
      </c>
      <c r="I60" s="53">
        <v>25176</v>
      </c>
      <c r="K60" s="96" t="s">
        <v>47</v>
      </c>
      <c r="L60" s="97">
        <v>4.8556546305287274E-3</v>
      </c>
      <c r="M60" s="97">
        <v>-2.7997333423944282E-2</v>
      </c>
      <c r="N60" s="97">
        <v>4.3692405465522999E-3</v>
      </c>
      <c r="P60" s="5"/>
      <c r="Q60" s="5"/>
      <c r="R60" s="5"/>
      <c r="S60" s="5"/>
    </row>
    <row r="61" spans="1:19" ht="13.5" thickBot="1">
      <c r="A61" s="37" t="s">
        <v>48</v>
      </c>
      <c r="B61" s="29">
        <v>6441</v>
      </c>
      <c r="C61" s="29">
        <v>4744745.6881446913</v>
      </c>
      <c r="D61" s="30">
        <v>3971</v>
      </c>
      <c r="E61" s="19"/>
      <c r="F61" s="71" t="s">
        <v>48</v>
      </c>
      <c r="G61" s="55">
        <v>5645</v>
      </c>
      <c r="H61" s="55">
        <v>4256187.7598484401</v>
      </c>
      <c r="I61" s="56">
        <v>3456</v>
      </c>
      <c r="K61" s="9" t="s">
        <v>48</v>
      </c>
      <c r="L61" s="100">
        <v>0.14100974313551817</v>
      </c>
      <c r="M61" s="100">
        <v>0.11478768227876501</v>
      </c>
      <c r="N61" s="101">
        <v>0.14901620370370372</v>
      </c>
    </row>
    <row r="62" spans="1:19" ht="13.5" thickBot="1">
      <c r="A62" s="38" t="s">
        <v>49</v>
      </c>
      <c r="B62" s="29">
        <v>2602</v>
      </c>
      <c r="C62" s="29">
        <v>2284128.4247515211</v>
      </c>
      <c r="D62" s="30">
        <v>1478</v>
      </c>
      <c r="E62" s="19"/>
      <c r="F62" s="66" t="s">
        <v>49</v>
      </c>
      <c r="G62" s="77">
        <v>3123</v>
      </c>
      <c r="H62" s="77">
        <v>3099027.4683424616</v>
      </c>
      <c r="I62" s="78">
        <v>1728</v>
      </c>
      <c r="K62" s="10" t="s">
        <v>49</v>
      </c>
      <c r="L62" s="100">
        <v>-0.16682676913224459</v>
      </c>
      <c r="M62" s="100">
        <v>-0.26295315285694953</v>
      </c>
      <c r="N62" s="101">
        <v>-0.14467592592592593</v>
      </c>
    </row>
    <row r="63" spans="1:19" ht="13.5" thickBot="1">
      <c r="A63" s="39" t="s">
        <v>50</v>
      </c>
      <c r="B63" s="33">
        <v>25103</v>
      </c>
      <c r="C63" s="33">
        <v>16849557.408811972</v>
      </c>
      <c r="D63" s="34">
        <v>19837</v>
      </c>
      <c r="E63" s="19"/>
      <c r="F63" s="67" t="s">
        <v>50</v>
      </c>
      <c r="G63" s="72">
        <v>25213</v>
      </c>
      <c r="H63" s="72">
        <v>17211004.950835511</v>
      </c>
      <c r="I63" s="73">
        <v>19992</v>
      </c>
      <c r="K63" s="11" t="s">
        <v>50</v>
      </c>
      <c r="L63" s="102">
        <v>-4.3628286994804588E-3</v>
      </c>
      <c r="M63" s="102">
        <v>-2.1000955089841677E-2</v>
      </c>
      <c r="N63" s="103">
        <v>-7.7531012404962185E-3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2864</v>
      </c>
      <c r="C65" s="83">
        <v>3899924.1349643846</v>
      </c>
      <c r="D65" s="83">
        <v>1523</v>
      </c>
      <c r="E65" s="19"/>
      <c r="F65" s="48" t="s">
        <v>51</v>
      </c>
      <c r="G65" s="49">
        <v>2675</v>
      </c>
      <c r="H65" s="49">
        <v>3280154.2152829696</v>
      </c>
      <c r="I65" s="53">
        <v>1527</v>
      </c>
      <c r="K65" s="96" t="s">
        <v>51</v>
      </c>
      <c r="L65" s="97">
        <v>7.0654205607476595E-2</v>
      </c>
      <c r="M65" s="97">
        <v>0.18894536018878894</v>
      </c>
      <c r="N65" s="97">
        <v>-2.6195153896528822E-3</v>
      </c>
      <c r="P65" s="5"/>
      <c r="Q65" s="5"/>
      <c r="R65" s="5"/>
      <c r="S65" s="5"/>
    </row>
    <row r="66" spans="1:19" ht="13.5" thickBot="1">
      <c r="A66" s="37" t="s">
        <v>52</v>
      </c>
      <c r="B66" s="29">
        <v>1726</v>
      </c>
      <c r="C66" s="29">
        <v>2103856.4383201161</v>
      </c>
      <c r="D66" s="30">
        <v>959</v>
      </c>
      <c r="E66" s="19"/>
      <c r="F66" s="71" t="s">
        <v>52</v>
      </c>
      <c r="G66" s="55">
        <v>1660</v>
      </c>
      <c r="H66" s="55">
        <v>1973209.806847296</v>
      </c>
      <c r="I66" s="56">
        <v>953</v>
      </c>
      <c r="K66" s="9" t="s">
        <v>52</v>
      </c>
      <c r="L66" s="100">
        <v>3.9759036144578319E-2</v>
      </c>
      <c r="M66" s="100">
        <v>6.6210207865103454E-2</v>
      </c>
      <c r="N66" s="101">
        <v>6.2959076600210828E-3</v>
      </c>
    </row>
    <row r="67" spans="1:19" ht="13.5" thickBot="1">
      <c r="A67" s="39" t="s">
        <v>53</v>
      </c>
      <c r="B67" s="33">
        <v>1138</v>
      </c>
      <c r="C67" s="33">
        <v>1796067.6966442685</v>
      </c>
      <c r="D67" s="34">
        <v>564</v>
      </c>
      <c r="E67" s="19"/>
      <c r="F67" s="67" t="s">
        <v>53</v>
      </c>
      <c r="G67" s="72">
        <v>1015</v>
      </c>
      <c r="H67" s="72">
        <v>1306944.4084356737</v>
      </c>
      <c r="I67" s="73">
        <v>574</v>
      </c>
      <c r="K67" s="11" t="s">
        <v>53</v>
      </c>
      <c r="L67" s="102">
        <v>0.12118226600985227</v>
      </c>
      <c r="M67" s="102">
        <v>0.37424949756971149</v>
      </c>
      <c r="N67" s="103">
        <v>-1.7421602787456414E-2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14106</v>
      </c>
      <c r="C69" s="83">
        <v>10922021.734348306</v>
      </c>
      <c r="D69" s="83">
        <v>9830</v>
      </c>
      <c r="E69" s="19"/>
      <c r="F69" s="48" t="s">
        <v>54</v>
      </c>
      <c r="G69" s="49">
        <v>13140</v>
      </c>
      <c r="H69" s="49">
        <v>10758634.820412211</v>
      </c>
      <c r="I69" s="53">
        <v>8140</v>
      </c>
      <c r="K69" s="96" t="s">
        <v>54</v>
      </c>
      <c r="L69" s="97">
        <v>7.351598173515983E-2</v>
      </c>
      <c r="M69" s="97">
        <v>1.5186584233354949E-2</v>
      </c>
      <c r="N69" s="97">
        <v>0.2076167076167077</v>
      </c>
      <c r="P69" s="5"/>
      <c r="Q69" s="5"/>
      <c r="R69" s="5"/>
      <c r="S69" s="5"/>
    </row>
    <row r="70" spans="1:19" ht="13.5" thickBot="1">
      <c r="A70" s="37" t="s">
        <v>55</v>
      </c>
      <c r="B70" s="29">
        <v>5307</v>
      </c>
      <c r="C70" s="29">
        <v>3902302.0927390317</v>
      </c>
      <c r="D70" s="30">
        <v>3976</v>
      </c>
      <c r="E70" s="19"/>
      <c r="F70" s="71" t="s">
        <v>55</v>
      </c>
      <c r="G70" s="55">
        <v>4907</v>
      </c>
      <c r="H70" s="55">
        <v>3841440.0787099903</v>
      </c>
      <c r="I70" s="56">
        <v>3457</v>
      </c>
      <c r="K70" s="9" t="s">
        <v>55</v>
      </c>
      <c r="L70" s="100">
        <v>8.1516201345017247E-2</v>
      </c>
      <c r="M70" s="100">
        <v>1.5843541167373854E-2</v>
      </c>
      <c r="N70" s="101">
        <v>0.15013017066820944</v>
      </c>
    </row>
    <row r="71" spans="1:19" ht="13.5" thickBot="1">
      <c r="A71" s="38" t="s">
        <v>56</v>
      </c>
      <c r="B71" s="29">
        <v>1104</v>
      </c>
      <c r="C71" s="29">
        <v>1138713.8507913847</v>
      </c>
      <c r="D71" s="30">
        <v>631</v>
      </c>
      <c r="E71" s="19"/>
      <c r="F71" s="66" t="s">
        <v>56</v>
      </c>
      <c r="G71" s="77">
        <v>961</v>
      </c>
      <c r="H71" s="77">
        <v>1046639.330377188</v>
      </c>
      <c r="I71" s="78">
        <v>489</v>
      </c>
      <c r="K71" s="10" t="s">
        <v>56</v>
      </c>
      <c r="L71" s="100">
        <v>0.14880332986472422</v>
      </c>
      <c r="M71" s="100">
        <v>8.7971584615509135E-2</v>
      </c>
      <c r="N71" s="101">
        <v>0.29038854805725967</v>
      </c>
    </row>
    <row r="72" spans="1:19" ht="13.5" thickBot="1">
      <c r="A72" s="38" t="s">
        <v>57</v>
      </c>
      <c r="B72" s="29">
        <v>1120</v>
      </c>
      <c r="C72" s="29">
        <v>696745.45319084718</v>
      </c>
      <c r="D72" s="30">
        <v>818</v>
      </c>
      <c r="E72" s="19"/>
      <c r="F72" s="66" t="s">
        <v>57</v>
      </c>
      <c r="G72" s="77">
        <v>1015</v>
      </c>
      <c r="H72" s="77">
        <v>657263.69036140409</v>
      </c>
      <c r="I72" s="78">
        <v>563</v>
      </c>
      <c r="K72" s="10" t="s">
        <v>57</v>
      </c>
      <c r="L72" s="100">
        <v>0.10344827586206895</v>
      </c>
      <c r="M72" s="100">
        <v>6.006989798528739E-2</v>
      </c>
      <c r="N72" s="101">
        <v>0.45293072824156311</v>
      </c>
    </row>
    <row r="73" spans="1:19" ht="13.5" thickBot="1">
      <c r="A73" s="39" t="s">
        <v>58</v>
      </c>
      <c r="B73" s="33">
        <v>6575</v>
      </c>
      <c r="C73" s="33">
        <v>5184260.337627043</v>
      </c>
      <c r="D73" s="34">
        <v>4405</v>
      </c>
      <c r="E73" s="19"/>
      <c r="F73" s="67" t="s">
        <v>58</v>
      </c>
      <c r="G73" s="72">
        <v>6257</v>
      </c>
      <c r="H73" s="72">
        <v>5213291.7209636299</v>
      </c>
      <c r="I73" s="73">
        <v>3631</v>
      </c>
      <c r="K73" s="11" t="s">
        <v>58</v>
      </c>
      <c r="L73" s="102">
        <v>5.0823078152469225E-2</v>
      </c>
      <c r="M73" s="102">
        <v>-5.5687241172110991E-3</v>
      </c>
      <c r="N73" s="103">
        <v>0.21316441751583581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46580.192114901329</v>
      </c>
      <c r="C75" s="83">
        <v>54570783.417786576</v>
      </c>
      <c r="D75" s="83">
        <v>28522.369840694781</v>
      </c>
      <c r="E75" s="19"/>
      <c r="F75" s="48" t="s">
        <v>59</v>
      </c>
      <c r="G75" s="49">
        <v>44615</v>
      </c>
      <c r="H75" s="49">
        <v>52434618.064306751</v>
      </c>
      <c r="I75" s="53">
        <v>25950</v>
      </c>
      <c r="K75" s="96" t="s">
        <v>59</v>
      </c>
      <c r="L75" s="97">
        <v>4.4047789194247011E-2</v>
      </c>
      <c r="M75" s="97">
        <v>4.0739599759456402E-2</v>
      </c>
      <c r="N75" s="97">
        <v>9.9127932204037705E-2</v>
      </c>
      <c r="P75" s="5"/>
      <c r="Q75" s="5"/>
      <c r="R75" s="5"/>
      <c r="S75" s="5"/>
    </row>
    <row r="76" spans="1:19" ht="13.5" thickBot="1">
      <c r="A76" s="90" t="s">
        <v>60</v>
      </c>
      <c r="B76" s="33">
        <v>46580.192114901329</v>
      </c>
      <c r="C76" s="33">
        <v>54570783.417786576</v>
      </c>
      <c r="D76" s="34">
        <v>28522.369840694781</v>
      </c>
      <c r="E76" s="19"/>
      <c r="F76" s="70" t="s">
        <v>60</v>
      </c>
      <c r="G76" s="59">
        <v>44615</v>
      </c>
      <c r="H76" s="59">
        <v>52434618.064306751</v>
      </c>
      <c r="I76" s="60">
        <v>25950</v>
      </c>
      <c r="K76" s="13" t="s">
        <v>60</v>
      </c>
      <c r="L76" s="102">
        <v>4.4047789194247011E-2</v>
      </c>
      <c r="M76" s="102">
        <v>4.0739599759456402E-2</v>
      </c>
      <c r="N76" s="103">
        <v>9.9127932204037705E-2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20594</v>
      </c>
      <c r="C78" s="83">
        <v>20663344.515604142</v>
      </c>
      <c r="D78" s="83">
        <v>10999</v>
      </c>
      <c r="E78" s="19"/>
      <c r="F78" s="48" t="s">
        <v>61</v>
      </c>
      <c r="G78" s="49">
        <v>20509</v>
      </c>
      <c r="H78" s="49">
        <v>20883956.596644934</v>
      </c>
      <c r="I78" s="53">
        <v>13178</v>
      </c>
      <c r="K78" s="96" t="s">
        <v>61</v>
      </c>
      <c r="L78" s="97">
        <v>4.1445219172071557E-3</v>
      </c>
      <c r="M78" s="97">
        <v>-1.0563710952944283E-2</v>
      </c>
      <c r="N78" s="97">
        <v>-0.1653513431476703</v>
      </c>
      <c r="P78" s="5"/>
      <c r="Q78" s="5"/>
      <c r="R78" s="5"/>
      <c r="S78" s="5"/>
    </row>
    <row r="79" spans="1:19" ht="13.5" thickBot="1">
      <c r="A79" s="90" t="s">
        <v>62</v>
      </c>
      <c r="B79" s="33">
        <v>20594</v>
      </c>
      <c r="C79" s="33">
        <v>20663344.515604142</v>
      </c>
      <c r="D79" s="34">
        <v>10999</v>
      </c>
      <c r="E79" s="19"/>
      <c r="F79" s="70" t="s">
        <v>62</v>
      </c>
      <c r="G79" s="59">
        <v>20509</v>
      </c>
      <c r="H79" s="59">
        <v>20883956.596644934</v>
      </c>
      <c r="I79" s="60">
        <v>13178</v>
      </c>
      <c r="K79" s="13" t="s">
        <v>62</v>
      </c>
      <c r="L79" s="102">
        <v>4.1445219172071557E-3</v>
      </c>
      <c r="M79" s="102">
        <v>-1.0563710952944283E-2</v>
      </c>
      <c r="N79" s="103">
        <v>-0.1653513431476703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8984.6902555864162</v>
      </c>
      <c r="C81" s="83">
        <v>9788452.9908719268</v>
      </c>
      <c r="D81" s="83">
        <v>5482.7290516142584</v>
      </c>
      <c r="E81" s="19"/>
      <c r="F81" s="48" t="s">
        <v>63</v>
      </c>
      <c r="G81" s="49">
        <v>9399</v>
      </c>
      <c r="H81" s="49">
        <v>9882494.0709235594</v>
      </c>
      <c r="I81" s="53">
        <v>5972</v>
      </c>
      <c r="K81" s="96" t="s">
        <v>63</v>
      </c>
      <c r="L81" s="97">
        <v>-4.4080194107201209E-2</v>
      </c>
      <c r="M81" s="97">
        <v>-9.515925775085643E-3</v>
      </c>
      <c r="N81" s="97">
        <v>-8.1927486333848276E-2</v>
      </c>
      <c r="P81" s="5"/>
      <c r="Q81" s="5"/>
      <c r="R81" s="5"/>
      <c r="S81" s="5"/>
    </row>
    <row r="82" spans="1:19" ht="13.5" thickBot="1">
      <c r="A82" s="90" t="s">
        <v>64</v>
      </c>
      <c r="B82" s="33">
        <v>8984.6902555864162</v>
      </c>
      <c r="C82" s="33">
        <v>9788452.9908719268</v>
      </c>
      <c r="D82" s="34">
        <v>5482.7290516142584</v>
      </c>
      <c r="E82" s="19"/>
      <c r="F82" s="70" t="s">
        <v>64</v>
      </c>
      <c r="G82" s="59">
        <v>9399</v>
      </c>
      <c r="H82" s="59">
        <v>9882494.0709235594</v>
      </c>
      <c r="I82" s="60">
        <v>5972</v>
      </c>
      <c r="K82" s="13" t="s">
        <v>64</v>
      </c>
      <c r="L82" s="102">
        <v>-4.4080194107201209E-2</v>
      </c>
      <c r="M82" s="102">
        <v>-9.515925775085643E-3</v>
      </c>
      <c r="N82" s="103">
        <v>-8.1927486333848276E-2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15320</v>
      </c>
      <c r="C84" s="83">
        <v>13616525.588800441</v>
      </c>
      <c r="D84" s="83">
        <v>10592</v>
      </c>
      <c r="E84" s="19"/>
      <c r="F84" s="48" t="s">
        <v>65</v>
      </c>
      <c r="G84" s="49">
        <v>15867</v>
      </c>
      <c r="H84" s="49">
        <v>14289926.49950397</v>
      </c>
      <c r="I84" s="53">
        <v>11313</v>
      </c>
      <c r="K84" s="96" t="s">
        <v>65</v>
      </c>
      <c r="L84" s="97">
        <v>-3.4474065670889287E-2</v>
      </c>
      <c r="M84" s="97">
        <v>-4.7124168954046364E-2</v>
      </c>
      <c r="N84" s="97">
        <v>-6.3731989746309559E-2</v>
      </c>
      <c r="P84" s="5"/>
      <c r="Q84" s="5"/>
      <c r="R84" s="5"/>
      <c r="S84" s="5"/>
    </row>
    <row r="85" spans="1:19" ht="13.5" thickBot="1">
      <c r="A85" s="37" t="s">
        <v>66</v>
      </c>
      <c r="B85" s="29">
        <v>2921</v>
      </c>
      <c r="C85" s="29">
        <v>2738329.5105952807</v>
      </c>
      <c r="D85" s="30">
        <v>1577</v>
      </c>
      <c r="E85" s="19"/>
      <c r="F85" s="71" t="s">
        <v>66</v>
      </c>
      <c r="G85" s="55">
        <v>4753</v>
      </c>
      <c r="H85" s="55">
        <v>3414640.410214338</v>
      </c>
      <c r="I85" s="56">
        <v>3304</v>
      </c>
      <c r="K85" s="9" t="s">
        <v>66</v>
      </c>
      <c r="L85" s="100">
        <v>-0.38544077424784351</v>
      </c>
      <c r="M85" s="100">
        <v>-0.19806211441649435</v>
      </c>
      <c r="N85" s="101">
        <v>-0.52269975786924938</v>
      </c>
    </row>
    <row r="86" spans="1:19" ht="13.5" thickBot="1">
      <c r="A86" s="38" t="s">
        <v>67</v>
      </c>
      <c r="B86" s="29">
        <v>3207</v>
      </c>
      <c r="C86" s="29">
        <v>2554604.0356605481</v>
      </c>
      <c r="D86" s="30">
        <v>2381</v>
      </c>
      <c r="E86" s="19"/>
      <c r="F86" s="66" t="s">
        <v>67</v>
      </c>
      <c r="G86" s="77">
        <v>2864</v>
      </c>
      <c r="H86" s="77">
        <v>2608008.0093114953</v>
      </c>
      <c r="I86" s="78">
        <v>2081</v>
      </c>
      <c r="K86" s="10" t="s">
        <v>67</v>
      </c>
      <c r="L86" s="100">
        <v>0.1197625698324023</v>
      </c>
      <c r="M86" s="100">
        <v>-2.0476920876115634E-2</v>
      </c>
      <c r="N86" s="101">
        <v>0.14416146083613657</v>
      </c>
    </row>
    <row r="87" spans="1:19" ht="13.5" thickBot="1">
      <c r="A87" s="39" t="s">
        <v>68</v>
      </c>
      <c r="B87" s="33">
        <v>9192</v>
      </c>
      <c r="C87" s="33">
        <v>8323592.0425446136</v>
      </c>
      <c r="D87" s="34">
        <v>6634</v>
      </c>
      <c r="E87" s="19"/>
      <c r="F87" s="67" t="s">
        <v>68</v>
      </c>
      <c r="G87" s="72">
        <v>8250</v>
      </c>
      <c r="H87" s="72">
        <v>8267278.0799781373</v>
      </c>
      <c r="I87" s="73">
        <v>5928</v>
      </c>
      <c r="K87" s="11" t="s">
        <v>68</v>
      </c>
      <c r="L87" s="102">
        <v>0.11418181818181816</v>
      </c>
      <c r="M87" s="102">
        <v>6.811669091288719E-3</v>
      </c>
      <c r="N87" s="103">
        <v>0.1190958164642375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3301</v>
      </c>
      <c r="C89" s="83">
        <v>3071227.3447762113</v>
      </c>
      <c r="D89" s="83">
        <v>2162</v>
      </c>
      <c r="E89" s="19"/>
      <c r="F89" s="52" t="s">
        <v>69</v>
      </c>
      <c r="G89" s="49">
        <v>2966</v>
      </c>
      <c r="H89" s="49">
        <v>2941605.3277963698</v>
      </c>
      <c r="I89" s="53">
        <v>1959</v>
      </c>
      <c r="K89" s="99" t="s">
        <v>69</v>
      </c>
      <c r="L89" s="97">
        <v>0.11294672960215779</v>
      </c>
      <c r="M89" s="97">
        <v>4.4065060582734406E-2</v>
      </c>
      <c r="N89" s="97">
        <v>0.10362429811128138</v>
      </c>
      <c r="P89" s="5"/>
      <c r="Q89" s="5"/>
      <c r="R89" s="5"/>
      <c r="S89" s="5"/>
    </row>
    <row r="90" spans="1:19" ht="13.5" thickBot="1">
      <c r="A90" s="89" t="s">
        <v>70</v>
      </c>
      <c r="B90" s="33">
        <v>3301</v>
      </c>
      <c r="C90" s="33">
        <v>3071227.3447762113</v>
      </c>
      <c r="D90" s="34">
        <v>2162</v>
      </c>
      <c r="E90" s="19"/>
      <c r="F90" s="69" t="s">
        <v>70</v>
      </c>
      <c r="G90" s="59">
        <v>2966</v>
      </c>
      <c r="H90" s="59">
        <v>2941605.3277963698</v>
      </c>
      <c r="I90" s="60">
        <v>1959</v>
      </c>
      <c r="K90" s="12" t="s">
        <v>70</v>
      </c>
      <c r="L90" s="102">
        <v>0.11294672960215779</v>
      </c>
      <c r="M90" s="102">
        <v>4.4065060582734406E-2</v>
      </c>
      <c r="N90" s="103">
        <v>0.10362429811128138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theme="3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86</v>
      </c>
      <c r="B2" s="25">
        <v>2019</v>
      </c>
      <c r="C2" s="24"/>
      <c r="D2" s="24"/>
      <c r="F2" s="43" t="s">
        <v>86</v>
      </c>
      <c r="G2" s="44">
        <v>2018</v>
      </c>
      <c r="K2" s="1" t="s">
        <v>86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350967</v>
      </c>
      <c r="C6" s="83">
        <v>330639042.27001137</v>
      </c>
      <c r="D6" s="83">
        <v>247841</v>
      </c>
      <c r="E6" s="19"/>
      <c r="F6" s="48" t="s">
        <v>1</v>
      </c>
      <c r="G6" s="49">
        <v>325479</v>
      </c>
      <c r="H6" s="49">
        <v>304258472.46564204</v>
      </c>
      <c r="I6" s="49">
        <v>221297</v>
      </c>
      <c r="K6" s="96" t="s">
        <v>1</v>
      </c>
      <c r="L6" s="97">
        <v>7.8309199671868335E-2</v>
      </c>
      <c r="M6" s="97">
        <v>8.6704470677799517E-2</v>
      </c>
      <c r="N6" s="97">
        <v>0.11994740100408041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36060</v>
      </c>
      <c r="C8" s="85">
        <v>27519147.809523866</v>
      </c>
      <c r="D8" s="85">
        <v>26367</v>
      </c>
      <c r="E8" s="19"/>
      <c r="F8" s="52" t="s">
        <v>4</v>
      </c>
      <c r="G8" s="49">
        <v>33195</v>
      </c>
      <c r="H8" s="49">
        <v>24857128.913535163</v>
      </c>
      <c r="I8" s="53">
        <v>23691</v>
      </c>
      <c r="K8" s="99" t="s">
        <v>4</v>
      </c>
      <c r="L8" s="97">
        <v>8.6308178942611891E-2</v>
      </c>
      <c r="M8" s="97">
        <v>0.10709277428010533</v>
      </c>
      <c r="N8" s="97">
        <v>0.11295428643788785</v>
      </c>
      <c r="P8" s="5"/>
      <c r="Q8" s="5"/>
      <c r="R8" s="5"/>
      <c r="S8" s="5"/>
    </row>
    <row r="9" spans="1:19" ht="13.5" thickBot="1">
      <c r="A9" s="28" t="s">
        <v>5</v>
      </c>
      <c r="B9" s="29">
        <v>2583</v>
      </c>
      <c r="C9" s="29">
        <v>1571726.6132658059</v>
      </c>
      <c r="D9" s="30">
        <v>1944</v>
      </c>
      <c r="E9" s="20"/>
      <c r="F9" s="54" t="s">
        <v>5</v>
      </c>
      <c r="G9" s="55">
        <v>2461</v>
      </c>
      <c r="H9" s="55">
        <v>1557776.299526114</v>
      </c>
      <c r="I9" s="56">
        <v>1615</v>
      </c>
      <c r="K9" s="6" t="s">
        <v>5</v>
      </c>
      <c r="L9" s="100">
        <v>4.9573344169036915E-2</v>
      </c>
      <c r="M9" s="100">
        <v>8.955274094191612E-3</v>
      </c>
      <c r="N9" s="100">
        <v>0.20371517027863772</v>
      </c>
    </row>
    <row r="10" spans="1:19" ht="13.5" thickBot="1">
      <c r="A10" s="31" t="s">
        <v>6</v>
      </c>
      <c r="B10" s="29">
        <v>5955</v>
      </c>
      <c r="C10" s="29">
        <v>4188104.351369339</v>
      </c>
      <c r="D10" s="30">
        <v>4769</v>
      </c>
      <c r="E10" s="19"/>
      <c r="F10" s="57" t="s">
        <v>6</v>
      </c>
      <c r="G10" s="77">
        <v>5701</v>
      </c>
      <c r="H10" s="77">
        <v>3974708.5185750616</v>
      </c>
      <c r="I10" s="78">
        <v>4768</v>
      </c>
      <c r="K10" s="7" t="s">
        <v>6</v>
      </c>
      <c r="L10" s="111">
        <v>4.4553587089984248E-2</v>
      </c>
      <c r="M10" s="111">
        <v>5.3688423137699726E-2</v>
      </c>
      <c r="N10" s="113">
        <v>2.0973154362424751E-4</v>
      </c>
    </row>
    <row r="11" spans="1:19" ht="13.5" thickBot="1">
      <c r="A11" s="31" t="s">
        <v>7</v>
      </c>
      <c r="B11" s="29">
        <v>2621</v>
      </c>
      <c r="C11" s="29">
        <v>2451439.0589989237</v>
      </c>
      <c r="D11" s="30">
        <v>1792</v>
      </c>
      <c r="E11" s="19"/>
      <c r="F11" s="57" t="s">
        <v>7</v>
      </c>
      <c r="G11" s="77">
        <v>2572</v>
      </c>
      <c r="H11" s="77">
        <v>2136593.8385010147</v>
      </c>
      <c r="I11" s="78">
        <v>1777</v>
      </c>
      <c r="K11" s="7" t="s">
        <v>7</v>
      </c>
      <c r="L11" s="111">
        <v>1.9051321928460263E-2</v>
      </c>
      <c r="M11" s="111">
        <v>0.1473584800369907</v>
      </c>
      <c r="N11" s="113">
        <v>8.4411930219470133E-3</v>
      </c>
    </row>
    <row r="12" spans="1:19" ht="13.5" thickBot="1">
      <c r="A12" s="31" t="s">
        <v>8</v>
      </c>
      <c r="B12" s="29">
        <v>2157</v>
      </c>
      <c r="C12" s="29">
        <v>1760181.3175920176</v>
      </c>
      <c r="D12" s="30">
        <v>1521</v>
      </c>
      <c r="E12" s="19"/>
      <c r="F12" s="57" t="s">
        <v>8</v>
      </c>
      <c r="G12" s="77">
        <v>2202</v>
      </c>
      <c r="H12" s="77">
        <v>1608205.8449082656</v>
      </c>
      <c r="I12" s="78">
        <v>1604</v>
      </c>
      <c r="K12" s="7" t="s">
        <v>8</v>
      </c>
      <c r="L12" s="111">
        <v>-2.043596730245234E-2</v>
      </c>
      <c r="M12" s="111">
        <v>9.4500012647585452E-2</v>
      </c>
      <c r="N12" s="113">
        <v>-5.1745635910224408E-2</v>
      </c>
    </row>
    <row r="13" spans="1:19" ht="13.5" thickBot="1">
      <c r="A13" s="31" t="s">
        <v>9</v>
      </c>
      <c r="B13" s="29">
        <v>2906</v>
      </c>
      <c r="C13" s="29">
        <v>1381005.0062130962</v>
      </c>
      <c r="D13" s="30">
        <v>2294</v>
      </c>
      <c r="E13" s="19"/>
      <c r="F13" s="57" t="s">
        <v>9</v>
      </c>
      <c r="G13" s="77">
        <v>2748</v>
      </c>
      <c r="H13" s="77">
        <v>1157843.0794058226</v>
      </c>
      <c r="I13" s="78">
        <v>2174</v>
      </c>
      <c r="K13" s="7" t="s">
        <v>9</v>
      </c>
      <c r="L13" s="111">
        <v>5.7496360989810702E-2</v>
      </c>
      <c r="M13" s="111">
        <v>0.19273935369704409</v>
      </c>
      <c r="N13" s="113">
        <v>5.5197792088316433E-2</v>
      </c>
    </row>
    <row r="14" spans="1:19" ht="13.5" thickBot="1">
      <c r="A14" s="31" t="s">
        <v>10</v>
      </c>
      <c r="B14" s="29">
        <v>1258</v>
      </c>
      <c r="C14" s="29">
        <v>1641311.5400639451</v>
      </c>
      <c r="D14" s="30">
        <v>771</v>
      </c>
      <c r="E14" s="19"/>
      <c r="F14" s="57" t="s">
        <v>10</v>
      </c>
      <c r="G14" s="77">
        <v>1329</v>
      </c>
      <c r="H14" s="77">
        <v>1441855.2736007208</v>
      </c>
      <c r="I14" s="78">
        <v>745</v>
      </c>
      <c r="K14" s="7" t="s">
        <v>10</v>
      </c>
      <c r="L14" s="111">
        <v>-5.3423626787057921E-2</v>
      </c>
      <c r="M14" s="111">
        <v>0.13833306997943384</v>
      </c>
      <c r="N14" s="113">
        <v>3.4899328859060441E-2</v>
      </c>
    </row>
    <row r="15" spans="1:19" ht="13.5" thickBot="1">
      <c r="A15" s="31" t="s">
        <v>11</v>
      </c>
      <c r="B15" s="29">
        <v>6869</v>
      </c>
      <c r="C15" s="29">
        <v>4423466.342290625</v>
      </c>
      <c r="D15" s="30">
        <v>5162</v>
      </c>
      <c r="E15" s="19"/>
      <c r="F15" s="57" t="s">
        <v>11</v>
      </c>
      <c r="G15" s="77">
        <v>6082</v>
      </c>
      <c r="H15" s="77">
        <v>4209700.5106762648</v>
      </c>
      <c r="I15" s="78">
        <v>4202</v>
      </c>
      <c r="K15" s="7" t="s">
        <v>11</v>
      </c>
      <c r="L15" s="111">
        <v>0.1293982242683327</v>
      </c>
      <c r="M15" s="111">
        <v>5.0779344295924789E-2</v>
      </c>
      <c r="N15" s="113">
        <v>0.22846263683960011</v>
      </c>
    </row>
    <row r="16" spans="1:19" ht="13.5" thickBot="1">
      <c r="A16" s="32" t="s">
        <v>12</v>
      </c>
      <c r="B16" s="33">
        <v>11711</v>
      </c>
      <c r="C16" s="33">
        <v>10101913.579730114</v>
      </c>
      <c r="D16" s="34">
        <v>8114</v>
      </c>
      <c r="E16" s="19"/>
      <c r="F16" s="58" t="s">
        <v>12</v>
      </c>
      <c r="G16" s="107">
        <v>10100</v>
      </c>
      <c r="H16" s="107">
        <v>8770445.5483419001</v>
      </c>
      <c r="I16" s="108">
        <v>6806</v>
      </c>
      <c r="K16" s="8" t="s">
        <v>12</v>
      </c>
      <c r="L16" s="114">
        <v>0.15950495049504942</v>
      </c>
      <c r="M16" s="114">
        <v>0.15181304348214497</v>
      </c>
      <c r="N16" s="115">
        <v>0.19218336761680876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14748</v>
      </c>
      <c r="C18" s="87">
        <v>16112790.540716708</v>
      </c>
      <c r="D18" s="87">
        <v>9905</v>
      </c>
      <c r="E18" s="19"/>
      <c r="F18" s="63" t="s">
        <v>13</v>
      </c>
      <c r="G18" s="64">
        <v>16336</v>
      </c>
      <c r="H18" s="64">
        <v>15848791.039374337</v>
      </c>
      <c r="I18" s="65">
        <v>10688</v>
      </c>
      <c r="K18" s="105" t="s">
        <v>13</v>
      </c>
      <c r="L18" s="106">
        <v>-9.7208619000979435E-2</v>
      </c>
      <c r="M18" s="106">
        <v>1.6657390502941016E-2</v>
      </c>
      <c r="N18" s="118">
        <v>-7.3259730538922208E-2</v>
      </c>
    </row>
    <row r="19" spans="1:19" ht="13.5" thickBot="1">
      <c r="A19" s="37" t="s">
        <v>14</v>
      </c>
      <c r="B19" s="29">
        <v>1053</v>
      </c>
      <c r="C19" s="29">
        <v>1666689.299984131</v>
      </c>
      <c r="D19" s="30">
        <v>423</v>
      </c>
      <c r="E19" s="19"/>
      <c r="F19" s="66" t="s">
        <v>14</v>
      </c>
      <c r="G19" s="55">
        <v>982</v>
      </c>
      <c r="H19" s="55">
        <v>1461704.7500476076</v>
      </c>
      <c r="I19" s="56">
        <v>339</v>
      </c>
      <c r="K19" s="9" t="s">
        <v>14</v>
      </c>
      <c r="L19" s="133">
        <v>7.2301425661914553E-2</v>
      </c>
      <c r="M19" s="133">
        <v>0.1402366311868708</v>
      </c>
      <c r="N19" s="135">
        <v>0.24778761061946897</v>
      </c>
    </row>
    <row r="20" spans="1:19" ht="13.5" thickBot="1">
      <c r="A20" s="38" t="s">
        <v>15</v>
      </c>
      <c r="B20" s="29">
        <v>1276</v>
      </c>
      <c r="C20" s="29">
        <v>873311.96461370657</v>
      </c>
      <c r="D20" s="30">
        <v>971</v>
      </c>
      <c r="E20" s="19"/>
      <c r="F20" s="66" t="s">
        <v>15</v>
      </c>
      <c r="G20" s="55">
        <v>1058</v>
      </c>
      <c r="H20" s="55">
        <v>852533.16999999993</v>
      </c>
      <c r="I20" s="56">
        <v>848</v>
      </c>
      <c r="K20" s="10" t="s">
        <v>15</v>
      </c>
      <c r="L20" s="133">
        <v>0.20604914933837426</v>
      </c>
      <c r="M20" s="133">
        <v>2.4373004294609091E-2</v>
      </c>
      <c r="N20" s="135">
        <v>0.14504716981132071</v>
      </c>
    </row>
    <row r="21" spans="1:19" ht="13.5" thickBot="1">
      <c r="A21" s="39" t="s">
        <v>16</v>
      </c>
      <c r="B21" s="33">
        <v>12419</v>
      </c>
      <c r="C21" s="33">
        <v>13572789.276118871</v>
      </c>
      <c r="D21" s="34">
        <v>8511</v>
      </c>
      <c r="E21" s="19"/>
      <c r="F21" s="67" t="s">
        <v>16</v>
      </c>
      <c r="G21" s="59">
        <v>14296</v>
      </c>
      <c r="H21" s="59">
        <v>13534553.119326729</v>
      </c>
      <c r="I21" s="60">
        <v>9501</v>
      </c>
      <c r="K21" s="11" t="s">
        <v>16</v>
      </c>
      <c r="L21" s="134">
        <v>-0.13129546726357022</v>
      </c>
      <c r="M21" s="134">
        <v>2.8250771529014784E-3</v>
      </c>
      <c r="N21" s="136">
        <v>-0.10419955794126934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4906</v>
      </c>
      <c r="C23" s="83">
        <v>5482588.0653443057</v>
      </c>
      <c r="D23" s="83">
        <v>2995</v>
      </c>
      <c r="E23" s="19"/>
      <c r="F23" s="52" t="s">
        <v>17</v>
      </c>
      <c r="G23" s="49">
        <v>4697</v>
      </c>
      <c r="H23" s="49">
        <v>5272049.2978260284</v>
      </c>
      <c r="I23" s="53">
        <v>2832</v>
      </c>
      <c r="K23" s="99" t="s">
        <v>17</v>
      </c>
      <c r="L23" s="97">
        <v>4.4496487119437989E-2</v>
      </c>
      <c r="M23" s="97">
        <v>3.9934901140832313E-2</v>
      </c>
      <c r="N23" s="97">
        <v>5.7556497175141219E-2</v>
      </c>
      <c r="P23" s="5"/>
      <c r="Q23" s="5"/>
      <c r="R23" s="5"/>
      <c r="S23" s="5"/>
    </row>
    <row r="24" spans="1:19" ht="13.5" thickBot="1">
      <c r="A24" s="89" t="s">
        <v>18</v>
      </c>
      <c r="B24" s="33">
        <v>4906</v>
      </c>
      <c r="C24" s="33">
        <v>5482588.0653443057</v>
      </c>
      <c r="D24" s="34">
        <v>2995</v>
      </c>
      <c r="E24" s="19"/>
      <c r="F24" s="69" t="s">
        <v>18</v>
      </c>
      <c r="G24" s="59">
        <v>4697</v>
      </c>
      <c r="H24" s="59">
        <v>5272049.2978260284</v>
      </c>
      <c r="I24" s="60">
        <v>2832</v>
      </c>
      <c r="K24" s="12" t="s">
        <v>18</v>
      </c>
      <c r="L24" s="102">
        <v>4.4496487119437989E-2</v>
      </c>
      <c r="M24" s="102">
        <v>3.9934901140832313E-2</v>
      </c>
      <c r="N24" s="103">
        <v>5.7556497175141219E-2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4875</v>
      </c>
      <c r="C26" s="83">
        <v>1883742.4362922958</v>
      </c>
      <c r="D26" s="83">
        <v>4364</v>
      </c>
      <c r="E26" s="19"/>
      <c r="F26" s="48" t="s">
        <v>19</v>
      </c>
      <c r="G26" s="49">
        <v>3630</v>
      </c>
      <c r="H26" s="49">
        <v>1632030.6096874238</v>
      </c>
      <c r="I26" s="53">
        <v>3195</v>
      </c>
      <c r="K26" s="96" t="s">
        <v>19</v>
      </c>
      <c r="L26" s="97">
        <v>0.34297520661157033</v>
      </c>
      <c r="M26" s="97">
        <v>0.15423229509958847</v>
      </c>
      <c r="N26" s="97">
        <v>0.36588419405320805</v>
      </c>
      <c r="P26" s="5"/>
      <c r="Q26" s="5"/>
      <c r="R26" s="5"/>
      <c r="S26" s="5"/>
    </row>
    <row r="27" spans="1:19" ht="13.5" thickBot="1">
      <c r="A27" s="90" t="s">
        <v>20</v>
      </c>
      <c r="B27" s="33">
        <v>4875</v>
      </c>
      <c r="C27" s="33">
        <v>1883742.4362922958</v>
      </c>
      <c r="D27" s="34">
        <v>4364</v>
      </c>
      <c r="E27" s="19"/>
      <c r="F27" s="70" t="s">
        <v>20</v>
      </c>
      <c r="G27" s="59">
        <v>3630</v>
      </c>
      <c r="H27" s="59">
        <v>1632030.6096874238</v>
      </c>
      <c r="I27" s="60">
        <v>3195</v>
      </c>
      <c r="K27" s="13" t="s">
        <v>20</v>
      </c>
      <c r="L27" s="102">
        <v>0.34297520661157033</v>
      </c>
      <c r="M27" s="102">
        <v>0.15423229509958847</v>
      </c>
      <c r="N27" s="103">
        <v>0.36588419405320805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16327</v>
      </c>
      <c r="C29" s="83">
        <v>8991059.8501305953</v>
      </c>
      <c r="D29" s="83">
        <v>12650</v>
      </c>
      <c r="E29" s="19"/>
      <c r="F29" s="48" t="s">
        <v>21</v>
      </c>
      <c r="G29" s="49">
        <v>15492</v>
      </c>
      <c r="H29" s="49">
        <v>8896191.8596639819</v>
      </c>
      <c r="I29" s="53">
        <v>11850</v>
      </c>
      <c r="K29" s="96" t="s">
        <v>21</v>
      </c>
      <c r="L29" s="97">
        <v>5.3898786470436333E-2</v>
      </c>
      <c r="M29" s="97">
        <v>1.0663887645763648E-2</v>
      </c>
      <c r="N29" s="97">
        <v>6.7510548523206815E-2</v>
      </c>
      <c r="P29" s="5"/>
      <c r="Q29" s="5"/>
      <c r="R29" s="5"/>
      <c r="S29" s="5"/>
    </row>
    <row r="30" spans="1:19" ht="13.5" thickBot="1">
      <c r="A30" s="91" t="s">
        <v>22</v>
      </c>
      <c r="B30" s="29">
        <v>7206</v>
      </c>
      <c r="C30" s="29">
        <v>4273187.4145561783</v>
      </c>
      <c r="D30" s="30">
        <v>5555</v>
      </c>
      <c r="E30" s="19"/>
      <c r="F30" s="71" t="s">
        <v>22</v>
      </c>
      <c r="G30" s="55">
        <v>6737</v>
      </c>
      <c r="H30" s="55">
        <v>4292719.8598127747</v>
      </c>
      <c r="I30" s="56">
        <v>5017</v>
      </c>
      <c r="K30" s="14" t="s">
        <v>22</v>
      </c>
      <c r="L30" s="100">
        <v>6.961555588540902E-2</v>
      </c>
      <c r="M30" s="100">
        <v>-4.5501327583599149E-3</v>
      </c>
      <c r="N30" s="101">
        <v>0.10723539964121986</v>
      </c>
    </row>
    <row r="31" spans="1:19" ht="13.5" thickBot="1">
      <c r="A31" s="92" t="s">
        <v>23</v>
      </c>
      <c r="B31" s="33">
        <v>9121</v>
      </c>
      <c r="C31" s="33">
        <v>4717872.435574417</v>
      </c>
      <c r="D31" s="34">
        <v>7095</v>
      </c>
      <c r="E31" s="19"/>
      <c r="F31" s="71" t="s">
        <v>23</v>
      </c>
      <c r="G31" s="72">
        <v>8755</v>
      </c>
      <c r="H31" s="72">
        <v>4603471.9998512072</v>
      </c>
      <c r="I31" s="73">
        <v>6833</v>
      </c>
      <c r="K31" s="15" t="s">
        <v>23</v>
      </c>
      <c r="L31" s="102">
        <v>4.1804683038263901E-2</v>
      </c>
      <c r="M31" s="102">
        <v>2.4850902911304207E-2</v>
      </c>
      <c r="N31" s="103">
        <v>3.8343333821162062E-2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9885</v>
      </c>
      <c r="C33" s="83">
        <v>8161636.1227774434</v>
      </c>
      <c r="D33" s="83">
        <v>7078</v>
      </c>
      <c r="E33" s="19"/>
      <c r="F33" s="52" t="s">
        <v>24</v>
      </c>
      <c r="G33" s="49">
        <v>8378</v>
      </c>
      <c r="H33" s="49">
        <v>7259534.7312493185</v>
      </c>
      <c r="I33" s="53">
        <v>5431</v>
      </c>
      <c r="K33" s="99" t="s">
        <v>24</v>
      </c>
      <c r="L33" s="97">
        <v>0.17987586536166145</v>
      </c>
      <c r="M33" s="97">
        <v>0.12426435369817135</v>
      </c>
      <c r="N33" s="97">
        <v>0.30325906831154481</v>
      </c>
      <c r="P33" s="5"/>
      <c r="Q33" s="5"/>
      <c r="R33" s="5"/>
      <c r="S33" s="5"/>
    </row>
    <row r="34" spans="1:19" ht="13.5" thickBot="1">
      <c r="A34" s="89" t="s">
        <v>25</v>
      </c>
      <c r="B34" s="33">
        <v>9885</v>
      </c>
      <c r="C34" s="33">
        <v>8161636.1227774434</v>
      </c>
      <c r="D34" s="34">
        <v>7078</v>
      </c>
      <c r="E34" s="19"/>
      <c r="F34" s="69" t="s">
        <v>25</v>
      </c>
      <c r="G34" s="59">
        <v>8378</v>
      </c>
      <c r="H34" s="59">
        <v>7259534.7312493185</v>
      </c>
      <c r="I34" s="60">
        <v>5431</v>
      </c>
      <c r="K34" s="12" t="s">
        <v>25</v>
      </c>
      <c r="L34" s="102">
        <v>0.17987586536166145</v>
      </c>
      <c r="M34" s="102">
        <v>0.12426435369817135</v>
      </c>
      <c r="N34" s="103">
        <v>0.30325906831154481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16280</v>
      </c>
      <c r="C36" s="83">
        <v>16788066.846261878</v>
      </c>
      <c r="D36" s="83">
        <v>11229</v>
      </c>
      <c r="E36" s="19"/>
      <c r="F36" s="48" t="s">
        <v>26</v>
      </c>
      <c r="G36" s="49">
        <v>13749</v>
      </c>
      <c r="H36" s="49">
        <v>14104714.204145124</v>
      </c>
      <c r="I36" s="53">
        <v>8837</v>
      </c>
      <c r="K36" s="96" t="s">
        <v>26</v>
      </c>
      <c r="L36" s="97">
        <v>0.184086115353844</v>
      </c>
      <c r="M36" s="97">
        <v>0.19024509134174195</v>
      </c>
      <c r="N36" s="112">
        <v>0.27068009505488289</v>
      </c>
    </row>
    <row r="37" spans="1:19" ht="13.5" thickBot="1">
      <c r="A37" s="37" t="s">
        <v>27</v>
      </c>
      <c r="B37" s="29">
        <v>1547</v>
      </c>
      <c r="C37" s="29">
        <v>1425069.5905493363</v>
      </c>
      <c r="D37" s="29">
        <v>965</v>
      </c>
      <c r="E37" s="19"/>
      <c r="F37" s="71" t="s">
        <v>27</v>
      </c>
      <c r="G37" s="77">
        <v>1640</v>
      </c>
      <c r="H37" s="77">
        <v>1419928.7887137998</v>
      </c>
      <c r="I37" s="78">
        <v>941</v>
      </c>
      <c r="K37" s="9" t="s">
        <v>27</v>
      </c>
      <c r="L37" s="100">
        <v>-5.6707317073170782E-2</v>
      </c>
      <c r="M37" s="100">
        <v>3.6204645446995531E-3</v>
      </c>
      <c r="N37" s="101">
        <v>2.5504782146652527E-2</v>
      </c>
    </row>
    <row r="38" spans="1:19" ht="13.5" thickBot="1">
      <c r="A38" s="38" t="s">
        <v>28</v>
      </c>
      <c r="B38" s="29">
        <v>1849</v>
      </c>
      <c r="C38" s="29">
        <v>2576530.531920834</v>
      </c>
      <c r="D38" s="29">
        <v>1020</v>
      </c>
      <c r="E38" s="19"/>
      <c r="F38" s="66" t="s">
        <v>28</v>
      </c>
      <c r="G38" s="77">
        <v>1107</v>
      </c>
      <c r="H38" s="77">
        <v>1794069.3433327202</v>
      </c>
      <c r="I38" s="78">
        <v>395</v>
      </c>
      <c r="K38" s="10" t="s">
        <v>28</v>
      </c>
      <c r="L38" s="111">
        <v>0.67028003613369469</v>
      </c>
      <c r="M38" s="111">
        <v>0.4361376506967054</v>
      </c>
      <c r="N38" s="113">
        <v>1.5822784810126582</v>
      </c>
    </row>
    <row r="39" spans="1:19" ht="13.5" thickBot="1">
      <c r="A39" s="38" t="s">
        <v>29</v>
      </c>
      <c r="B39" s="29">
        <v>1053</v>
      </c>
      <c r="C39" s="29">
        <v>1128523.6368477319</v>
      </c>
      <c r="D39" s="29">
        <v>731</v>
      </c>
      <c r="E39" s="19"/>
      <c r="F39" s="66" t="s">
        <v>29</v>
      </c>
      <c r="G39" s="77">
        <v>1015</v>
      </c>
      <c r="H39" s="77">
        <v>1118443.2418721961</v>
      </c>
      <c r="I39" s="78">
        <v>672</v>
      </c>
      <c r="K39" s="10" t="s">
        <v>29</v>
      </c>
      <c r="L39" s="111">
        <v>3.743842364532024E-2</v>
      </c>
      <c r="M39" s="111">
        <v>9.0128802232842808E-3</v>
      </c>
      <c r="N39" s="113">
        <v>8.7797619047619069E-2</v>
      </c>
    </row>
    <row r="40" spans="1:19" ht="13.5" thickBot="1">
      <c r="A40" s="38" t="s">
        <v>30</v>
      </c>
      <c r="B40" s="29">
        <v>6373</v>
      </c>
      <c r="C40" s="29">
        <v>6410662.9949036846</v>
      </c>
      <c r="D40" s="29">
        <v>4803</v>
      </c>
      <c r="E40" s="19"/>
      <c r="F40" s="66" t="s">
        <v>30</v>
      </c>
      <c r="G40" s="77">
        <v>6543</v>
      </c>
      <c r="H40" s="77">
        <v>6475683.1665992336</v>
      </c>
      <c r="I40" s="78">
        <v>4407</v>
      </c>
      <c r="K40" s="10" t="s">
        <v>30</v>
      </c>
      <c r="L40" s="111">
        <v>-2.5981965459269452E-2</v>
      </c>
      <c r="M40" s="111">
        <v>-1.0040665984233921E-2</v>
      </c>
      <c r="N40" s="113">
        <v>8.9857045609258002E-2</v>
      </c>
    </row>
    <row r="41" spans="1:19" ht="13.5" thickBot="1">
      <c r="A41" s="39" t="s">
        <v>31</v>
      </c>
      <c r="B41" s="33">
        <v>5458</v>
      </c>
      <c r="C41" s="33">
        <v>5247280.0920402911</v>
      </c>
      <c r="D41" s="34">
        <v>3710</v>
      </c>
      <c r="E41" s="19"/>
      <c r="F41" s="67" t="s">
        <v>31</v>
      </c>
      <c r="G41" s="77">
        <v>3444</v>
      </c>
      <c r="H41" s="77">
        <v>3296589.6636271756</v>
      </c>
      <c r="I41" s="78">
        <v>2422</v>
      </c>
      <c r="K41" s="11" t="s">
        <v>31</v>
      </c>
      <c r="L41" s="116">
        <v>0.58478513356562134</v>
      </c>
      <c r="M41" s="116">
        <v>0.59172982610969171</v>
      </c>
      <c r="N41" s="117">
        <v>0.53179190751445082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23151</v>
      </c>
      <c r="C43" s="83">
        <v>21409656.13931926</v>
      </c>
      <c r="D43" s="83">
        <v>16743</v>
      </c>
      <c r="E43" s="19"/>
      <c r="F43" s="48" t="s">
        <v>32</v>
      </c>
      <c r="G43" s="49">
        <v>19824</v>
      </c>
      <c r="H43" s="49">
        <v>18134429.094914801</v>
      </c>
      <c r="I43" s="53">
        <v>13952</v>
      </c>
      <c r="K43" s="96" t="s">
        <v>32</v>
      </c>
      <c r="L43" s="97">
        <v>0.16782687651331729</v>
      </c>
      <c r="M43" s="97">
        <v>0.18060822467925863</v>
      </c>
      <c r="N43" s="97">
        <v>0.20004300458715596</v>
      </c>
    </row>
    <row r="44" spans="1:19" ht="13.5" thickBot="1">
      <c r="A44" s="37" t="s">
        <v>33</v>
      </c>
      <c r="B44" s="29">
        <v>1074</v>
      </c>
      <c r="C44" s="29">
        <v>733148.1409</v>
      </c>
      <c r="D44" s="30">
        <v>895</v>
      </c>
      <c r="E44" s="19"/>
      <c r="F44" s="74" t="s">
        <v>33</v>
      </c>
      <c r="G44" s="55">
        <v>804</v>
      </c>
      <c r="H44" s="55">
        <v>455889.55099999998</v>
      </c>
      <c r="I44" s="56">
        <v>619</v>
      </c>
      <c r="K44" s="9" t="s">
        <v>33</v>
      </c>
      <c r="L44" s="138">
        <v>0.33582089552238803</v>
      </c>
      <c r="M44" s="138">
        <v>0.60817053010280553</v>
      </c>
      <c r="N44" s="139">
        <v>0.44588045234248797</v>
      </c>
    </row>
    <row r="45" spans="1:19" ht="13.5" thickBot="1">
      <c r="A45" s="38" t="s">
        <v>34</v>
      </c>
      <c r="B45" s="29">
        <v>3287</v>
      </c>
      <c r="C45" s="29">
        <v>3987664.4490608633</v>
      </c>
      <c r="D45" s="30">
        <v>2141</v>
      </c>
      <c r="E45" s="19"/>
      <c r="F45" s="75" t="s">
        <v>34</v>
      </c>
      <c r="G45" s="55">
        <v>3231</v>
      </c>
      <c r="H45" s="55">
        <v>3651686.7770644501</v>
      </c>
      <c r="I45" s="56">
        <v>2038</v>
      </c>
      <c r="K45" s="10" t="s">
        <v>34</v>
      </c>
      <c r="L45" s="133">
        <v>1.7332095326524355E-2</v>
      </c>
      <c r="M45" s="133">
        <v>9.2006158388672654E-2</v>
      </c>
      <c r="N45" s="135">
        <v>5.0539744847890145E-2</v>
      </c>
    </row>
    <row r="46" spans="1:19" ht="13.5" thickBot="1">
      <c r="A46" s="38" t="s">
        <v>35</v>
      </c>
      <c r="B46" s="29">
        <v>1338</v>
      </c>
      <c r="C46" s="29">
        <v>869399.16695838375</v>
      </c>
      <c r="D46" s="30">
        <v>1058</v>
      </c>
      <c r="E46" s="19"/>
      <c r="F46" s="75" t="s">
        <v>35</v>
      </c>
      <c r="G46" s="55">
        <v>910</v>
      </c>
      <c r="H46" s="55">
        <v>563390.96122884797</v>
      </c>
      <c r="I46" s="56">
        <v>677</v>
      </c>
      <c r="K46" s="10" t="s">
        <v>35</v>
      </c>
      <c r="L46" s="133">
        <v>0.47032967032967044</v>
      </c>
      <c r="M46" s="133">
        <v>0.54315426903917974</v>
      </c>
      <c r="N46" s="135">
        <v>0.5627769571639587</v>
      </c>
    </row>
    <row r="47" spans="1:19" ht="13.5" thickBot="1">
      <c r="A47" s="38" t="s">
        <v>36</v>
      </c>
      <c r="B47" s="29">
        <v>5658</v>
      </c>
      <c r="C47" s="29">
        <v>5279287.9303032095</v>
      </c>
      <c r="D47" s="30">
        <v>4162</v>
      </c>
      <c r="E47" s="19"/>
      <c r="F47" s="75" t="s">
        <v>36</v>
      </c>
      <c r="G47" s="55">
        <v>4593</v>
      </c>
      <c r="H47" s="55">
        <v>4062398.6417533215</v>
      </c>
      <c r="I47" s="56">
        <v>3565</v>
      </c>
      <c r="K47" s="10" t="s">
        <v>36</v>
      </c>
      <c r="L47" s="133">
        <v>0.23187459177008485</v>
      </c>
      <c r="M47" s="133">
        <v>0.29954945239561259</v>
      </c>
      <c r="N47" s="135">
        <v>0.16746143057503504</v>
      </c>
    </row>
    <row r="48" spans="1:19" ht="13.5" thickBot="1">
      <c r="A48" s="38" t="s">
        <v>37</v>
      </c>
      <c r="B48" s="29">
        <v>1605</v>
      </c>
      <c r="C48" s="29">
        <v>1628178.2994359839</v>
      </c>
      <c r="D48" s="30">
        <v>1003</v>
      </c>
      <c r="E48" s="19"/>
      <c r="F48" s="75" t="s">
        <v>37</v>
      </c>
      <c r="G48" s="55">
        <v>1515</v>
      </c>
      <c r="H48" s="55">
        <v>1412759.4654016881</v>
      </c>
      <c r="I48" s="56">
        <v>948</v>
      </c>
      <c r="K48" s="10" t="s">
        <v>37</v>
      </c>
      <c r="L48" s="133">
        <v>5.9405940594059459E-2</v>
      </c>
      <c r="M48" s="133">
        <v>0.15248089948068122</v>
      </c>
      <c r="N48" s="135">
        <v>5.8016877637130815E-2</v>
      </c>
    </row>
    <row r="49" spans="1:19" ht="13.5" thickBot="1">
      <c r="A49" s="38" t="s">
        <v>38</v>
      </c>
      <c r="B49" s="29">
        <v>2648</v>
      </c>
      <c r="C49" s="29">
        <v>1858690.7646563374</v>
      </c>
      <c r="D49" s="30">
        <v>2174</v>
      </c>
      <c r="E49" s="19"/>
      <c r="F49" s="75" t="s">
        <v>38</v>
      </c>
      <c r="G49" s="55">
        <v>2371</v>
      </c>
      <c r="H49" s="55">
        <v>1851095.566094612</v>
      </c>
      <c r="I49" s="56">
        <v>1809</v>
      </c>
      <c r="K49" s="10" t="s">
        <v>38</v>
      </c>
      <c r="L49" s="133">
        <v>0.11682834247153107</v>
      </c>
      <c r="M49" s="133">
        <v>4.1030828990367141E-3</v>
      </c>
      <c r="N49" s="135">
        <v>0.20176893311221678</v>
      </c>
    </row>
    <row r="50" spans="1:19" ht="13.5" thickBot="1">
      <c r="A50" s="38" t="s">
        <v>39</v>
      </c>
      <c r="B50" s="29">
        <v>795</v>
      </c>
      <c r="C50" s="29">
        <v>1171879.641414714</v>
      </c>
      <c r="D50" s="30">
        <v>400</v>
      </c>
      <c r="E50" s="19"/>
      <c r="F50" s="75" t="s">
        <v>39</v>
      </c>
      <c r="G50" s="55">
        <v>659</v>
      </c>
      <c r="H50" s="55">
        <v>890603.08950343099</v>
      </c>
      <c r="I50" s="56">
        <v>325</v>
      </c>
      <c r="K50" s="10" t="s">
        <v>39</v>
      </c>
      <c r="L50" s="133">
        <v>0.20637329286798178</v>
      </c>
      <c r="M50" s="133">
        <v>0.31582705609983108</v>
      </c>
      <c r="N50" s="135">
        <v>0.23076923076923084</v>
      </c>
    </row>
    <row r="51" spans="1:19" ht="13.5" thickBot="1">
      <c r="A51" s="38" t="s">
        <v>40</v>
      </c>
      <c r="B51" s="29">
        <v>5511</v>
      </c>
      <c r="C51" s="29">
        <v>4876434.4550789855</v>
      </c>
      <c r="D51" s="30">
        <v>3994</v>
      </c>
      <c r="E51" s="19"/>
      <c r="F51" s="75" t="s">
        <v>40</v>
      </c>
      <c r="G51" s="55">
        <v>4726</v>
      </c>
      <c r="H51" s="55">
        <v>4371601.4803684466</v>
      </c>
      <c r="I51" s="56">
        <v>3283</v>
      </c>
      <c r="K51" s="10" t="s">
        <v>40</v>
      </c>
      <c r="L51" s="133">
        <v>0.16610241218789668</v>
      </c>
      <c r="M51" s="133">
        <v>0.11548009967916628</v>
      </c>
      <c r="N51" s="135">
        <v>0.21657021017362177</v>
      </c>
    </row>
    <row r="52" spans="1:19" ht="13.5" thickBot="1">
      <c r="A52" s="39" t="s">
        <v>41</v>
      </c>
      <c r="B52" s="33">
        <v>1235</v>
      </c>
      <c r="C52" s="33">
        <v>1004973.291510781</v>
      </c>
      <c r="D52" s="34">
        <v>916</v>
      </c>
      <c r="E52" s="19"/>
      <c r="F52" s="76" t="s">
        <v>41</v>
      </c>
      <c r="G52" s="59">
        <v>1015</v>
      </c>
      <c r="H52" s="59">
        <v>875003.5625</v>
      </c>
      <c r="I52" s="60">
        <v>688</v>
      </c>
      <c r="K52" s="11" t="s">
        <v>41</v>
      </c>
      <c r="L52" s="134">
        <v>0.21674876847290636</v>
      </c>
      <c r="M52" s="134">
        <v>0.14853622840053404</v>
      </c>
      <c r="N52" s="136">
        <v>0.33139534883720922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70985</v>
      </c>
      <c r="C54" s="83">
        <v>79194211.056852847</v>
      </c>
      <c r="D54" s="83">
        <v>46577</v>
      </c>
      <c r="E54" s="19"/>
      <c r="F54" s="48" t="s">
        <v>42</v>
      </c>
      <c r="G54" s="49">
        <v>66230</v>
      </c>
      <c r="H54" s="49">
        <v>72264636.771713346</v>
      </c>
      <c r="I54" s="53">
        <v>42278</v>
      </c>
      <c r="K54" s="96" t="s">
        <v>42</v>
      </c>
      <c r="L54" s="97">
        <v>7.179525894609684E-2</v>
      </c>
      <c r="M54" s="97">
        <v>9.5891636555654136E-2</v>
      </c>
      <c r="N54" s="97">
        <v>0.10168409101660436</v>
      </c>
      <c r="P54" s="5"/>
      <c r="Q54" s="5"/>
      <c r="R54" s="5"/>
      <c r="S54" s="5"/>
    </row>
    <row r="55" spans="1:19" ht="13.5" thickBot="1">
      <c r="A55" s="37" t="s">
        <v>43</v>
      </c>
      <c r="B55" s="29">
        <v>56411</v>
      </c>
      <c r="C55" s="29">
        <v>63358903.532446161</v>
      </c>
      <c r="D55" s="30">
        <v>37133</v>
      </c>
      <c r="E55" s="19"/>
      <c r="F55" s="71" t="s">
        <v>43</v>
      </c>
      <c r="G55" s="55">
        <v>52377</v>
      </c>
      <c r="H55" s="55">
        <v>57033011.540652886</v>
      </c>
      <c r="I55" s="56">
        <v>34033</v>
      </c>
      <c r="K55" s="9" t="s">
        <v>43</v>
      </c>
      <c r="L55" s="100">
        <v>7.7018538671554282E-2</v>
      </c>
      <c r="M55" s="100">
        <v>0.11091632408862373</v>
      </c>
      <c r="N55" s="101">
        <v>9.1088061587282887E-2</v>
      </c>
    </row>
    <row r="56" spans="1:19" ht="13.5" thickBot="1">
      <c r="A56" s="38" t="s">
        <v>44</v>
      </c>
      <c r="B56" s="29">
        <v>4343</v>
      </c>
      <c r="C56" s="29">
        <v>4432144.3953221003</v>
      </c>
      <c r="D56" s="30">
        <v>3115</v>
      </c>
      <c r="E56" s="19"/>
      <c r="F56" s="66" t="s">
        <v>44</v>
      </c>
      <c r="G56" s="77">
        <v>3594</v>
      </c>
      <c r="H56" s="77">
        <v>4061199.5035016229</v>
      </c>
      <c r="I56" s="78">
        <v>2321</v>
      </c>
      <c r="K56" s="10" t="s">
        <v>44</v>
      </c>
      <c r="L56" s="100">
        <v>0.2084028937117417</v>
      </c>
      <c r="M56" s="100">
        <v>9.1338751396143891E-2</v>
      </c>
      <c r="N56" s="101">
        <v>0.34209392503231362</v>
      </c>
    </row>
    <row r="57" spans="1:19" ht="13.5" thickBot="1">
      <c r="A57" s="38" t="s">
        <v>45</v>
      </c>
      <c r="B57" s="29">
        <v>2511</v>
      </c>
      <c r="C57" s="29">
        <v>3080806.1505537215</v>
      </c>
      <c r="D57" s="30">
        <v>1067</v>
      </c>
      <c r="E57" s="19"/>
      <c r="F57" s="66" t="s">
        <v>45</v>
      </c>
      <c r="G57" s="77">
        <v>2452</v>
      </c>
      <c r="H57" s="77">
        <v>2741652.1295838933</v>
      </c>
      <c r="I57" s="78">
        <v>1112</v>
      </c>
      <c r="K57" s="10" t="s">
        <v>45</v>
      </c>
      <c r="L57" s="100">
        <v>2.4061990212071782E-2</v>
      </c>
      <c r="M57" s="100">
        <v>0.12370425018921072</v>
      </c>
      <c r="N57" s="101">
        <v>-4.0467625899280546E-2</v>
      </c>
    </row>
    <row r="58" spans="1:19" ht="13.5" thickBot="1">
      <c r="A58" s="39" t="s">
        <v>46</v>
      </c>
      <c r="B58" s="33">
        <v>7720</v>
      </c>
      <c r="C58" s="33">
        <v>8322356.9785308726</v>
      </c>
      <c r="D58" s="34">
        <v>5262</v>
      </c>
      <c r="E58" s="19"/>
      <c r="F58" s="67" t="s">
        <v>46</v>
      </c>
      <c r="G58" s="72">
        <v>7807</v>
      </c>
      <c r="H58" s="72">
        <v>8428773.5979749411</v>
      </c>
      <c r="I58" s="73">
        <v>4812</v>
      </c>
      <c r="K58" s="11" t="s">
        <v>46</v>
      </c>
      <c r="L58" s="102">
        <v>-1.114384526706802E-2</v>
      </c>
      <c r="M58" s="102">
        <v>-1.2625397776686698E-2</v>
      </c>
      <c r="N58" s="103">
        <v>9.351620947630912E-2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30846</v>
      </c>
      <c r="C60" s="83">
        <v>23896892.492277287</v>
      </c>
      <c r="D60" s="83">
        <v>24138</v>
      </c>
      <c r="E60" s="19"/>
      <c r="F60" s="48" t="s">
        <v>47</v>
      </c>
      <c r="G60" s="49">
        <v>31780</v>
      </c>
      <c r="H60" s="49">
        <v>23884912.001703121</v>
      </c>
      <c r="I60" s="53">
        <v>24345</v>
      </c>
      <c r="K60" s="96" t="s">
        <v>47</v>
      </c>
      <c r="L60" s="97">
        <v>-2.9389553178099437E-2</v>
      </c>
      <c r="M60" s="97">
        <v>5.0159241002489807E-4</v>
      </c>
      <c r="N60" s="97">
        <v>-8.5027726432532758E-3</v>
      </c>
      <c r="P60" s="5"/>
      <c r="Q60" s="5"/>
      <c r="R60" s="5"/>
      <c r="S60" s="5"/>
    </row>
    <row r="61" spans="1:19" ht="13.5" thickBot="1">
      <c r="A61" s="37" t="s">
        <v>48</v>
      </c>
      <c r="B61" s="29">
        <v>6034</v>
      </c>
      <c r="C61" s="29">
        <v>4150616.8860337175</v>
      </c>
      <c r="D61" s="30">
        <v>4385</v>
      </c>
      <c r="E61" s="19"/>
      <c r="F61" s="71" t="s">
        <v>48</v>
      </c>
      <c r="G61" s="55">
        <v>5719</v>
      </c>
      <c r="H61" s="55">
        <v>3847732.2781451852</v>
      </c>
      <c r="I61" s="56">
        <v>4104</v>
      </c>
      <c r="K61" s="9" t="s">
        <v>48</v>
      </c>
      <c r="L61" s="100">
        <v>5.5079559363525155E-2</v>
      </c>
      <c r="M61" s="100">
        <v>7.8717692914575421E-2</v>
      </c>
      <c r="N61" s="101">
        <v>6.8469785575048681E-2</v>
      </c>
    </row>
    <row r="62" spans="1:19" ht="13.5" thickBot="1">
      <c r="A62" s="38" t="s">
        <v>49</v>
      </c>
      <c r="B62" s="29">
        <v>2693</v>
      </c>
      <c r="C62" s="29">
        <v>2748800.8204716682</v>
      </c>
      <c r="D62" s="30">
        <v>1853</v>
      </c>
      <c r="E62" s="19"/>
      <c r="F62" s="66" t="s">
        <v>49</v>
      </c>
      <c r="G62" s="77">
        <v>2931</v>
      </c>
      <c r="H62" s="77">
        <v>3637006.1492836857</v>
      </c>
      <c r="I62" s="78">
        <v>1759</v>
      </c>
      <c r="K62" s="10" t="s">
        <v>49</v>
      </c>
      <c r="L62" s="100">
        <v>-8.1200955305356537E-2</v>
      </c>
      <c r="M62" s="100">
        <v>-0.24421331511549715</v>
      </c>
      <c r="N62" s="101">
        <v>5.3439454235360895E-2</v>
      </c>
    </row>
    <row r="63" spans="1:19" ht="13.5" thickBot="1">
      <c r="A63" s="39" t="s">
        <v>50</v>
      </c>
      <c r="B63" s="33">
        <v>22119</v>
      </c>
      <c r="C63" s="33">
        <v>16997474.785771899</v>
      </c>
      <c r="D63" s="34">
        <v>17900</v>
      </c>
      <c r="E63" s="19"/>
      <c r="F63" s="67" t="s">
        <v>50</v>
      </c>
      <c r="G63" s="72">
        <v>23130</v>
      </c>
      <c r="H63" s="72">
        <v>16400173.574274249</v>
      </c>
      <c r="I63" s="73">
        <v>18482</v>
      </c>
      <c r="K63" s="11" t="s">
        <v>50</v>
      </c>
      <c r="L63" s="102">
        <v>-4.3709468223086856E-2</v>
      </c>
      <c r="M63" s="102">
        <v>3.6420420112784235E-2</v>
      </c>
      <c r="N63" s="103">
        <v>-3.1490098474191153E-2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2877</v>
      </c>
      <c r="C65" s="83">
        <v>3197838.5091939643</v>
      </c>
      <c r="D65" s="83">
        <v>1216</v>
      </c>
      <c r="E65" s="19"/>
      <c r="F65" s="48" t="s">
        <v>51</v>
      </c>
      <c r="G65" s="49">
        <v>2676</v>
      </c>
      <c r="H65" s="49">
        <v>2983102.5345389941</v>
      </c>
      <c r="I65" s="53">
        <v>1211</v>
      </c>
      <c r="K65" s="96" t="s">
        <v>51</v>
      </c>
      <c r="L65" s="97">
        <v>7.5112107623318325E-2</v>
      </c>
      <c r="M65" s="97">
        <v>7.1984107877188785E-2</v>
      </c>
      <c r="N65" s="97">
        <v>4.1288191577208977E-3</v>
      </c>
      <c r="P65" s="5"/>
      <c r="Q65" s="5"/>
      <c r="R65" s="5"/>
      <c r="S65" s="5"/>
    </row>
    <row r="66" spans="1:19" ht="13.5" thickBot="1">
      <c r="A66" s="37" t="s">
        <v>52</v>
      </c>
      <c r="B66" s="29">
        <v>1744</v>
      </c>
      <c r="C66" s="29">
        <v>1777577.771626747</v>
      </c>
      <c r="D66" s="30">
        <v>693</v>
      </c>
      <c r="E66" s="19"/>
      <c r="F66" s="71" t="s">
        <v>52</v>
      </c>
      <c r="G66" s="55">
        <v>1651</v>
      </c>
      <c r="H66" s="55">
        <v>1962044.846793442</v>
      </c>
      <c r="I66" s="56">
        <v>606</v>
      </c>
      <c r="K66" s="9" t="s">
        <v>52</v>
      </c>
      <c r="L66" s="100">
        <v>5.6329497274379081E-2</v>
      </c>
      <c r="M66" s="100">
        <v>-9.4017766957859572E-2</v>
      </c>
      <c r="N66" s="101">
        <v>0.14356435643564347</v>
      </c>
    </row>
    <row r="67" spans="1:19" ht="13.5" thickBot="1">
      <c r="A67" s="39" t="s">
        <v>53</v>
      </c>
      <c r="B67" s="33">
        <v>1133</v>
      </c>
      <c r="C67" s="33">
        <v>1420260.7375672173</v>
      </c>
      <c r="D67" s="34">
        <v>523</v>
      </c>
      <c r="E67" s="19"/>
      <c r="F67" s="67" t="s">
        <v>53</v>
      </c>
      <c r="G67" s="72">
        <v>1025</v>
      </c>
      <c r="H67" s="72">
        <v>1021057.6877455522</v>
      </c>
      <c r="I67" s="73">
        <v>605</v>
      </c>
      <c r="K67" s="11" t="s">
        <v>53</v>
      </c>
      <c r="L67" s="102">
        <v>0.10536585365853668</v>
      </c>
      <c r="M67" s="102">
        <v>0.39097012305258372</v>
      </c>
      <c r="N67" s="103">
        <v>-0.13553719008264464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15505</v>
      </c>
      <c r="C69" s="83">
        <v>13666005.159753732</v>
      </c>
      <c r="D69" s="83">
        <v>11283</v>
      </c>
      <c r="E69" s="19"/>
      <c r="F69" s="48" t="s">
        <v>54</v>
      </c>
      <c r="G69" s="49">
        <v>14042</v>
      </c>
      <c r="H69" s="49">
        <v>12768351.30448636</v>
      </c>
      <c r="I69" s="53">
        <v>9278</v>
      </c>
      <c r="K69" s="96" t="s">
        <v>54</v>
      </c>
      <c r="L69" s="97">
        <v>0.10418743768693917</v>
      </c>
      <c r="M69" s="97">
        <v>7.0303035518138213E-2</v>
      </c>
      <c r="N69" s="97">
        <v>0.21610260832075889</v>
      </c>
      <c r="P69" s="5"/>
      <c r="Q69" s="5"/>
      <c r="R69" s="5"/>
      <c r="S69" s="5"/>
    </row>
    <row r="70" spans="1:19" ht="13.5" thickBot="1">
      <c r="A70" s="37" t="s">
        <v>55</v>
      </c>
      <c r="B70" s="29">
        <v>5379</v>
      </c>
      <c r="C70" s="29">
        <v>4190457.7285417053</v>
      </c>
      <c r="D70" s="30">
        <v>4020</v>
      </c>
      <c r="E70" s="19"/>
      <c r="F70" s="71" t="s">
        <v>55</v>
      </c>
      <c r="G70" s="55">
        <v>4870</v>
      </c>
      <c r="H70" s="55">
        <v>3568763.4368437603</v>
      </c>
      <c r="I70" s="56">
        <v>3551</v>
      </c>
      <c r="K70" s="9" t="s">
        <v>55</v>
      </c>
      <c r="L70" s="100">
        <v>0.10451745379876787</v>
      </c>
      <c r="M70" s="100">
        <v>0.17420439956305311</v>
      </c>
      <c r="N70" s="101">
        <v>0.13207547169811318</v>
      </c>
    </row>
    <row r="71" spans="1:19" ht="13.5" thickBot="1">
      <c r="A71" s="38" t="s">
        <v>56</v>
      </c>
      <c r="B71" s="29">
        <v>1067</v>
      </c>
      <c r="C71" s="29">
        <v>1023343.3243505739</v>
      </c>
      <c r="D71" s="30">
        <v>624</v>
      </c>
      <c r="E71" s="19"/>
      <c r="F71" s="66" t="s">
        <v>56</v>
      </c>
      <c r="G71" s="77">
        <v>800</v>
      </c>
      <c r="H71" s="77">
        <v>1059860.804620371</v>
      </c>
      <c r="I71" s="78">
        <v>354</v>
      </c>
      <c r="K71" s="10" t="s">
        <v>56</v>
      </c>
      <c r="L71" s="100">
        <v>0.33374999999999999</v>
      </c>
      <c r="M71" s="100">
        <v>-3.4454977588191049E-2</v>
      </c>
      <c r="N71" s="101">
        <v>0.76271186440677963</v>
      </c>
    </row>
    <row r="72" spans="1:19" ht="13.5" thickBot="1">
      <c r="A72" s="38" t="s">
        <v>57</v>
      </c>
      <c r="B72" s="29">
        <v>1087</v>
      </c>
      <c r="C72" s="29">
        <v>873810.93379805458</v>
      </c>
      <c r="D72" s="30">
        <v>788</v>
      </c>
      <c r="E72" s="19"/>
      <c r="F72" s="66" t="s">
        <v>57</v>
      </c>
      <c r="G72" s="77">
        <v>894</v>
      </c>
      <c r="H72" s="77">
        <v>782285.69164279895</v>
      </c>
      <c r="I72" s="78">
        <v>580</v>
      </c>
      <c r="K72" s="10" t="s">
        <v>57</v>
      </c>
      <c r="L72" s="100">
        <v>0.21588366890380306</v>
      </c>
      <c r="M72" s="100">
        <v>0.1169972084789801</v>
      </c>
      <c r="N72" s="101">
        <v>0.35862068965517246</v>
      </c>
    </row>
    <row r="73" spans="1:19" ht="13.5" thickBot="1">
      <c r="A73" s="39" t="s">
        <v>58</v>
      </c>
      <c r="B73" s="33">
        <v>7972</v>
      </c>
      <c r="C73" s="33">
        <v>7578393.1730633993</v>
      </c>
      <c r="D73" s="34">
        <v>5851</v>
      </c>
      <c r="E73" s="19"/>
      <c r="F73" s="67" t="s">
        <v>58</v>
      </c>
      <c r="G73" s="72">
        <v>7478</v>
      </c>
      <c r="H73" s="72">
        <v>7357441.3713794295</v>
      </c>
      <c r="I73" s="73">
        <v>4793</v>
      </c>
      <c r="K73" s="11" t="s">
        <v>58</v>
      </c>
      <c r="L73" s="102">
        <v>6.6060443968975591E-2</v>
      </c>
      <c r="M73" s="102">
        <v>3.0031065221053144E-2</v>
      </c>
      <c r="N73" s="103">
        <v>0.22073857709159195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51689</v>
      </c>
      <c r="C75" s="83">
        <v>55415933.335562885</v>
      </c>
      <c r="D75" s="83">
        <v>35647</v>
      </c>
      <c r="E75" s="19"/>
      <c r="F75" s="48" t="s">
        <v>59</v>
      </c>
      <c r="G75" s="49">
        <v>49233</v>
      </c>
      <c r="H75" s="49">
        <v>50326283.34886577</v>
      </c>
      <c r="I75" s="53">
        <v>31528</v>
      </c>
      <c r="K75" s="96" t="s">
        <v>59</v>
      </c>
      <c r="L75" s="97">
        <v>4.988523957508173E-2</v>
      </c>
      <c r="M75" s="97">
        <v>0.10113303919972116</v>
      </c>
      <c r="N75" s="97">
        <v>0.13064577518396336</v>
      </c>
      <c r="P75" s="5"/>
      <c r="Q75" s="5"/>
      <c r="R75" s="5"/>
      <c r="S75" s="5"/>
    </row>
    <row r="76" spans="1:19" ht="13.5" thickBot="1">
      <c r="A76" s="90" t="s">
        <v>60</v>
      </c>
      <c r="B76" s="33">
        <v>51689</v>
      </c>
      <c r="C76" s="33">
        <v>55415933.335562885</v>
      </c>
      <c r="D76" s="34">
        <v>35647</v>
      </c>
      <c r="E76" s="19"/>
      <c r="F76" s="70" t="s">
        <v>60</v>
      </c>
      <c r="G76" s="59">
        <v>49233</v>
      </c>
      <c r="H76" s="59">
        <v>50326283.34886577</v>
      </c>
      <c r="I76" s="60">
        <v>31528</v>
      </c>
      <c r="K76" s="13" t="s">
        <v>60</v>
      </c>
      <c r="L76" s="102">
        <v>4.988523957508173E-2</v>
      </c>
      <c r="M76" s="102">
        <v>0.10113303919972116</v>
      </c>
      <c r="N76" s="103">
        <v>0.13064577518396336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21912</v>
      </c>
      <c r="C78" s="83">
        <v>17771221.080332752</v>
      </c>
      <c r="D78" s="83">
        <v>14168</v>
      </c>
      <c r="E78" s="19"/>
      <c r="F78" s="48" t="s">
        <v>61</v>
      </c>
      <c r="G78" s="49">
        <v>18769</v>
      </c>
      <c r="H78" s="49">
        <v>16773379.13188708</v>
      </c>
      <c r="I78" s="53">
        <v>12810</v>
      </c>
      <c r="K78" s="96" t="s">
        <v>61</v>
      </c>
      <c r="L78" s="97">
        <v>0.16745697693004424</v>
      </c>
      <c r="M78" s="97">
        <v>5.9489619867276522E-2</v>
      </c>
      <c r="N78" s="97">
        <v>0.10601092896174857</v>
      </c>
      <c r="P78" s="5"/>
      <c r="Q78" s="5"/>
      <c r="R78" s="5"/>
      <c r="S78" s="5"/>
    </row>
    <row r="79" spans="1:19" ht="13.5" thickBot="1">
      <c r="A79" s="90" t="s">
        <v>62</v>
      </c>
      <c r="B79" s="33">
        <v>21912</v>
      </c>
      <c r="C79" s="33">
        <v>17771221.080332752</v>
      </c>
      <c r="D79" s="34">
        <v>14168</v>
      </c>
      <c r="E79" s="19"/>
      <c r="F79" s="70" t="s">
        <v>62</v>
      </c>
      <c r="G79" s="59">
        <v>18769</v>
      </c>
      <c r="H79" s="59">
        <v>16773379.13188708</v>
      </c>
      <c r="I79" s="60">
        <v>12810</v>
      </c>
      <c r="K79" s="13" t="s">
        <v>62</v>
      </c>
      <c r="L79" s="102">
        <v>0.16745697693004424</v>
      </c>
      <c r="M79" s="102">
        <v>5.9489619867276522E-2</v>
      </c>
      <c r="N79" s="103">
        <v>0.10601092896174857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10001</v>
      </c>
      <c r="C81" s="83">
        <v>12159718.160126703</v>
      </c>
      <c r="D81" s="83">
        <v>7049</v>
      </c>
      <c r="E81" s="19"/>
      <c r="F81" s="48" t="s">
        <v>63</v>
      </c>
      <c r="G81" s="49">
        <v>8537</v>
      </c>
      <c r="H81" s="49">
        <v>10394721.477399223</v>
      </c>
      <c r="I81" s="53">
        <v>5434</v>
      </c>
      <c r="K81" s="96" t="s">
        <v>63</v>
      </c>
      <c r="L81" s="97">
        <v>0.17148881340049194</v>
      </c>
      <c r="M81" s="97">
        <v>0.16979740020596346</v>
      </c>
      <c r="N81" s="97">
        <v>0.2972027972027973</v>
      </c>
      <c r="P81" s="5"/>
      <c r="Q81" s="5"/>
      <c r="R81" s="5"/>
      <c r="S81" s="5"/>
    </row>
    <row r="82" spans="1:19" ht="13.5" thickBot="1">
      <c r="A82" s="90" t="s">
        <v>64</v>
      </c>
      <c r="B82" s="33">
        <v>10001</v>
      </c>
      <c r="C82" s="33">
        <v>12159718.160126703</v>
      </c>
      <c r="D82" s="34">
        <v>7049</v>
      </c>
      <c r="E82" s="19"/>
      <c r="F82" s="70" t="s">
        <v>64</v>
      </c>
      <c r="G82" s="59">
        <v>8537</v>
      </c>
      <c r="H82" s="59">
        <v>10394721.477399223</v>
      </c>
      <c r="I82" s="60">
        <v>5434</v>
      </c>
      <c r="K82" s="13" t="s">
        <v>64</v>
      </c>
      <c r="L82" s="102">
        <v>0.17148881340049194</v>
      </c>
      <c r="M82" s="102">
        <v>0.16979740020596346</v>
      </c>
      <c r="N82" s="103">
        <v>0.2972027972027973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17241</v>
      </c>
      <c r="C84" s="83">
        <v>15725682.952605942</v>
      </c>
      <c r="D84" s="83">
        <v>13777</v>
      </c>
      <c r="E84" s="19"/>
      <c r="F84" s="48" t="s">
        <v>65</v>
      </c>
      <c r="G84" s="49">
        <v>15978</v>
      </c>
      <c r="H84" s="49">
        <v>16197022.729365524</v>
      </c>
      <c r="I84" s="53">
        <v>11949</v>
      </c>
      <c r="K84" s="96" t="s">
        <v>65</v>
      </c>
      <c r="L84" s="97">
        <v>7.9046188509200199E-2</v>
      </c>
      <c r="M84" s="97">
        <v>-2.9100396081128688E-2</v>
      </c>
      <c r="N84" s="97">
        <v>0.15298351326470838</v>
      </c>
      <c r="P84" s="5"/>
      <c r="Q84" s="5"/>
      <c r="R84" s="5"/>
      <c r="S84" s="5"/>
    </row>
    <row r="85" spans="1:19" ht="13.5" thickBot="1">
      <c r="A85" s="37" t="s">
        <v>66</v>
      </c>
      <c r="B85" s="29">
        <v>3683</v>
      </c>
      <c r="C85" s="29">
        <v>3974585.5956867076</v>
      </c>
      <c r="D85" s="30">
        <v>2904</v>
      </c>
      <c r="E85" s="19"/>
      <c r="F85" s="71" t="s">
        <v>66</v>
      </c>
      <c r="G85" s="55">
        <v>3670</v>
      </c>
      <c r="H85" s="55">
        <v>4306168.6201154413</v>
      </c>
      <c r="I85" s="56">
        <v>2465</v>
      </c>
      <c r="K85" s="9" t="s">
        <v>66</v>
      </c>
      <c r="L85" s="100">
        <v>3.5422343324251759E-3</v>
      </c>
      <c r="M85" s="100">
        <v>-7.700186724686231E-2</v>
      </c>
      <c r="N85" s="101">
        <v>0.17809330628803255</v>
      </c>
    </row>
    <row r="86" spans="1:19" ht="13.5" thickBot="1">
      <c r="A86" s="38" t="s">
        <v>67</v>
      </c>
      <c r="B86" s="29">
        <v>3088</v>
      </c>
      <c r="C86" s="29">
        <v>2775424.6315031182</v>
      </c>
      <c r="D86" s="30">
        <v>2481</v>
      </c>
      <c r="E86" s="19"/>
      <c r="F86" s="66" t="s">
        <v>67</v>
      </c>
      <c r="G86" s="77">
        <v>2936</v>
      </c>
      <c r="H86" s="77">
        <v>2996480.5395881222</v>
      </c>
      <c r="I86" s="78">
        <v>2233</v>
      </c>
      <c r="K86" s="10" t="s">
        <v>67</v>
      </c>
      <c r="L86" s="100">
        <v>5.1771117166212521E-2</v>
      </c>
      <c r="M86" s="100">
        <v>-7.377184839498041E-2</v>
      </c>
      <c r="N86" s="101">
        <v>0.11106135244066273</v>
      </c>
    </row>
    <row r="87" spans="1:19" ht="13.5" thickBot="1">
      <c r="A87" s="39" t="s">
        <v>68</v>
      </c>
      <c r="B87" s="33">
        <v>10470</v>
      </c>
      <c r="C87" s="33">
        <v>8975672.7254161164</v>
      </c>
      <c r="D87" s="34">
        <v>8392</v>
      </c>
      <c r="E87" s="19"/>
      <c r="F87" s="67" t="s">
        <v>68</v>
      </c>
      <c r="G87" s="72">
        <v>9372</v>
      </c>
      <c r="H87" s="72">
        <v>8894373.56966196</v>
      </c>
      <c r="I87" s="73">
        <v>7251</v>
      </c>
      <c r="K87" s="11" t="s">
        <v>68</v>
      </c>
      <c r="L87" s="102">
        <v>0.11715749039692702</v>
      </c>
      <c r="M87" s="102">
        <v>9.1405150815186964E-3</v>
      </c>
      <c r="N87" s="103">
        <v>0.15735760584746927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3679</v>
      </c>
      <c r="C89" s="83">
        <v>3262851.71293882</v>
      </c>
      <c r="D89" s="83">
        <v>2655</v>
      </c>
      <c r="E89" s="19"/>
      <c r="F89" s="52" t="s">
        <v>69</v>
      </c>
      <c r="G89" s="49">
        <v>2933</v>
      </c>
      <c r="H89" s="49">
        <v>2661193.4152864101</v>
      </c>
      <c r="I89" s="53">
        <v>1988</v>
      </c>
      <c r="K89" s="99" t="s">
        <v>69</v>
      </c>
      <c r="L89" s="97">
        <v>0.25434708489601099</v>
      </c>
      <c r="M89" s="97">
        <v>0.22608589597297524</v>
      </c>
      <c r="N89" s="97">
        <v>0.3355130784708249</v>
      </c>
      <c r="P89" s="5"/>
      <c r="Q89" s="5"/>
      <c r="R89" s="5"/>
      <c r="S89" s="5"/>
    </row>
    <row r="90" spans="1:19" ht="13.5" thickBot="1">
      <c r="A90" s="89" t="s">
        <v>70</v>
      </c>
      <c r="B90" s="33">
        <v>3679</v>
      </c>
      <c r="C90" s="33">
        <v>3262851.71293882</v>
      </c>
      <c r="D90" s="34">
        <v>2655</v>
      </c>
      <c r="E90" s="19"/>
      <c r="F90" s="69" t="s">
        <v>70</v>
      </c>
      <c r="G90" s="59">
        <v>2933</v>
      </c>
      <c r="H90" s="59">
        <v>2661193.4152864101</v>
      </c>
      <c r="I90" s="60">
        <v>1988</v>
      </c>
      <c r="K90" s="12" t="s">
        <v>70</v>
      </c>
      <c r="L90" s="102">
        <v>0.25434708489601099</v>
      </c>
      <c r="M90" s="102">
        <v>0.22608589597297524</v>
      </c>
      <c r="N90" s="103">
        <v>0.3355130784708249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tabColor theme="6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80</v>
      </c>
      <c r="B2" s="25" t="s">
        <v>100</v>
      </c>
      <c r="C2" s="24"/>
      <c r="D2" s="24"/>
      <c r="F2" s="43" t="s">
        <v>80</v>
      </c>
      <c r="G2" s="44" t="s">
        <v>93</v>
      </c>
      <c r="K2" s="1" t="s">
        <v>80</v>
      </c>
      <c r="L2" s="3"/>
      <c r="M2" s="1" t="s">
        <v>101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1044560.9966863485</v>
      </c>
      <c r="C6" s="83">
        <v>1028231816.2884814</v>
      </c>
      <c r="D6" s="83">
        <v>727647.9652641057</v>
      </c>
      <c r="E6" s="19"/>
      <c r="F6" s="48" t="s">
        <v>1</v>
      </c>
      <c r="G6" s="49">
        <v>1003964</v>
      </c>
      <c r="H6" s="49">
        <v>973666009.44481266</v>
      </c>
      <c r="I6" s="49">
        <v>671890</v>
      </c>
      <c r="K6" s="96" t="s">
        <v>1</v>
      </c>
      <c r="L6" s="97">
        <v>4.0436705585407795E-2</v>
      </c>
      <c r="M6" s="97">
        <v>5.6041605965871488E-2</v>
      </c>
      <c r="N6" s="97">
        <v>8.2986746735486117E-2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107403</v>
      </c>
      <c r="C8" s="85">
        <v>90497311.88437289</v>
      </c>
      <c r="D8" s="85">
        <v>77495</v>
      </c>
      <c r="E8" s="19"/>
      <c r="F8" s="52" t="s">
        <v>4</v>
      </c>
      <c r="G8" s="49">
        <v>99840</v>
      </c>
      <c r="H8" s="49">
        <v>82765233.757237375</v>
      </c>
      <c r="I8" s="53">
        <v>69125</v>
      </c>
      <c r="K8" s="99" t="s">
        <v>4</v>
      </c>
      <c r="L8" s="97">
        <v>7.5751201923076827E-2</v>
      </c>
      <c r="M8" s="97">
        <v>9.3421812228729362E-2</v>
      </c>
      <c r="N8" s="97">
        <v>0.12108499095840863</v>
      </c>
      <c r="P8" s="5"/>
      <c r="Q8" s="5"/>
      <c r="R8" s="5"/>
      <c r="S8" s="5"/>
    </row>
    <row r="9" spans="1:19" ht="13.5" thickBot="1">
      <c r="A9" s="28" t="s">
        <v>5</v>
      </c>
      <c r="B9" s="29">
        <v>6378</v>
      </c>
      <c r="C9" s="29">
        <v>5356780.8916976554</v>
      </c>
      <c r="D9" s="29">
        <v>4166</v>
      </c>
      <c r="E9" s="20"/>
      <c r="F9" s="54" t="s">
        <v>5</v>
      </c>
      <c r="G9" s="55">
        <v>7044</v>
      </c>
      <c r="H9" s="55">
        <v>5396754.8844588343</v>
      </c>
      <c r="I9" s="56">
        <v>4411</v>
      </c>
      <c r="K9" s="6" t="s">
        <v>5</v>
      </c>
      <c r="L9" s="100">
        <v>-9.4548551959114158E-2</v>
      </c>
      <c r="M9" s="100">
        <v>-7.4070424944243651E-3</v>
      </c>
      <c r="N9" s="100">
        <v>-5.5542960779868533E-2</v>
      </c>
    </row>
    <row r="10" spans="1:19" ht="13.5" thickBot="1">
      <c r="A10" s="31" t="s">
        <v>6</v>
      </c>
      <c r="B10" s="29">
        <v>22636</v>
      </c>
      <c r="C10" s="29">
        <v>15434610.640566591</v>
      </c>
      <c r="D10" s="29">
        <v>19225</v>
      </c>
      <c r="E10" s="19"/>
      <c r="F10" s="57" t="s">
        <v>6</v>
      </c>
      <c r="G10" s="77">
        <v>18687</v>
      </c>
      <c r="H10" s="77">
        <v>14091231.666995877</v>
      </c>
      <c r="I10" s="78">
        <v>15503</v>
      </c>
      <c r="K10" s="7" t="s">
        <v>6</v>
      </c>
      <c r="L10" s="111">
        <v>0.21132337988976291</v>
      </c>
      <c r="M10" s="111">
        <v>9.5334389875736836E-2</v>
      </c>
      <c r="N10" s="113">
        <v>0.24008256466490363</v>
      </c>
    </row>
    <row r="11" spans="1:19" ht="13.5" thickBot="1">
      <c r="A11" s="31" t="s">
        <v>7</v>
      </c>
      <c r="B11" s="29">
        <v>6855</v>
      </c>
      <c r="C11" s="29">
        <v>7353152.9511019979</v>
      </c>
      <c r="D11" s="29">
        <v>4166</v>
      </c>
      <c r="E11" s="19"/>
      <c r="F11" s="57" t="s">
        <v>7</v>
      </c>
      <c r="G11" s="77">
        <v>6672</v>
      </c>
      <c r="H11" s="77">
        <v>6700147.892676142</v>
      </c>
      <c r="I11" s="78">
        <v>4056</v>
      </c>
      <c r="K11" s="7" t="s">
        <v>7</v>
      </c>
      <c r="L11" s="111">
        <v>2.7428057553956942E-2</v>
      </c>
      <c r="M11" s="111">
        <v>9.7461290241018128E-2</v>
      </c>
      <c r="N11" s="113">
        <v>2.7120315581854015E-2</v>
      </c>
    </row>
    <row r="12" spans="1:19" ht="13.5" thickBot="1">
      <c r="A12" s="31" t="s">
        <v>8</v>
      </c>
      <c r="B12" s="29">
        <v>6646</v>
      </c>
      <c r="C12" s="29">
        <v>5821199.552778068</v>
      </c>
      <c r="D12" s="29">
        <v>4560</v>
      </c>
      <c r="E12" s="19"/>
      <c r="F12" s="57" t="s">
        <v>8</v>
      </c>
      <c r="G12" s="77">
        <v>6761</v>
      </c>
      <c r="H12" s="77">
        <v>5223421.7994983094</v>
      </c>
      <c r="I12" s="78">
        <v>4766</v>
      </c>
      <c r="K12" s="7" t="s">
        <v>8</v>
      </c>
      <c r="L12" s="111">
        <v>-1.7009318148202945E-2</v>
      </c>
      <c r="M12" s="111">
        <v>0.11444179241606967</v>
      </c>
      <c r="N12" s="113">
        <v>-4.3222828367603827E-2</v>
      </c>
    </row>
    <row r="13" spans="1:19" ht="13.5" thickBot="1">
      <c r="A13" s="31" t="s">
        <v>9</v>
      </c>
      <c r="B13" s="29">
        <v>8257</v>
      </c>
      <c r="C13" s="29">
        <v>4610472.0726201246</v>
      </c>
      <c r="D13" s="29">
        <v>6561</v>
      </c>
      <c r="E13" s="19"/>
      <c r="F13" s="57" t="s">
        <v>9</v>
      </c>
      <c r="G13" s="77">
        <v>7242</v>
      </c>
      <c r="H13" s="77">
        <v>3966189.8291966245</v>
      </c>
      <c r="I13" s="78">
        <v>5321</v>
      </c>
      <c r="K13" s="7" t="s">
        <v>9</v>
      </c>
      <c r="L13" s="111">
        <v>0.14015465341066013</v>
      </c>
      <c r="M13" s="111">
        <v>0.16244362251163436</v>
      </c>
      <c r="N13" s="113">
        <v>0.23303890246194325</v>
      </c>
    </row>
    <row r="14" spans="1:19" ht="13.5" thickBot="1">
      <c r="A14" s="31" t="s">
        <v>10</v>
      </c>
      <c r="B14" s="29">
        <v>4052</v>
      </c>
      <c r="C14" s="29">
        <v>5061370.5423719864</v>
      </c>
      <c r="D14" s="29">
        <v>2485</v>
      </c>
      <c r="E14" s="19"/>
      <c r="F14" s="57" t="s">
        <v>10</v>
      </c>
      <c r="G14" s="77">
        <v>4448</v>
      </c>
      <c r="H14" s="77">
        <v>4728895.0241243439</v>
      </c>
      <c r="I14" s="78">
        <v>2713</v>
      </c>
      <c r="K14" s="7" t="s">
        <v>10</v>
      </c>
      <c r="L14" s="111">
        <v>-8.9028776978417268E-2</v>
      </c>
      <c r="M14" s="111">
        <v>7.0307231721475461E-2</v>
      </c>
      <c r="N14" s="113">
        <v>-8.40398083302617E-2</v>
      </c>
    </row>
    <row r="15" spans="1:19" ht="13.5" thickBot="1">
      <c r="A15" s="31" t="s">
        <v>11</v>
      </c>
      <c r="B15" s="29">
        <v>21444</v>
      </c>
      <c r="C15" s="29">
        <v>16146805.254842442</v>
      </c>
      <c r="D15" s="29">
        <v>16116</v>
      </c>
      <c r="E15" s="19"/>
      <c r="F15" s="57" t="s">
        <v>11</v>
      </c>
      <c r="G15" s="77">
        <v>20144</v>
      </c>
      <c r="H15" s="77">
        <v>14972079.802260313</v>
      </c>
      <c r="I15" s="78">
        <v>13809</v>
      </c>
      <c r="K15" s="7" t="s">
        <v>11</v>
      </c>
      <c r="L15" s="111">
        <v>6.4535345512311437E-2</v>
      </c>
      <c r="M15" s="111">
        <v>7.8461073417787963E-2</v>
      </c>
      <c r="N15" s="113">
        <v>0.16706495763632412</v>
      </c>
    </row>
    <row r="16" spans="1:19" ht="13.5" thickBot="1">
      <c r="A16" s="32" t="s">
        <v>12</v>
      </c>
      <c r="B16" s="29">
        <v>31135</v>
      </c>
      <c r="C16" s="29">
        <v>30712919.978394032</v>
      </c>
      <c r="D16" s="29">
        <v>20216</v>
      </c>
      <c r="E16" s="19"/>
      <c r="F16" s="58" t="s">
        <v>12</v>
      </c>
      <c r="G16" s="107">
        <v>28842</v>
      </c>
      <c r="H16" s="107">
        <v>27686512.858026929</v>
      </c>
      <c r="I16" s="108">
        <v>18546</v>
      </c>
      <c r="K16" s="8" t="s">
        <v>12</v>
      </c>
      <c r="L16" s="114">
        <v>7.9502114971222504E-2</v>
      </c>
      <c r="M16" s="114">
        <v>0.10930979773025773</v>
      </c>
      <c r="N16" s="115">
        <v>9.0046371185161123E-2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42981</v>
      </c>
      <c r="C18" s="87">
        <v>48998993.724280596</v>
      </c>
      <c r="D18" s="87">
        <v>28499</v>
      </c>
      <c r="E18" s="19"/>
      <c r="F18" s="63" t="s">
        <v>13</v>
      </c>
      <c r="G18" s="64">
        <v>47951</v>
      </c>
      <c r="H18" s="64">
        <v>48335560.31329073</v>
      </c>
      <c r="I18" s="65">
        <v>30582</v>
      </c>
      <c r="K18" s="105" t="s">
        <v>13</v>
      </c>
      <c r="L18" s="106">
        <v>-0.10364747346249292</v>
      </c>
      <c r="M18" s="106">
        <v>1.3725576091179414E-2</v>
      </c>
      <c r="N18" s="118">
        <v>-6.8111961284415656E-2</v>
      </c>
    </row>
    <row r="19" spans="1:19" ht="13.5" thickBot="1">
      <c r="A19" s="37" t="s">
        <v>14</v>
      </c>
      <c r="B19" s="29">
        <v>3480</v>
      </c>
      <c r="C19" s="29">
        <v>5192249.9698390197</v>
      </c>
      <c r="D19" s="29">
        <v>1578</v>
      </c>
      <c r="E19" s="19"/>
      <c r="F19" s="66" t="s">
        <v>14</v>
      </c>
      <c r="G19" s="55">
        <v>3201</v>
      </c>
      <c r="H19" s="55">
        <v>4274641.6207011417</v>
      </c>
      <c r="I19" s="56">
        <v>1298</v>
      </c>
      <c r="K19" s="9" t="s">
        <v>14</v>
      </c>
      <c r="L19" s="133">
        <v>8.716026241799435E-2</v>
      </c>
      <c r="M19" s="133">
        <v>0.21466322339026145</v>
      </c>
      <c r="N19" s="135">
        <v>0.21571648690292755</v>
      </c>
    </row>
    <row r="20" spans="1:19" ht="13.5" thickBot="1">
      <c r="A20" s="38" t="s">
        <v>15</v>
      </c>
      <c r="B20" s="29">
        <v>3213</v>
      </c>
      <c r="C20" s="29">
        <v>2583502.0405219048</v>
      </c>
      <c r="D20" s="29">
        <v>2327</v>
      </c>
      <c r="E20" s="19"/>
      <c r="F20" s="66" t="s">
        <v>15</v>
      </c>
      <c r="G20" s="55">
        <v>2902</v>
      </c>
      <c r="H20" s="55">
        <v>2469786.04</v>
      </c>
      <c r="I20" s="56">
        <v>2153</v>
      </c>
      <c r="K20" s="10" t="s">
        <v>15</v>
      </c>
      <c r="L20" s="133">
        <v>0.10716747070985533</v>
      </c>
      <c r="M20" s="133">
        <v>4.6042855000469896E-2</v>
      </c>
      <c r="N20" s="135">
        <v>8.0817464003715811E-2</v>
      </c>
    </row>
    <row r="21" spans="1:19" ht="13.5" thickBot="1">
      <c r="A21" s="39" t="s">
        <v>16</v>
      </c>
      <c r="B21" s="29">
        <v>36288</v>
      </c>
      <c r="C21" s="29">
        <v>41223241.713919669</v>
      </c>
      <c r="D21" s="29">
        <v>24594</v>
      </c>
      <c r="E21" s="19"/>
      <c r="F21" s="67" t="s">
        <v>16</v>
      </c>
      <c r="G21" s="59">
        <v>41848</v>
      </c>
      <c r="H21" s="59">
        <v>41591132.652589589</v>
      </c>
      <c r="I21" s="60">
        <v>27131</v>
      </c>
      <c r="K21" s="11" t="s">
        <v>16</v>
      </c>
      <c r="L21" s="134">
        <v>-0.13286178550946282</v>
      </c>
      <c r="M21" s="134">
        <v>-8.8454176457013478E-3</v>
      </c>
      <c r="N21" s="136">
        <v>-9.3509269838929598E-2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14713</v>
      </c>
      <c r="C23" s="83">
        <v>17193397.850545801</v>
      </c>
      <c r="D23" s="83">
        <v>9063</v>
      </c>
      <c r="E23" s="19"/>
      <c r="F23" s="52" t="s">
        <v>17</v>
      </c>
      <c r="G23" s="49">
        <v>15592</v>
      </c>
      <c r="H23" s="49">
        <v>18226906.960400492</v>
      </c>
      <c r="I23" s="53">
        <v>9451</v>
      </c>
      <c r="K23" s="99" t="s">
        <v>17</v>
      </c>
      <c r="L23" s="97">
        <v>-5.6375064135454123E-2</v>
      </c>
      <c r="M23" s="97">
        <v>-5.6702385769570096E-2</v>
      </c>
      <c r="N23" s="97">
        <v>-4.1053856734737049E-2</v>
      </c>
      <c r="P23" s="5"/>
      <c r="Q23" s="5"/>
      <c r="R23" s="5"/>
      <c r="S23" s="5"/>
    </row>
    <row r="24" spans="1:19" ht="13.5" thickBot="1">
      <c r="A24" s="89" t="s">
        <v>18</v>
      </c>
      <c r="B24" s="33">
        <v>14713</v>
      </c>
      <c r="C24" s="33">
        <v>17193397.850545801</v>
      </c>
      <c r="D24" s="33">
        <v>9063</v>
      </c>
      <c r="E24" s="19"/>
      <c r="F24" s="69" t="s">
        <v>18</v>
      </c>
      <c r="G24" s="59">
        <v>15592</v>
      </c>
      <c r="H24" s="59">
        <v>18226906.960400492</v>
      </c>
      <c r="I24" s="60">
        <v>9451</v>
      </c>
      <c r="K24" s="12" t="s">
        <v>18</v>
      </c>
      <c r="L24" s="102">
        <v>-5.6375064135454123E-2</v>
      </c>
      <c r="M24" s="102">
        <v>-5.6702385769570096E-2</v>
      </c>
      <c r="N24" s="103">
        <v>-4.1053856734737049E-2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11907</v>
      </c>
      <c r="C26" s="83">
        <v>6082512.890396418</v>
      </c>
      <c r="D26" s="83">
        <v>10358</v>
      </c>
      <c r="E26" s="19"/>
      <c r="F26" s="48" t="s">
        <v>19</v>
      </c>
      <c r="G26" s="49">
        <v>9944</v>
      </c>
      <c r="H26" s="49">
        <v>5010500.4117731377</v>
      </c>
      <c r="I26" s="53">
        <v>8634</v>
      </c>
      <c r="K26" s="96" t="s">
        <v>19</v>
      </c>
      <c r="L26" s="97">
        <v>0.19740547063555902</v>
      </c>
      <c r="M26" s="97">
        <v>0.21395317643411027</v>
      </c>
      <c r="N26" s="97">
        <v>0.19967570071809138</v>
      </c>
      <c r="P26" s="5"/>
      <c r="Q26" s="5"/>
      <c r="R26" s="5"/>
      <c r="S26" s="5"/>
    </row>
    <row r="27" spans="1:19" ht="13.5" thickBot="1">
      <c r="A27" s="90" t="s">
        <v>20</v>
      </c>
      <c r="B27" s="33">
        <v>11907</v>
      </c>
      <c r="C27" s="33">
        <v>6082512.890396418</v>
      </c>
      <c r="D27" s="33">
        <v>10358</v>
      </c>
      <c r="E27" s="19"/>
      <c r="F27" s="70" t="s">
        <v>20</v>
      </c>
      <c r="G27" s="59">
        <v>9944</v>
      </c>
      <c r="H27" s="59">
        <v>5010500.4117731377</v>
      </c>
      <c r="I27" s="60">
        <v>8634</v>
      </c>
      <c r="K27" s="13" t="s">
        <v>20</v>
      </c>
      <c r="L27" s="102">
        <v>0.19740547063555902</v>
      </c>
      <c r="M27" s="102">
        <v>0.21395317643411027</v>
      </c>
      <c r="N27" s="103">
        <v>0.19967570071809138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50038</v>
      </c>
      <c r="C29" s="83">
        <v>28378218.120250873</v>
      </c>
      <c r="D29" s="83">
        <v>39513</v>
      </c>
      <c r="E29" s="19"/>
      <c r="F29" s="48" t="s">
        <v>21</v>
      </c>
      <c r="G29" s="49">
        <v>46134</v>
      </c>
      <c r="H29" s="49">
        <v>27361788.671325561</v>
      </c>
      <c r="I29" s="53">
        <v>35544</v>
      </c>
      <c r="K29" s="96" t="s">
        <v>21</v>
      </c>
      <c r="L29" s="97">
        <v>8.4623054580136081E-2</v>
      </c>
      <c r="M29" s="97">
        <v>3.7147770605746366E-2</v>
      </c>
      <c r="N29" s="97">
        <v>0.11166441593517895</v>
      </c>
      <c r="P29" s="5"/>
      <c r="Q29" s="5"/>
      <c r="R29" s="5"/>
      <c r="S29" s="5"/>
    </row>
    <row r="30" spans="1:19" ht="13.5" thickBot="1">
      <c r="A30" s="91" t="s">
        <v>22</v>
      </c>
      <c r="B30" s="29">
        <v>20940</v>
      </c>
      <c r="C30" s="29">
        <v>13297573.323695265</v>
      </c>
      <c r="D30" s="29">
        <v>16233</v>
      </c>
      <c r="E30" s="19"/>
      <c r="F30" s="71" t="s">
        <v>22</v>
      </c>
      <c r="G30" s="55">
        <v>19925</v>
      </c>
      <c r="H30" s="55">
        <v>13434792.695994392</v>
      </c>
      <c r="I30" s="56">
        <v>14814</v>
      </c>
      <c r="K30" s="14" t="s">
        <v>22</v>
      </c>
      <c r="L30" s="100">
        <v>5.0941028858218385E-2</v>
      </c>
      <c r="M30" s="100">
        <v>-1.0213732016872812E-2</v>
      </c>
      <c r="N30" s="101">
        <v>9.5787768327258105E-2</v>
      </c>
    </row>
    <row r="31" spans="1:19" ht="13.5" thickBot="1">
      <c r="A31" s="92" t="s">
        <v>23</v>
      </c>
      <c r="B31" s="29">
        <v>29098</v>
      </c>
      <c r="C31" s="29">
        <v>15080644.796555609</v>
      </c>
      <c r="D31" s="29">
        <v>23280</v>
      </c>
      <c r="E31" s="19"/>
      <c r="F31" s="71" t="s">
        <v>23</v>
      </c>
      <c r="G31" s="72">
        <v>26209</v>
      </c>
      <c r="H31" s="72">
        <v>13926995.975331169</v>
      </c>
      <c r="I31" s="73">
        <v>20730</v>
      </c>
      <c r="K31" s="15" t="s">
        <v>23</v>
      </c>
      <c r="L31" s="102">
        <v>0.1102293105421801</v>
      </c>
      <c r="M31" s="102">
        <v>8.2835438688134477E-2</v>
      </c>
      <c r="N31" s="103">
        <v>0.12301013024602026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27458</v>
      </c>
      <c r="C33" s="83">
        <v>23703910.377679855</v>
      </c>
      <c r="D33" s="83">
        <v>19140</v>
      </c>
      <c r="E33" s="19"/>
      <c r="F33" s="52" t="s">
        <v>24</v>
      </c>
      <c r="G33" s="49">
        <v>23963</v>
      </c>
      <c r="H33" s="49">
        <v>21691420.835940432</v>
      </c>
      <c r="I33" s="53">
        <v>15593</v>
      </c>
      <c r="K33" s="99" t="s">
        <v>24</v>
      </c>
      <c r="L33" s="97">
        <v>0.14584985185494315</v>
      </c>
      <c r="M33" s="97">
        <v>9.2778133666787665E-2</v>
      </c>
      <c r="N33" s="97">
        <v>0.22747386647854806</v>
      </c>
      <c r="P33" s="5"/>
      <c r="Q33" s="5"/>
      <c r="R33" s="5"/>
      <c r="S33" s="5"/>
    </row>
    <row r="34" spans="1:19" ht="13.5" thickBot="1">
      <c r="A34" s="89" t="s">
        <v>25</v>
      </c>
      <c r="B34" s="33">
        <v>27458</v>
      </c>
      <c r="C34" s="33">
        <v>23703910.377679855</v>
      </c>
      <c r="D34" s="33">
        <v>19140</v>
      </c>
      <c r="E34" s="19"/>
      <c r="F34" s="69" t="s">
        <v>25</v>
      </c>
      <c r="G34" s="59">
        <v>23963</v>
      </c>
      <c r="H34" s="59">
        <v>21691420.835940432</v>
      </c>
      <c r="I34" s="60">
        <v>15593</v>
      </c>
      <c r="K34" s="12" t="s">
        <v>25</v>
      </c>
      <c r="L34" s="102">
        <v>0.14584985185494315</v>
      </c>
      <c r="M34" s="102">
        <v>9.2778133666787665E-2</v>
      </c>
      <c r="N34" s="103">
        <v>0.22747386647854806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47633</v>
      </c>
      <c r="C36" s="83">
        <v>50625240.312362209</v>
      </c>
      <c r="D36" s="83">
        <v>32792</v>
      </c>
      <c r="E36" s="19"/>
      <c r="F36" s="48" t="s">
        <v>26</v>
      </c>
      <c r="G36" s="49">
        <v>42501</v>
      </c>
      <c r="H36" s="49">
        <v>43874371.18250788</v>
      </c>
      <c r="I36" s="53">
        <v>27283</v>
      </c>
      <c r="K36" s="96" t="s">
        <v>26</v>
      </c>
      <c r="L36" s="97">
        <v>0.12075009999764719</v>
      </c>
      <c r="M36" s="97">
        <v>0.15386816831567063</v>
      </c>
      <c r="N36" s="112">
        <v>0.20192060990360305</v>
      </c>
    </row>
    <row r="37" spans="1:19" ht="13.5" thickBot="1">
      <c r="A37" s="37" t="s">
        <v>27</v>
      </c>
      <c r="B37" s="29">
        <v>5225</v>
      </c>
      <c r="C37" s="29">
        <v>4054604.5512065561</v>
      </c>
      <c r="D37" s="29">
        <v>3715</v>
      </c>
      <c r="E37" s="19"/>
      <c r="F37" s="71" t="s">
        <v>27</v>
      </c>
      <c r="G37" s="77">
        <v>5214</v>
      </c>
      <c r="H37" s="77">
        <v>4593339.1274575936</v>
      </c>
      <c r="I37" s="78">
        <v>3362</v>
      </c>
      <c r="K37" s="9" t="s">
        <v>27</v>
      </c>
      <c r="L37" s="100">
        <v>2.1097046413502962E-3</v>
      </c>
      <c r="M37" s="100">
        <v>-0.11728604427020095</v>
      </c>
      <c r="N37" s="101">
        <v>0.10499702558001189</v>
      </c>
    </row>
    <row r="38" spans="1:19" ht="13.5" thickBot="1">
      <c r="A38" s="38" t="s">
        <v>28</v>
      </c>
      <c r="B38" s="29">
        <v>4742</v>
      </c>
      <c r="C38" s="29">
        <v>6408947.5965717603</v>
      </c>
      <c r="D38" s="29">
        <v>2402</v>
      </c>
      <c r="E38" s="19"/>
      <c r="F38" s="66" t="s">
        <v>28</v>
      </c>
      <c r="G38" s="77">
        <v>3529</v>
      </c>
      <c r="H38" s="77">
        <v>4854598.3878212152</v>
      </c>
      <c r="I38" s="78">
        <v>1320</v>
      </c>
      <c r="K38" s="10" t="s">
        <v>28</v>
      </c>
      <c r="L38" s="111">
        <v>0.34372343440068009</v>
      </c>
      <c r="M38" s="111">
        <v>0.32018080273127403</v>
      </c>
      <c r="N38" s="113">
        <v>0.81969696969696959</v>
      </c>
    </row>
    <row r="39" spans="1:19" ht="13.5" thickBot="1">
      <c r="A39" s="38" t="s">
        <v>29</v>
      </c>
      <c r="B39" s="29">
        <v>3357</v>
      </c>
      <c r="C39" s="29">
        <v>3755579.018024697</v>
      </c>
      <c r="D39" s="29">
        <v>2345</v>
      </c>
      <c r="E39" s="19"/>
      <c r="F39" s="66" t="s">
        <v>29</v>
      </c>
      <c r="G39" s="77">
        <v>3110</v>
      </c>
      <c r="H39" s="77">
        <v>3654570.6687466428</v>
      </c>
      <c r="I39" s="78">
        <v>2039</v>
      </c>
      <c r="K39" s="10" t="s">
        <v>29</v>
      </c>
      <c r="L39" s="111">
        <v>7.9421221864951708E-2</v>
      </c>
      <c r="M39" s="111">
        <v>2.7638909856597671E-2</v>
      </c>
      <c r="N39" s="113">
        <v>0.15007356547327122</v>
      </c>
    </row>
    <row r="40" spans="1:19" ht="13.5" thickBot="1">
      <c r="A40" s="38" t="s">
        <v>30</v>
      </c>
      <c r="B40" s="29">
        <v>19897</v>
      </c>
      <c r="C40" s="29">
        <v>20656643.14580553</v>
      </c>
      <c r="D40" s="29">
        <v>14629</v>
      </c>
      <c r="E40" s="19"/>
      <c r="F40" s="66" t="s">
        <v>30</v>
      </c>
      <c r="G40" s="77">
        <v>20428</v>
      </c>
      <c r="H40" s="77">
        <v>20919367.92926367</v>
      </c>
      <c r="I40" s="78">
        <v>13368</v>
      </c>
      <c r="K40" s="10" t="s">
        <v>30</v>
      </c>
      <c r="L40" s="111">
        <v>-2.5993734090464016E-2</v>
      </c>
      <c r="M40" s="111">
        <v>-1.255892550609139E-2</v>
      </c>
      <c r="N40" s="113">
        <v>9.4329742669060357E-2</v>
      </c>
    </row>
    <row r="41" spans="1:19" ht="13.5" thickBot="1">
      <c r="A41" s="39" t="s">
        <v>31</v>
      </c>
      <c r="B41" s="29">
        <v>14412</v>
      </c>
      <c r="C41" s="29">
        <v>15749466.00075366</v>
      </c>
      <c r="D41" s="29">
        <v>9701</v>
      </c>
      <c r="E41" s="19"/>
      <c r="F41" s="67" t="s">
        <v>31</v>
      </c>
      <c r="G41" s="77">
        <v>10220</v>
      </c>
      <c r="H41" s="77">
        <v>9852495.0692187641</v>
      </c>
      <c r="I41" s="78">
        <v>7194</v>
      </c>
      <c r="K41" s="11" t="s">
        <v>31</v>
      </c>
      <c r="L41" s="116">
        <v>0.41017612524461833</v>
      </c>
      <c r="M41" s="116">
        <v>0.59852564148529797</v>
      </c>
      <c r="N41" s="117">
        <v>0.3484848484848484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67493</v>
      </c>
      <c r="C43" s="83">
        <v>64106517.886849925</v>
      </c>
      <c r="D43" s="83">
        <v>48662</v>
      </c>
      <c r="E43" s="19"/>
      <c r="F43" s="48" t="s">
        <v>32</v>
      </c>
      <c r="G43" s="49">
        <v>63223</v>
      </c>
      <c r="H43" s="49">
        <v>60200438.459801614</v>
      </c>
      <c r="I43" s="53">
        <v>43331</v>
      </c>
      <c r="K43" s="96" t="s">
        <v>32</v>
      </c>
      <c r="L43" s="97">
        <v>6.753871217753038E-2</v>
      </c>
      <c r="M43" s="97">
        <v>6.4884567737103271E-2</v>
      </c>
      <c r="N43" s="97">
        <v>0.12302970159931692</v>
      </c>
    </row>
    <row r="44" spans="1:19" ht="13.5" thickBot="1">
      <c r="A44" s="37" t="s">
        <v>33</v>
      </c>
      <c r="B44" s="29">
        <v>3052</v>
      </c>
      <c r="C44" s="29">
        <v>2185630.7928999998</v>
      </c>
      <c r="D44" s="29">
        <v>2475</v>
      </c>
      <c r="E44" s="19"/>
      <c r="F44" s="74" t="s">
        <v>33</v>
      </c>
      <c r="G44" s="55">
        <v>2676</v>
      </c>
      <c r="H44" s="55">
        <v>1732295.1304000001</v>
      </c>
      <c r="I44" s="56">
        <v>1983</v>
      </c>
      <c r="K44" s="9" t="s">
        <v>33</v>
      </c>
      <c r="L44" s="138">
        <v>0.14050822122571005</v>
      </c>
      <c r="M44" s="138">
        <v>0.26169655190066887</v>
      </c>
      <c r="N44" s="139">
        <v>0.24810892586989408</v>
      </c>
    </row>
    <row r="45" spans="1:19" ht="13.5" thickBot="1">
      <c r="A45" s="38" t="s">
        <v>34</v>
      </c>
      <c r="B45" s="29">
        <v>10076</v>
      </c>
      <c r="C45" s="29">
        <v>12533754.230547132</v>
      </c>
      <c r="D45" s="29">
        <v>6629</v>
      </c>
      <c r="E45" s="19"/>
      <c r="F45" s="75" t="s">
        <v>34</v>
      </c>
      <c r="G45" s="55">
        <v>10431</v>
      </c>
      <c r="H45" s="55">
        <v>12023275.07963448</v>
      </c>
      <c r="I45" s="56">
        <v>6745</v>
      </c>
      <c r="K45" s="10" t="s">
        <v>34</v>
      </c>
      <c r="L45" s="133">
        <v>-3.4033170357587905E-2</v>
      </c>
      <c r="M45" s="133">
        <v>4.2457578948461583E-2</v>
      </c>
      <c r="N45" s="135">
        <v>-1.7197924388435926E-2</v>
      </c>
    </row>
    <row r="46" spans="1:19" ht="13.5" thickBot="1">
      <c r="A46" s="38" t="s">
        <v>35</v>
      </c>
      <c r="B46" s="29">
        <v>3986</v>
      </c>
      <c r="C46" s="29">
        <v>2781395.3178658057</v>
      </c>
      <c r="D46" s="29">
        <v>2998</v>
      </c>
      <c r="E46" s="19"/>
      <c r="F46" s="75" t="s">
        <v>35</v>
      </c>
      <c r="G46" s="55">
        <v>3067</v>
      </c>
      <c r="H46" s="55">
        <v>2119529.0912494999</v>
      </c>
      <c r="I46" s="56">
        <v>2186</v>
      </c>
      <c r="K46" s="10" t="s">
        <v>35</v>
      </c>
      <c r="L46" s="133">
        <v>0.29964134333224646</v>
      </c>
      <c r="M46" s="133">
        <v>0.31227041390883858</v>
      </c>
      <c r="N46" s="135">
        <v>0.37145471180237877</v>
      </c>
    </row>
    <row r="47" spans="1:19" ht="13.5" thickBot="1">
      <c r="A47" s="38" t="s">
        <v>36</v>
      </c>
      <c r="B47" s="29">
        <v>16549</v>
      </c>
      <c r="C47" s="29">
        <v>15179751.353166409</v>
      </c>
      <c r="D47" s="29">
        <v>12587</v>
      </c>
      <c r="E47" s="19"/>
      <c r="F47" s="75" t="s">
        <v>36</v>
      </c>
      <c r="G47" s="55">
        <v>15012</v>
      </c>
      <c r="H47" s="55">
        <v>14238987.737000981</v>
      </c>
      <c r="I47" s="56">
        <v>11254</v>
      </c>
      <c r="K47" s="10" t="s">
        <v>36</v>
      </c>
      <c r="L47" s="133">
        <v>0.10238475885957898</v>
      </c>
      <c r="M47" s="133">
        <v>6.606955729871089E-2</v>
      </c>
      <c r="N47" s="135">
        <v>0.11844677448018492</v>
      </c>
    </row>
    <row r="48" spans="1:19" ht="13.5" thickBot="1">
      <c r="A48" s="38" t="s">
        <v>37</v>
      </c>
      <c r="B48" s="29">
        <v>4834</v>
      </c>
      <c r="C48" s="29">
        <v>5079748.141747633</v>
      </c>
      <c r="D48" s="29">
        <v>3093</v>
      </c>
      <c r="E48" s="19"/>
      <c r="F48" s="75" t="s">
        <v>37</v>
      </c>
      <c r="G48" s="55">
        <v>4823</v>
      </c>
      <c r="H48" s="55">
        <v>4596181.3157748608</v>
      </c>
      <c r="I48" s="56">
        <v>2914</v>
      </c>
      <c r="K48" s="10" t="s">
        <v>37</v>
      </c>
      <c r="L48" s="133">
        <v>2.2807381297946794E-3</v>
      </c>
      <c r="M48" s="133">
        <v>0.10521056345472934</v>
      </c>
      <c r="N48" s="135">
        <v>6.1427590940288157E-2</v>
      </c>
    </row>
    <row r="49" spans="1:19" ht="13.5" thickBot="1">
      <c r="A49" s="38" t="s">
        <v>38</v>
      </c>
      <c r="B49" s="29">
        <v>8054</v>
      </c>
      <c r="C49" s="29">
        <v>5876107.5065097101</v>
      </c>
      <c r="D49" s="29">
        <v>6361</v>
      </c>
      <c r="E49" s="19"/>
      <c r="F49" s="75" t="s">
        <v>38</v>
      </c>
      <c r="G49" s="55">
        <v>7519</v>
      </c>
      <c r="H49" s="55">
        <v>6195507.9196914285</v>
      </c>
      <c r="I49" s="56">
        <v>5571</v>
      </c>
      <c r="K49" s="10" t="s">
        <v>38</v>
      </c>
      <c r="L49" s="133">
        <v>7.1153078866870612E-2</v>
      </c>
      <c r="M49" s="133">
        <v>-5.1553547719074833E-2</v>
      </c>
      <c r="N49" s="135">
        <v>0.14180577993178956</v>
      </c>
    </row>
    <row r="50" spans="1:19" ht="13.5" thickBot="1">
      <c r="A50" s="38" t="s">
        <v>39</v>
      </c>
      <c r="B50" s="29">
        <v>2357</v>
      </c>
      <c r="C50" s="29">
        <v>3786586.4146724707</v>
      </c>
      <c r="D50" s="29">
        <v>1154</v>
      </c>
      <c r="E50" s="19"/>
      <c r="F50" s="75" t="s">
        <v>39</v>
      </c>
      <c r="G50" s="55">
        <v>1948</v>
      </c>
      <c r="H50" s="55">
        <v>2981200.4998826692</v>
      </c>
      <c r="I50" s="56">
        <v>973</v>
      </c>
      <c r="K50" s="10" t="s">
        <v>39</v>
      </c>
      <c r="L50" s="133">
        <v>0.20995893223819295</v>
      </c>
      <c r="M50" s="133">
        <v>0.27015489727091446</v>
      </c>
      <c r="N50" s="135">
        <v>0.18602261048304203</v>
      </c>
    </row>
    <row r="51" spans="1:19" ht="13.5" thickBot="1">
      <c r="A51" s="38" t="s">
        <v>40</v>
      </c>
      <c r="B51" s="29">
        <v>14998</v>
      </c>
      <c r="C51" s="29">
        <v>13378366.895363118</v>
      </c>
      <c r="D51" s="29">
        <v>10727</v>
      </c>
      <c r="E51" s="19"/>
      <c r="F51" s="75" t="s">
        <v>40</v>
      </c>
      <c r="G51" s="55">
        <v>14443</v>
      </c>
      <c r="H51" s="55">
        <v>13352964.903667696</v>
      </c>
      <c r="I51" s="56">
        <v>9396</v>
      </c>
      <c r="K51" s="10" t="s">
        <v>40</v>
      </c>
      <c r="L51" s="133">
        <v>3.8426919615038413E-2</v>
      </c>
      <c r="M51" s="133">
        <v>1.9023484206450725E-3</v>
      </c>
      <c r="N51" s="135">
        <v>0.14165602383993181</v>
      </c>
    </row>
    <row r="52" spans="1:19" ht="13.5" thickBot="1">
      <c r="A52" s="39" t="s">
        <v>41</v>
      </c>
      <c r="B52" s="29">
        <v>3587</v>
      </c>
      <c r="C52" s="29">
        <v>3305177.2340776511</v>
      </c>
      <c r="D52" s="29">
        <v>2638</v>
      </c>
      <c r="E52" s="19"/>
      <c r="F52" s="76" t="s">
        <v>41</v>
      </c>
      <c r="G52" s="59">
        <v>3304</v>
      </c>
      <c r="H52" s="59">
        <v>2960496.7824999997</v>
      </c>
      <c r="I52" s="60">
        <v>2309</v>
      </c>
      <c r="K52" s="11" t="s">
        <v>41</v>
      </c>
      <c r="L52" s="134">
        <v>8.5653753026634361E-2</v>
      </c>
      <c r="M52" s="134">
        <v>0.11642655841246508</v>
      </c>
      <c r="N52" s="136">
        <v>0.14248592464270238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208578.48742784187</v>
      </c>
      <c r="C54" s="83">
        <v>244116656.17743883</v>
      </c>
      <c r="D54" s="83">
        <v>133771.91631825629</v>
      </c>
      <c r="E54" s="19"/>
      <c r="F54" s="48" t="s">
        <v>42</v>
      </c>
      <c r="G54" s="49">
        <v>204928</v>
      </c>
      <c r="H54" s="49">
        <v>231903592.26209989</v>
      </c>
      <c r="I54" s="53">
        <v>126517</v>
      </c>
      <c r="K54" s="96" t="s">
        <v>42</v>
      </c>
      <c r="L54" s="97">
        <v>1.7813512198634918E-2</v>
      </c>
      <c r="M54" s="97">
        <v>5.2664401599849198E-2</v>
      </c>
      <c r="N54" s="97">
        <v>5.7343410911231629E-2</v>
      </c>
      <c r="P54" s="5"/>
      <c r="Q54" s="5"/>
      <c r="R54" s="5"/>
      <c r="S54" s="5"/>
    </row>
    <row r="55" spans="1:19" ht="13.5" thickBot="1">
      <c r="A55" s="37" t="s">
        <v>43</v>
      </c>
      <c r="B55" s="29">
        <v>164983.48742784187</v>
      </c>
      <c r="C55" s="29">
        <v>194821970.00858724</v>
      </c>
      <c r="D55" s="29">
        <v>106434.91631825629</v>
      </c>
      <c r="E55" s="19"/>
      <c r="F55" s="71" t="s">
        <v>43</v>
      </c>
      <c r="G55" s="55">
        <v>162584</v>
      </c>
      <c r="H55" s="55">
        <v>183442542.38777983</v>
      </c>
      <c r="I55" s="56">
        <v>100876</v>
      </c>
      <c r="K55" s="9" t="s">
        <v>43</v>
      </c>
      <c r="L55" s="100">
        <v>1.4758447496936222E-2</v>
      </c>
      <c r="M55" s="100">
        <v>6.2032653236741453E-2</v>
      </c>
      <c r="N55" s="101">
        <v>5.5106430848331556E-2</v>
      </c>
    </row>
    <row r="56" spans="1:19" ht="13.5" thickBot="1">
      <c r="A56" s="38" t="s">
        <v>44</v>
      </c>
      <c r="B56" s="29">
        <v>11766</v>
      </c>
      <c r="C56" s="29">
        <v>12704628.775508322</v>
      </c>
      <c r="D56" s="29">
        <v>8191</v>
      </c>
      <c r="E56" s="19"/>
      <c r="F56" s="66" t="s">
        <v>44</v>
      </c>
      <c r="G56" s="77">
        <v>10832</v>
      </c>
      <c r="H56" s="77">
        <v>12472279.375795729</v>
      </c>
      <c r="I56" s="78">
        <v>6920</v>
      </c>
      <c r="K56" s="10" t="s">
        <v>44</v>
      </c>
      <c r="L56" s="100">
        <v>8.6225997045790148E-2</v>
      </c>
      <c r="M56" s="100">
        <v>1.862926516571628E-2</v>
      </c>
      <c r="N56" s="101">
        <v>0.18367052023121389</v>
      </c>
    </row>
    <row r="57" spans="1:19" ht="13.5" thickBot="1">
      <c r="A57" s="38" t="s">
        <v>45</v>
      </c>
      <c r="B57" s="29">
        <v>8307</v>
      </c>
      <c r="C57" s="29">
        <v>10442675.61378197</v>
      </c>
      <c r="D57" s="29">
        <v>3937</v>
      </c>
      <c r="E57" s="19"/>
      <c r="F57" s="66" t="s">
        <v>45</v>
      </c>
      <c r="G57" s="77">
        <v>7776</v>
      </c>
      <c r="H57" s="77">
        <v>9303999.3738098685</v>
      </c>
      <c r="I57" s="78">
        <v>3963</v>
      </c>
      <c r="K57" s="10" t="s">
        <v>45</v>
      </c>
      <c r="L57" s="100">
        <v>6.8287037037036979E-2</v>
      </c>
      <c r="M57" s="100">
        <v>0.12238567461401573</v>
      </c>
      <c r="N57" s="101">
        <v>-6.5606863487257527E-3</v>
      </c>
    </row>
    <row r="58" spans="1:19" ht="13.5" thickBot="1">
      <c r="A58" s="39" t="s">
        <v>46</v>
      </c>
      <c r="B58" s="29">
        <v>23522</v>
      </c>
      <c r="C58" s="29">
        <v>26147381.779561322</v>
      </c>
      <c r="D58" s="29">
        <v>15209</v>
      </c>
      <c r="E58" s="19"/>
      <c r="F58" s="67" t="s">
        <v>46</v>
      </c>
      <c r="G58" s="72">
        <v>23736</v>
      </c>
      <c r="H58" s="72">
        <v>26684771.124714464</v>
      </c>
      <c r="I58" s="73">
        <v>14758</v>
      </c>
      <c r="K58" s="11" t="s">
        <v>46</v>
      </c>
      <c r="L58" s="102">
        <v>-9.0158409167508946E-3</v>
      </c>
      <c r="M58" s="102">
        <v>-2.0138428118479546E-2</v>
      </c>
      <c r="N58" s="103">
        <v>3.0559696435831452E-2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103300</v>
      </c>
      <c r="C60" s="83">
        <v>78317446.536362946</v>
      </c>
      <c r="D60" s="83">
        <v>79847</v>
      </c>
      <c r="E60" s="19"/>
      <c r="F60" s="48" t="s">
        <v>47</v>
      </c>
      <c r="G60" s="49">
        <v>103942</v>
      </c>
      <c r="H60" s="49">
        <v>77969474.71879375</v>
      </c>
      <c r="I60" s="53">
        <v>79069</v>
      </c>
      <c r="K60" s="96" t="s">
        <v>47</v>
      </c>
      <c r="L60" s="97">
        <v>-6.1765215216178504E-3</v>
      </c>
      <c r="M60" s="97">
        <v>4.4629237124425014E-3</v>
      </c>
      <c r="N60" s="97">
        <v>9.8395072658057359E-3</v>
      </c>
      <c r="P60" s="5"/>
      <c r="Q60" s="5"/>
      <c r="R60" s="5"/>
      <c r="S60" s="5"/>
    </row>
    <row r="61" spans="1:19" ht="13.5" thickBot="1">
      <c r="A61" s="37" t="s">
        <v>48</v>
      </c>
      <c r="B61" s="29">
        <v>19536</v>
      </c>
      <c r="C61" s="29">
        <v>14905727.512567338</v>
      </c>
      <c r="D61" s="29">
        <v>13473</v>
      </c>
      <c r="E61" s="19"/>
      <c r="F61" s="71" t="s">
        <v>48</v>
      </c>
      <c r="G61" s="55">
        <v>18008</v>
      </c>
      <c r="H61" s="55">
        <v>13503257.510105746</v>
      </c>
      <c r="I61" s="56">
        <v>12122</v>
      </c>
      <c r="K61" s="9" t="s">
        <v>48</v>
      </c>
      <c r="L61" s="100">
        <v>8.4851177254553489E-2</v>
      </c>
      <c r="M61" s="100">
        <v>0.10386160535056033</v>
      </c>
      <c r="N61" s="101">
        <v>0.11145025573337741</v>
      </c>
    </row>
    <row r="62" spans="1:19" ht="13.5" thickBot="1">
      <c r="A62" s="38" t="s">
        <v>49</v>
      </c>
      <c r="B62" s="29">
        <v>7870</v>
      </c>
      <c r="C62" s="29">
        <v>8306085.690143453</v>
      </c>
      <c r="D62" s="29">
        <v>4845</v>
      </c>
      <c r="E62" s="19"/>
      <c r="F62" s="66" t="s">
        <v>49</v>
      </c>
      <c r="G62" s="77">
        <v>9582</v>
      </c>
      <c r="H62" s="77">
        <v>11290183.399268555</v>
      </c>
      <c r="I62" s="78">
        <v>5559</v>
      </c>
      <c r="K62" s="10" t="s">
        <v>49</v>
      </c>
      <c r="L62" s="100">
        <v>-0.17866833646420377</v>
      </c>
      <c r="M62" s="100">
        <v>-0.26430905536206162</v>
      </c>
      <c r="N62" s="101">
        <v>-0.12844036697247707</v>
      </c>
    </row>
    <row r="63" spans="1:19" ht="13.5" thickBot="1">
      <c r="A63" s="39" t="s">
        <v>50</v>
      </c>
      <c r="B63" s="29">
        <v>75894</v>
      </c>
      <c r="C63" s="29">
        <v>55105633.333652146</v>
      </c>
      <c r="D63" s="29">
        <v>61529</v>
      </c>
      <c r="E63" s="19"/>
      <c r="F63" s="67" t="s">
        <v>50</v>
      </c>
      <c r="G63" s="72">
        <v>76352</v>
      </c>
      <c r="H63" s="72">
        <v>53176033.809419446</v>
      </c>
      <c r="I63" s="73">
        <v>61388</v>
      </c>
      <c r="K63" s="11" t="s">
        <v>50</v>
      </c>
      <c r="L63" s="102">
        <v>-5.998533109807247E-3</v>
      </c>
      <c r="M63" s="102">
        <v>3.6287014769629033E-2</v>
      </c>
      <c r="N63" s="103">
        <v>2.2968658369713069E-3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8374</v>
      </c>
      <c r="C65" s="83">
        <v>9813513.7940183543</v>
      </c>
      <c r="D65" s="83">
        <v>4500</v>
      </c>
      <c r="E65" s="19"/>
      <c r="F65" s="48" t="s">
        <v>51</v>
      </c>
      <c r="G65" s="49">
        <v>7676</v>
      </c>
      <c r="H65" s="49">
        <v>8623014.4340203926</v>
      </c>
      <c r="I65" s="53">
        <v>4088</v>
      </c>
      <c r="K65" s="96" t="s">
        <v>51</v>
      </c>
      <c r="L65" s="97">
        <v>9.0932777488275107E-2</v>
      </c>
      <c r="M65" s="97">
        <v>0.13806069433226065</v>
      </c>
      <c r="N65" s="97">
        <v>0.10078277886497067</v>
      </c>
      <c r="P65" s="5"/>
      <c r="Q65" s="5"/>
      <c r="R65" s="5"/>
      <c r="S65" s="5"/>
    </row>
    <row r="66" spans="1:19" ht="13.5" thickBot="1">
      <c r="A66" s="37" t="s">
        <v>52</v>
      </c>
      <c r="B66" s="29">
        <v>4934</v>
      </c>
      <c r="C66" s="29">
        <v>5279577.2884910312</v>
      </c>
      <c r="D66" s="29">
        <v>2579</v>
      </c>
      <c r="E66" s="19"/>
      <c r="F66" s="71" t="s">
        <v>52</v>
      </c>
      <c r="G66" s="55">
        <v>4643</v>
      </c>
      <c r="H66" s="55">
        <v>5348926.8171448428</v>
      </c>
      <c r="I66" s="56">
        <v>2192</v>
      </c>
      <c r="K66" s="9" t="s">
        <v>52</v>
      </c>
      <c r="L66" s="100">
        <v>6.2674994615550261E-2</v>
      </c>
      <c r="M66" s="100">
        <v>-1.2965129459525659E-2</v>
      </c>
      <c r="N66" s="101">
        <v>0.17655109489051091</v>
      </c>
    </row>
    <row r="67" spans="1:19" ht="13.5" thickBot="1">
      <c r="A67" s="39" t="s">
        <v>53</v>
      </c>
      <c r="B67" s="29">
        <v>3440</v>
      </c>
      <c r="C67" s="29">
        <v>4533936.5055273222</v>
      </c>
      <c r="D67" s="29">
        <v>1921</v>
      </c>
      <c r="E67" s="19"/>
      <c r="F67" s="67" t="s">
        <v>53</v>
      </c>
      <c r="G67" s="72">
        <v>3033</v>
      </c>
      <c r="H67" s="72">
        <v>3274087.6168755488</v>
      </c>
      <c r="I67" s="73">
        <v>1896</v>
      </c>
      <c r="K67" s="11" t="s">
        <v>53</v>
      </c>
      <c r="L67" s="102">
        <v>0.13419057039235072</v>
      </c>
      <c r="M67" s="102">
        <v>0.38479388338850962</v>
      </c>
      <c r="N67" s="103">
        <v>1.3185654008438741E-2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44537</v>
      </c>
      <c r="C69" s="83">
        <v>38280012.407107294</v>
      </c>
      <c r="D69" s="83">
        <v>32291</v>
      </c>
      <c r="E69" s="19"/>
      <c r="F69" s="48" t="s">
        <v>54</v>
      </c>
      <c r="G69" s="49">
        <v>43107</v>
      </c>
      <c r="H69" s="49">
        <v>37795305.981099539</v>
      </c>
      <c r="I69" s="53">
        <v>28501</v>
      </c>
      <c r="K69" s="96" t="s">
        <v>54</v>
      </c>
      <c r="L69" s="97">
        <v>3.3173266522838585E-2</v>
      </c>
      <c r="M69" s="97">
        <v>1.2824513876144916E-2</v>
      </c>
      <c r="N69" s="97">
        <v>0.13297779025297363</v>
      </c>
      <c r="P69" s="5"/>
      <c r="Q69" s="5"/>
      <c r="R69" s="5"/>
      <c r="S69" s="5"/>
    </row>
    <row r="70" spans="1:19" ht="13.5" thickBot="1">
      <c r="A70" s="37" t="s">
        <v>55</v>
      </c>
      <c r="B70" s="29">
        <v>16474</v>
      </c>
      <c r="C70" s="29">
        <v>12194663.887788149</v>
      </c>
      <c r="D70" s="29">
        <v>12623</v>
      </c>
      <c r="E70" s="19"/>
      <c r="F70" s="71" t="s">
        <v>55</v>
      </c>
      <c r="G70" s="55">
        <v>15179</v>
      </c>
      <c r="H70" s="55">
        <v>10942253.879320187</v>
      </c>
      <c r="I70" s="56">
        <v>11275</v>
      </c>
      <c r="K70" s="9" t="s">
        <v>55</v>
      </c>
      <c r="L70" s="100">
        <v>8.5315238157981366E-2</v>
      </c>
      <c r="M70" s="100">
        <v>0.11445631058103078</v>
      </c>
      <c r="N70" s="101">
        <v>0.11955654101995572</v>
      </c>
    </row>
    <row r="71" spans="1:19" ht="13.5" thickBot="1">
      <c r="A71" s="38" t="s">
        <v>56</v>
      </c>
      <c r="B71" s="29">
        <v>3208</v>
      </c>
      <c r="C71" s="29">
        <v>3336957.0552454037</v>
      </c>
      <c r="D71" s="29">
        <v>1862</v>
      </c>
      <c r="E71" s="19"/>
      <c r="F71" s="66" t="s">
        <v>56</v>
      </c>
      <c r="G71" s="77">
        <v>2694</v>
      </c>
      <c r="H71" s="77">
        <v>3285978.358003173</v>
      </c>
      <c r="I71" s="78">
        <v>1307</v>
      </c>
      <c r="K71" s="10" t="s">
        <v>56</v>
      </c>
      <c r="L71" s="100">
        <v>0.19079435783221976</v>
      </c>
      <c r="M71" s="100">
        <v>1.5514008824211833E-2</v>
      </c>
      <c r="N71" s="101">
        <v>0.42463657230298391</v>
      </c>
    </row>
    <row r="72" spans="1:19" ht="13.5" thickBot="1">
      <c r="A72" s="38" t="s">
        <v>57</v>
      </c>
      <c r="B72" s="29">
        <v>3302</v>
      </c>
      <c r="C72" s="29">
        <v>2519531.465117869</v>
      </c>
      <c r="D72" s="29">
        <v>2423</v>
      </c>
      <c r="E72" s="19"/>
      <c r="F72" s="66" t="s">
        <v>57</v>
      </c>
      <c r="G72" s="77">
        <v>3142</v>
      </c>
      <c r="H72" s="77">
        <v>2561244.5920948163</v>
      </c>
      <c r="I72" s="78">
        <v>1934</v>
      </c>
      <c r="K72" s="10" t="s">
        <v>57</v>
      </c>
      <c r="L72" s="100">
        <v>5.0922978994271118E-2</v>
      </c>
      <c r="M72" s="100">
        <v>-1.6286272348097208E-2</v>
      </c>
      <c r="N72" s="101">
        <v>0.25284384694932771</v>
      </c>
    </row>
    <row r="73" spans="1:19" ht="13.5" thickBot="1">
      <c r="A73" s="39" t="s">
        <v>58</v>
      </c>
      <c r="B73" s="29">
        <v>21553</v>
      </c>
      <c r="C73" s="29">
        <v>20228859.998955876</v>
      </c>
      <c r="D73" s="29">
        <v>15383</v>
      </c>
      <c r="E73" s="19"/>
      <c r="F73" s="67" t="s">
        <v>58</v>
      </c>
      <c r="G73" s="72">
        <v>22092</v>
      </c>
      <c r="H73" s="72">
        <v>21005829.151681364</v>
      </c>
      <c r="I73" s="73">
        <v>13985</v>
      </c>
      <c r="K73" s="11" t="s">
        <v>58</v>
      </c>
      <c r="L73" s="102">
        <v>-2.4397972116603328E-2</v>
      </c>
      <c r="M73" s="102">
        <v>-3.6988263929743415E-2</v>
      </c>
      <c r="N73" s="103">
        <v>9.9964247407936968E-2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154910.33025321638</v>
      </c>
      <c r="C75" s="83">
        <v>173938600.22950202</v>
      </c>
      <c r="D75" s="83">
        <v>104511.76819050503</v>
      </c>
      <c r="E75" s="19"/>
      <c r="F75" s="48" t="s">
        <v>59</v>
      </c>
      <c r="G75" s="49">
        <v>147660</v>
      </c>
      <c r="H75" s="49">
        <v>160128225.69341332</v>
      </c>
      <c r="I75" s="53">
        <v>93487</v>
      </c>
      <c r="K75" s="96" t="s">
        <v>59</v>
      </c>
      <c r="L75" s="97">
        <v>4.9101518713371206E-2</v>
      </c>
      <c r="M75" s="97">
        <v>8.6245722615639897E-2</v>
      </c>
      <c r="N75" s="97">
        <v>0.11792835571261273</v>
      </c>
      <c r="P75" s="5"/>
      <c r="Q75" s="5"/>
      <c r="R75" s="5"/>
      <c r="S75" s="5"/>
    </row>
    <row r="76" spans="1:19" ht="13.5" thickBot="1">
      <c r="A76" s="90" t="s">
        <v>60</v>
      </c>
      <c r="B76" s="33">
        <v>154910.33025321638</v>
      </c>
      <c r="C76" s="33">
        <v>173938600.22950202</v>
      </c>
      <c r="D76" s="33">
        <v>104511.76819050503</v>
      </c>
      <c r="E76" s="19"/>
      <c r="F76" s="70" t="s">
        <v>60</v>
      </c>
      <c r="G76" s="59">
        <v>147660</v>
      </c>
      <c r="H76" s="59">
        <v>160128225.69341332</v>
      </c>
      <c r="I76" s="60">
        <v>93487</v>
      </c>
      <c r="K76" s="13" t="s">
        <v>60</v>
      </c>
      <c r="L76" s="102">
        <v>4.9101518713371206E-2</v>
      </c>
      <c r="M76" s="102">
        <v>8.6245722615639897E-2</v>
      </c>
      <c r="N76" s="103">
        <v>0.11792835571261273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66255</v>
      </c>
      <c r="C78" s="83">
        <v>62704391.546515629</v>
      </c>
      <c r="D78" s="83">
        <v>42701</v>
      </c>
      <c r="E78" s="19"/>
      <c r="F78" s="48" t="s">
        <v>61</v>
      </c>
      <c r="G78" s="49">
        <v>62714</v>
      </c>
      <c r="H78" s="49">
        <v>61148435.893289521</v>
      </c>
      <c r="I78" s="53">
        <v>41656</v>
      </c>
      <c r="K78" s="96" t="s">
        <v>61</v>
      </c>
      <c r="L78" s="97">
        <v>5.6462671811716714E-2</v>
      </c>
      <c r="M78" s="97">
        <v>2.5445551149360757E-2</v>
      </c>
      <c r="N78" s="97">
        <v>2.5086422124063867E-2</v>
      </c>
      <c r="P78" s="5"/>
      <c r="Q78" s="5"/>
      <c r="R78" s="5"/>
      <c r="S78" s="5"/>
    </row>
    <row r="79" spans="1:19" ht="13.5" thickBot="1">
      <c r="A79" s="90" t="s">
        <v>62</v>
      </c>
      <c r="B79" s="33">
        <v>66255</v>
      </c>
      <c r="C79" s="33">
        <v>62704391.546515629</v>
      </c>
      <c r="D79" s="33">
        <v>42701</v>
      </c>
      <c r="E79" s="19"/>
      <c r="F79" s="70" t="s">
        <v>62</v>
      </c>
      <c r="G79" s="59">
        <v>62714</v>
      </c>
      <c r="H79" s="59">
        <v>61148435.893289521</v>
      </c>
      <c r="I79" s="60">
        <v>41656</v>
      </c>
      <c r="K79" s="13" t="s">
        <v>62</v>
      </c>
      <c r="L79" s="102">
        <v>5.6462671811716714E-2</v>
      </c>
      <c r="M79" s="102">
        <v>2.5445551149360757E-2</v>
      </c>
      <c r="N79" s="103">
        <v>2.5086422124063867E-2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28388.179005290178</v>
      </c>
      <c r="C81" s="83">
        <v>33846262.643842399</v>
      </c>
      <c r="D81" s="83">
        <v>18934.280755344389</v>
      </c>
      <c r="E81" s="19"/>
      <c r="F81" s="48" t="s">
        <v>63</v>
      </c>
      <c r="G81" s="49">
        <v>27470</v>
      </c>
      <c r="H81" s="49">
        <v>31444492.834661812</v>
      </c>
      <c r="I81" s="53">
        <v>17591</v>
      </c>
      <c r="K81" s="96" t="s">
        <v>63</v>
      </c>
      <c r="L81" s="97">
        <v>3.3424790873322729E-2</v>
      </c>
      <c r="M81" s="97">
        <v>7.6381254479419569E-2</v>
      </c>
      <c r="N81" s="97">
        <v>7.6361818847387353E-2</v>
      </c>
      <c r="P81" s="5"/>
      <c r="Q81" s="5"/>
      <c r="R81" s="5"/>
      <c r="S81" s="5"/>
    </row>
    <row r="82" spans="1:19" ht="13.5" thickBot="1">
      <c r="A82" s="90" t="s">
        <v>64</v>
      </c>
      <c r="B82" s="33">
        <v>28388.179005290178</v>
      </c>
      <c r="C82" s="33">
        <v>33846262.643842399</v>
      </c>
      <c r="D82" s="33">
        <v>18934.280755344389</v>
      </c>
      <c r="E82" s="19"/>
      <c r="F82" s="70" t="s">
        <v>64</v>
      </c>
      <c r="G82" s="59">
        <v>27470</v>
      </c>
      <c r="H82" s="59">
        <v>31444492.834661812</v>
      </c>
      <c r="I82" s="60">
        <v>17591</v>
      </c>
      <c r="K82" s="13" t="s">
        <v>64</v>
      </c>
      <c r="L82" s="102">
        <v>3.3424790873322729E-2</v>
      </c>
      <c r="M82" s="102">
        <v>7.6381254479419569E-2</v>
      </c>
      <c r="N82" s="103">
        <v>7.6361818847387353E-2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50496</v>
      </c>
      <c r="C84" s="83">
        <v>47696538.412097365</v>
      </c>
      <c r="D84" s="83">
        <v>38422</v>
      </c>
      <c r="E84" s="19"/>
      <c r="F84" s="48" t="s">
        <v>65</v>
      </c>
      <c r="G84" s="49">
        <v>48493</v>
      </c>
      <c r="H84" s="49">
        <v>48380937.300855391</v>
      </c>
      <c r="I84" s="53">
        <v>35398</v>
      </c>
      <c r="K84" s="96" t="s">
        <v>65</v>
      </c>
      <c r="L84" s="97">
        <v>4.1304930608541346E-2</v>
      </c>
      <c r="M84" s="97">
        <v>-1.4146044432791993E-2</v>
      </c>
      <c r="N84" s="97">
        <v>8.5428555285609331E-2</v>
      </c>
      <c r="P84" s="5"/>
      <c r="Q84" s="5"/>
      <c r="R84" s="5"/>
      <c r="S84" s="5"/>
    </row>
    <row r="85" spans="1:19" ht="13.5" thickBot="1">
      <c r="A85" s="37" t="s">
        <v>66</v>
      </c>
      <c r="B85" s="29">
        <v>10374</v>
      </c>
      <c r="C85" s="29">
        <v>11480693.174340349</v>
      </c>
      <c r="D85" s="29">
        <v>7173</v>
      </c>
      <c r="E85" s="19"/>
      <c r="F85" s="71" t="s">
        <v>66</v>
      </c>
      <c r="G85" s="55">
        <v>12183</v>
      </c>
      <c r="H85" s="55">
        <v>12436880.100779995</v>
      </c>
      <c r="I85" s="56">
        <v>8162</v>
      </c>
      <c r="K85" s="9" t="s">
        <v>66</v>
      </c>
      <c r="L85" s="100">
        <v>-0.148485594681113</v>
      </c>
      <c r="M85" s="100">
        <v>-7.6883182815252638E-2</v>
      </c>
      <c r="N85" s="101">
        <v>-0.12117128154863999</v>
      </c>
    </row>
    <row r="86" spans="1:19" ht="13.5" thickBot="1">
      <c r="A86" s="38" t="s">
        <v>67</v>
      </c>
      <c r="B86" s="29">
        <v>9794</v>
      </c>
      <c r="C86" s="29">
        <v>8592636.6447310429</v>
      </c>
      <c r="D86" s="29">
        <v>7730</v>
      </c>
      <c r="E86" s="19"/>
      <c r="F86" s="66" t="s">
        <v>67</v>
      </c>
      <c r="G86" s="77">
        <v>8816</v>
      </c>
      <c r="H86" s="77">
        <v>8865070.3985041846</v>
      </c>
      <c r="I86" s="78">
        <v>6580</v>
      </c>
      <c r="K86" s="10" t="s">
        <v>67</v>
      </c>
      <c r="L86" s="100">
        <v>0.11093466424682386</v>
      </c>
      <c r="M86" s="100">
        <v>-3.073114386312259E-2</v>
      </c>
      <c r="N86" s="101">
        <v>0.17477203647416406</v>
      </c>
    </row>
    <row r="87" spans="1:19" ht="13.5" thickBot="1">
      <c r="A87" s="39" t="s">
        <v>68</v>
      </c>
      <c r="B87" s="29">
        <v>30328</v>
      </c>
      <c r="C87" s="29">
        <v>27623208.593025975</v>
      </c>
      <c r="D87" s="29">
        <v>23519</v>
      </c>
      <c r="E87" s="19"/>
      <c r="F87" s="67" t="s">
        <v>68</v>
      </c>
      <c r="G87" s="72">
        <v>27494</v>
      </c>
      <c r="H87" s="72">
        <v>27078986.801571213</v>
      </c>
      <c r="I87" s="73">
        <v>20656</v>
      </c>
      <c r="K87" s="11" t="s">
        <v>68</v>
      </c>
      <c r="L87" s="102">
        <v>0.10307703498945231</v>
      </c>
      <c r="M87" s="102">
        <v>2.0097568474134464E-2</v>
      </c>
      <c r="N87" s="103">
        <v>0.13860379550735868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10096</v>
      </c>
      <c r="C89" s="83">
        <v>9932291.4948582128</v>
      </c>
      <c r="D89" s="83">
        <v>7147</v>
      </c>
      <c r="E89" s="19"/>
      <c r="F89" s="52" t="s">
        <v>69</v>
      </c>
      <c r="G89" s="49">
        <v>8826</v>
      </c>
      <c r="H89" s="49">
        <v>8806309.7343018409</v>
      </c>
      <c r="I89" s="53">
        <v>6040</v>
      </c>
      <c r="K89" s="99" t="s">
        <v>69</v>
      </c>
      <c r="L89" s="97">
        <v>0.14389304328121466</v>
      </c>
      <c r="M89" s="97">
        <v>0.12786079464937639</v>
      </c>
      <c r="N89" s="97">
        <v>0.18327814569536427</v>
      </c>
      <c r="P89" s="5"/>
      <c r="Q89" s="5"/>
      <c r="R89" s="5"/>
      <c r="S89" s="5"/>
    </row>
    <row r="90" spans="1:19" ht="13.5" thickBot="1">
      <c r="A90" s="89" t="s">
        <v>70</v>
      </c>
      <c r="B90" s="33">
        <v>10096</v>
      </c>
      <c r="C90" s="33">
        <v>9932291.4948582128</v>
      </c>
      <c r="D90" s="33">
        <v>7147</v>
      </c>
      <c r="E90" s="19"/>
      <c r="F90" s="69" t="s">
        <v>70</v>
      </c>
      <c r="G90" s="59">
        <v>8826</v>
      </c>
      <c r="H90" s="59">
        <v>8806309.7343018409</v>
      </c>
      <c r="I90" s="60">
        <v>6040</v>
      </c>
      <c r="K90" s="12" t="s">
        <v>70</v>
      </c>
      <c r="L90" s="102">
        <v>0.14389304328121466</v>
      </c>
      <c r="M90" s="102">
        <v>0.12786079464937639</v>
      </c>
      <c r="N90" s="103">
        <v>0.18327814569536427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>
        <v>0</v>
      </c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tabColor theme="3"/>
  </sheetPr>
  <dimension ref="A1:T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20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20">
      <c r="A2" s="24" t="s">
        <v>87</v>
      </c>
      <c r="B2" s="25">
        <v>2019</v>
      </c>
      <c r="C2" s="24"/>
      <c r="D2" s="24"/>
      <c r="F2" s="43" t="s">
        <v>87</v>
      </c>
      <c r="G2" s="44">
        <v>2018</v>
      </c>
      <c r="K2" s="1" t="s">
        <v>87</v>
      </c>
      <c r="L2" s="3"/>
      <c r="M2" s="1" t="s">
        <v>95</v>
      </c>
      <c r="N2" s="1"/>
    </row>
    <row r="3" spans="1:20" ht="15.75" thickBot="1">
      <c r="A3" s="79"/>
      <c r="K3" s="16"/>
    </row>
    <row r="4" spans="1:20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20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20" ht="13.5" thickBot="1">
      <c r="A6" s="82" t="s">
        <v>1</v>
      </c>
      <c r="B6" s="83">
        <v>358000</v>
      </c>
      <c r="C6" s="83">
        <v>347507601.7493118</v>
      </c>
      <c r="D6" s="83">
        <v>254496</v>
      </c>
      <c r="E6" s="19"/>
      <c r="F6" s="48" t="s">
        <v>1</v>
      </c>
      <c r="G6" s="49">
        <v>347118</v>
      </c>
      <c r="H6" s="49">
        <v>327949285.75622743</v>
      </c>
      <c r="I6" s="49">
        <v>251525</v>
      </c>
      <c r="K6" s="96" t="s">
        <v>1</v>
      </c>
      <c r="L6" s="97">
        <v>3.1349569886897299E-2</v>
      </c>
      <c r="M6" s="97">
        <v>5.963823323470363E-2</v>
      </c>
      <c r="N6" s="97">
        <v>1.1811947122552402E-2</v>
      </c>
      <c r="O6" s="143"/>
      <c r="P6" s="143"/>
      <c r="Q6" s="143"/>
      <c r="R6" s="143"/>
      <c r="S6" s="143"/>
      <c r="T6" s="143"/>
    </row>
    <row r="7" spans="1:20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  <c r="O7" s="143"/>
      <c r="P7" s="143"/>
      <c r="Q7" s="143"/>
    </row>
    <row r="8" spans="1:20" ht="13.5" thickBot="1">
      <c r="A8" s="84" t="s">
        <v>4</v>
      </c>
      <c r="B8" s="85">
        <v>38267</v>
      </c>
      <c r="C8" s="85">
        <v>28945941.826638129</v>
      </c>
      <c r="D8" s="85">
        <v>28830</v>
      </c>
      <c r="E8" s="19"/>
      <c r="F8" s="52" t="s">
        <v>4</v>
      </c>
      <c r="G8" s="49">
        <v>35073</v>
      </c>
      <c r="H8" s="49">
        <v>25873285.004468895</v>
      </c>
      <c r="I8" s="53">
        <v>26062</v>
      </c>
      <c r="K8" s="99" t="s">
        <v>4</v>
      </c>
      <c r="L8" s="97">
        <v>9.1067202691529126E-2</v>
      </c>
      <c r="M8" s="97">
        <v>0.1187578933884319</v>
      </c>
      <c r="N8" s="97">
        <v>0.10620827258076893</v>
      </c>
      <c r="O8" s="143"/>
      <c r="P8" s="143"/>
      <c r="Q8" s="143"/>
      <c r="R8" s="143"/>
      <c r="S8" s="143"/>
      <c r="T8" s="143"/>
    </row>
    <row r="9" spans="1:20" ht="13.5" thickBot="1">
      <c r="A9" s="28" t="s">
        <v>5</v>
      </c>
      <c r="B9" s="29">
        <v>2914</v>
      </c>
      <c r="C9" s="29">
        <v>2395880.5547905769</v>
      </c>
      <c r="D9" s="30">
        <v>2101</v>
      </c>
      <c r="E9" s="20"/>
      <c r="F9" s="54" t="s">
        <v>5</v>
      </c>
      <c r="G9" s="55">
        <v>2967</v>
      </c>
      <c r="H9" s="55">
        <v>1831932.4923652527</v>
      </c>
      <c r="I9" s="56">
        <v>1953</v>
      </c>
      <c r="K9" s="6" t="s">
        <v>5</v>
      </c>
      <c r="L9" s="100">
        <v>-1.7863161442534525E-2</v>
      </c>
      <c r="M9" s="100">
        <v>0.30784325556516401</v>
      </c>
      <c r="N9" s="100">
        <v>7.5780849974398379E-2</v>
      </c>
      <c r="O9" s="143"/>
      <c r="P9" s="143"/>
      <c r="Q9" s="143"/>
      <c r="R9" s="143"/>
      <c r="S9" s="143"/>
      <c r="T9" s="143"/>
    </row>
    <row r="10" spans="1:20" ht="13.5" thickBot="1">
      <c r="A10" s="31" t="s">
        <v>6</v>
      </c>
      <c r="B10" s="29">
        <v>7455</v>
      </c>
      <c r="C10" s="29">
        <v>4631027.2767828358</v>
      </c>
      <c r="D10" s="30">
        <v>6492</v>
      </c>
      <c r="E10" s="19"/>
      <c r="F10" s="57" t="s">
        <v>6</v>
      </c>
      <c r="G10" s="77">
        <v>5575</v>
      </c>
      <c r="H10" s="77">
        <v>4226968.0659407508</v>
      </c>
      <c r="I10" s="78">
        <v>4796</v>
      </c>
      <c r="K10" s="7" t="s">
        <v>6</v>
      </c>
      <c r="L10" s="111">
        <v>0.33721973094170399</v>
      </c>
      <c r="M10" s="111">
        <v>9.5590788607521127E-2</v>
      </c>
      <c r="N10" s="113">
        <v>0.35362802335279397</v>
      </c>
      <c r="O10" s="143"/>
      <c r="P10" s="143"/>
      <c r="Q10" s="143"/>
      <c r="R10" s="143"/>
      <c r="S10" s="143"/>
      <c r="T10" s="143"/>
    </row>
    <row r="11" spans="1:20" ht="13.5" thickBot="1">
      <c r="A11" s="31" t="s">
        <v>7</v>
      </c>
      <c r="B11" s="29">
        <v>2720</v>
      </c>
      <c r="C11" s="29">
        <v>2472127.3983892342</v>
      </c>
      <c r="D11" s="30">
        <v>1898</v>
      </c>
      <c r="E11" s="19"/>
      <c r="F11" s="57" t="s">
        <v>7</v>
      </c>
      <c r="G11" s="77">
        <v>2302</v>
      </c>
      <c r="H11" s="77">
        <v>2032366.3686190806</v>
      </c>
      <c r="I11" s="78">
        <v>1479</v>
      </c>
      <c r="K11" s="7" t="s">
        <v>7</v>
      </c>
      <c r="L11" s="111">
        <v>0.18158123370981749</v>
      </c>
      <c r="M11" s="111">
        <v>0.21637881661511416</v>
      </c>
      <c r="N11" s="113">
        <v>0.28329952670723468</v>
      </c>
      <c r="O11" s="143"/>
      <c r="P11" s="143"/>
      <c r="Q11" s="143"/>
      <c r="R11" s="143"/>
      <c r="S11" s="143"/>
      <c r="T11" s="143"/>
    </row>
    <row r="12" spans="1:20" ht="13.5" thickBot="1">
      <c r="A12" s="31" t="s">
        <v>8</v>
      </c>
      <c r="B12" s="29">
        <v>2154</v>
      </c>
      <c r="C12" s="29">
        <v>1632176.013981763</v>
      </c>
      <c r="D12" s="30">
        <v>1534</v>
      </c>
      <c r="E12" s="19"/>
      <c r="F12" s="57" t="s">
        <v>8</v>
      </c>
      <c r="G12" s="77">
        <v>2419</v>
      </c>
      <c r="H12" s="77">
        <v>1681640.4747258639</v>
      </c>
      <c r="I12" s="78">
        <v>1873</v>
      </c>
      <c r="K12" s="7" t="s">
        <v>8</v>
      </c>
      <c r="L12" s="111">
        <v>-0.10954940057875151</v>
      </c>
      <c r="M12" s="111">
        <v>-2.9414409017578191E-2</v>
      </c>
      <c r="N12" s="113">
        <v>-0.18099305926321407</v>
      </c>
      <c r="O12" s="143"/>
      <c r="P12" s="143"/>
      <c r="Q12" s="143"/>
      <c r="R12" s="143"/>
      <c r="S12" s="143"/>
      <c r="T12" s="143"/>
    </row>
    <row r="13" spans="1:20" ht="13.5" thickBot="1">
      <c r="A13" s="31" t="s">
        <v>9</v>
      </c>
      <c r="B13" s="29">
        <v>3284</v>
      </c>
      <c r="C13" s="29">
        <v>1707073.7346645838</v>
      </c>
      <c r="D13" s="30">
        <v>2596</v>
      </c>
      <c r="E13" s="19"/>
      <c r="F13" s="57" t="s">
        <v>9</v>
      </c>
      <c r="G13" s="77">
        <v>3148</v>
      </c>
      <c r="H13" s="77">
        <v>1241399.6435664061</v>
      </c>
      <c r="I13" s="78">
        <v>2565</v>
      </c>
      <c r="K13" s="7" t="s">
        <v>9</v>
      </c>
      <c r="L13" s="111">
        <v>4.3202033036848775E-2</v>
      </c>
      <c r="M13" s="111">
        <v>0.3751202068661359</v>
      </c>
      <c r="N13" s="113">
        <v>1.2085769980506811E-2</v>
      </c>
      <c r="O13" s="143"/>
      <c r="P13" s="143"/>
      <c r="Q13" s="143"/>
      <c r="R13" s="143"/>
      <c r="S13" s="143"/>
      <c r="T13" s="143"/>
    </row>
    <row r="14" spans="1:20" ht="13.5" thickBot="1">
      <c r="A14" s="31" t="s">
        <v>10</v>
      </c>
      <c r="B14" s="29">
        <v>1213</v>
      </c>
      <c r="C14" s="29">
        <v>1716314.5308586746</v>
      </c>
      <c r="D14" s="30">
        <v>711</v>
      </c>
      <c r="E14" s="19"/>
      <c r="F14" s="57" t="s">
        <v>10</v>
      </c>
      <c r="G14" s="77">
        <v>1132</v>
      </c>
      <c r="H14" s="77">
        <v>1354334.0645208305</v>
      </c>
      <c r="I14" s="78">
        <v>663</v>
      </c>
      <c r="K14" s="7" t="s">
        <v>10</v>
      </c>
      <c r="L14" s="111">
        <v>7.1554770318021266E-2</v>
      </c>
      <c r="M14" s="111">
        <v>0.26727561228840124</v>
      </c>
      <c r="N14" s="113">
        <v>7.2398190045248834E-2</v>
      </c>
      <c r="O14" s="143"/>
      <c r="P14" s="143"/>
      <c r="Q14" s="143"/>
      <c r="R14" s="143"/>
      <c r="S14" s="143"/>
      <c r="T14" s="143"/>
    </row>
    <row r="15" spans="1:20" ht="13.5" thickBot="1">
      <c r="A15" s="31" t="s">
        <v>11</v>
      </c>
      <c r="B15" s="29">
        <v>7013</v>
      </c>
      <c r="C15" s="29">
        <v>4347502.8996768557</v>
      </c>
      <c r="D15" s="30">
        <v>5567</v>
      </c>
      <c r="E15" s="19"/>
      <c r="F15" s="57" t="s">
        <v>11</v>
      </c>
      <c r="G15" s="77">
        <v>5631</v>
      </c>
      <c r="H15" s="77">
        <v>4195713.7521920018</v>
      </c>
      <c r="I15" s="78">
        <v>4090</v>
      </c>
      <c r="K15" s="7" t="s">
        <v>11</v>
      </c>
      <c r="L15" s="111">
        <v>0.24542709998224121</v>
      </c>
      <c r="M15" s="111">
        <v>3.6177193309613553E-2</v>
      </c>
      <c r="N15" s="113">
        <v>0.36112469437652805</v>
      </c>
      <c r="O15" s="143"/>
      <c r="P15" s="143"/>
      <c r="Q15" s="143"/>
      <c r="R15" s="143"/>
      <c r="S15" s="143"/>
      <c r="T15" s="143"/>
    </row>
    <row r="16" spans="1:20" ht="13.5" thickBot="1">
      <c r="A16" s="32" t="s">
        <v>12</v>
      </c>
      <c r="B16" s="33">
        <v>11514</v>
      </c>
      <c r="C16" s="33">
        <v>10043839.417493604</v>
      </c>
      <c r="D16" s="34">
        <v>7931</v>
      </c>
      <c r="E16" s="19"/>
      <c r="F16" s="58" t="s">
        <v>12</v>
      </c>
      <c r="G16" s="107">
        <v>11899</v>
      </c>
      <c r="H16" s="107">
        <v>9308930.1425387096</v>
      </c>
      <c r="I16" s="108">
        <v>8643</v>
      </c>
      <c r="K16" s="8" t="s">
        <v>12</v>
      </c>
      <c r="L16" s="114">
        <v>-3.2355660139507525E-2</v>
      </c>
      <c r="M16" s="114">
        <v>7.8946695667701183E-2</v>
      </c>
      <c r="N16" s="115">
        <v>-8.2378803656137922E-2</v>
      </c>
      <c r="O16" s="143"/>
      <c r="P16" s="143"/>
      <c r="Q16" s="143"/>
      <c r="R16" s="143"/>
      <c r="S16" s="143"/>
      <c r="T16" s="143"/>
    </row>
    <row r="17" spans="1:20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  <c r="O17" s="143"/>
      <c r="P17" s="143"/>
      <c r="Q17" s="143"/>
    </row>
    <row r="18" spans="1:20" ht="13.5" thickBot="1">
      <c r="A18" s="86" t="s">
        <v>13</v>
      </c>
      <c r="B18" s="87">
        <v>13940</v>
      </c>
      <c r="C18" s="87">
        <v>16582974.068179088</v>
      </c>
      <c r="D18" s="87">
        <v>9546</v>
      </c>
      <c r="E18" s="19"/>
      <c r="F18" s="63" t="s">
        <v>13</v>
      </c>
      <c r="G18" s="64">
        <v>15967</v>
      </c>
      <c r="H18" s="64">
        <v>17274278.476537831</v>
      </c>
      <c r="I18" s="65">
        <v>11159</v>
      </c>
      <c r="K18" s="105" t="s">
        <v>13</v>
      </c>
      <c r="L18" s="106">
        <v>-0.1269493329993111</v>
      </c>
      <c r="M18" s="106">
        <v>-4.0019292805640649E-2</v>
      </c>
      <c r="N18" s="118">
        <v>-0.14454700241957164</v>
      </c>
      <c r="O18" s="143"/>
      <c r="P18" s="143"/>
      <c r="Q18" s="143"/>
      <c r="R18" s="143"/>
      <c r="S18" s="143"/>
      <c r="T18" s="143"/>
    </row>
    <row r="19" spans="1:20" ht="13.5" thickBot="1">
      <c r="A19" s="37" t="s">
        <v>14</v>
      </c>
      <c r="B19" s="29">
        <v>857</v>
      </c>
      <c r="C19" s="29">
        <v>1514786.0299804688</v>
      </c>
      <c r="D19" s="30">
        <v>367</v>
      </c>
      <c r="E19" s="19"/>
      <c r="F19" s="66" t="s">
        <v>14</v>
      </c>
      <c r="G19" s="55">
        <v>789</v>
      </c>
      <c r="H19" s="55">
        <v>1550435.949884491</v>
      </c>
      <c r="I19" s="56">
        <v>321</v>
      </c>
      <c r="K19" s="9" t="s">
        <v>14</v>
      </c>
      <c r="L19" s="133">
        <v>8.6185044359949226E-2</v>
      </c>
      <c r="M19" s="133">
        <v>-2.2993481224863332E-2</v>
      </c>
      <c r="N19" s="135">
        <v>0.14330218068535827</v>
      </c>
      <c r="O19" s="143"/>
      <c r="P19" s="143"/>
      <c r="Q19" s="143"/>
      <c r="R19" s="143"/>
      <c r="S19" s="143"/>
      <c r="T19" s="143"/>
    </row>
    <row r="20" spans="1:20" ht="13.5" thickBot="1">
      <c r="A20" s="38" t="s">
        <v>15</v>
      </c>
      <c r="B20" s="29">
        <v>1035</v>
      </c>
      <c r="C20" s="29">
        <v>786609.72409315722</v>
      </c>
      <c r="D20" s="30">
        <v>831</v>
      </c>
      <c r="E20" s="19"/>
      <c r="F20" s="66" t="s">
        <v>15</v>
      </c>
      <c r="G20" s="55">
        <v>1014</v>
      </c>
      <c r="H20" s="55">
        <v>805228.22</v>
      </c>
      <c r="I20" s="56">
        <v>846</v>
      </c>
      <c r="K20" s="10" t="s">
        <v>15</v>
      </c>
      <c r="L20" s="133">
        <v>2.0710059171597628E-2</v>
      </c>
      <c r="M20" s="133">
        <v>-2.3122011181926472E-2</v>
      </c>
      <c r="N20" s="135">
        <v>-1.7730496453900679E-2</v>
      </c>
      <c r="O20" s="143"/>
      <c r="P20" s="143"/>
      <c r="Q20" s="143"/>
      <c r="R20" s="143"/>
      <c r="S20" s="143"/>
      <c r="T20" s="143"/>
    </row>
    <row r="21" spans="1:20" ht="13.5" thickBot="1">
      <c r="A21" s="39" t="s">
        <v>16</v>
      </c>
      <c r="B21" s="33">
        <v>12048</v>
      </c>
      <c r="C21" s="33">
        <v>14281578.314105462</v>
      </c>
      <c r="D21" s="34">
        <v>8348</v>
      </c>
      <c r="E21" s="19"/>
      <c r="F21" s="67" t="s">
        <v>16</v>
      </c>
      <c r="G21" s="59">
        <v>14164</v>
      </c>
      <c r="H21" s="59">
        <v>14918614.306653339</v>
      </c>
      <c r="I21" s="60">
        <v>9992</v>
      </c>
      <c r="K21" s="11" t="s">
        <v>16</v>
      </c>
      <c r="L21" s="134">
        <v>-0.14939282688506073</v>
      </c>
      <c r="M21" s="134">
        <v>-4.2700748169605451E-2</v>
      </c>
      <c r="N21" s="136">
        <v>-0.16453162530024024</v>
      </c>
      <c r="O21" s="143"/>
      <c r="P21" s="143"/>
      <c r="Q21" s="143"/>
      <c r="R21" s="143"/>
      <c r="S21" s="143"/>
      <c r="T21" s="143"/>
    </row>
    <row r="22" spans="1:20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  <c r="O22" s="143"/>
      <c r="P22" s="143"/>
      <c r="Q22" s="143"/>
    </row>
    <row r="23" spans="1:20" ht="13.5" thickBot="1">
      <c r="A23" s="88" t="s">
        <v>17</v>
      </c>
      <c r="B23" s="83">
        <v>4730</v>
      </c>
      <c r="C23" s="83">
        <v>5759804.907096779</v>
      </c>
      <c r="D23" s="83">
        <v>2998</v>
      </c>
      <c r="E23" s="19"/>
      <c r="F23" s="52" t="s">
        <v>17</v>
      </c>
      <c r="G23" s="49">
        <v>4822</v>
      </c>
      <c r="H23" s="49">
        <v>5592008.4308556877</v>
      </c>
      <c r="I23" s="53">
        <v>3212</v>
      </c>
      <c r="K23" s="99" t="s">
        <v>17</v>
      </c>
      <c r="L23" s="97">
        <v>-1.9079220240564077E-2</v>
      </c>
      <c r="M23" s="97">
        <v>3.0006477693277578E-2</v>
      </c>
      <c r="N23" s="97">
        <v>-6.6625155666251601E-2</v>
      </c>
      <c r="O23" s="143"/>
      <c r="P23" s="143"/>
      <c r="Q23" s="143"/>
      <c r="R23" s="143"/>
      <c r="S23" s="143"/>
      <c r="T23" s="143"/>
    </row>
    <row r="24" spans="1:20" ht="13.5" thickBot="1">
      <c r="A24" s="89" t="s">
        <v>18</v>
      </c>
      <c r="B24" s="33">
        <v>4730</v>
      </c>
      <c r="C24" s="33">
        <v>5759804.907096779</v>
      </c>
      <c r="D24" s="34">
        <v>2998</v>
      </c>
      <c r="E24" s="19"/>
      <c r="F24" s="69" t="s">
        <v>18</v>
      </c>
      <c r="G24" s="59">
        <v>4822</v>
      </c>
      <c r="H24" s="59">
        <v>5592008.4308556877</v>
      </c>
      <c r="I24" s="60">
        <v>3212</v>
      </c>
      <c r="K24" s="12" t="s">
        <v>18</v>
      </c>
      <c r="L24" s="102">
        <v>-1.9079220240564077E-2</v>
      </c>
      <c r="M24" s="102">
        <v>3.0006477693277578E-2</v>
      </c>
      <c r="N24" s="103">
        <v>-6.6625155666251601E-2</v>
      </c>
      <c r="O24" s="143"/>
      <c r="P24" s="143"/>
      <c r="Q24" s="143"/>
      <c r="R24" s="143"/>
      <c r="S24" s="143"/>
      <c r="T24" s="143"/>
    </row>
    <row r="25" spans="1:20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  <c r="O25" s="143"/>
      <c r="P25" s="143"/>
      <c r="Q25" s="143"/>
    </row>
    <row r="26" spans="1:20" ht="13.5" thickBot="1">
      <c r="A26" s="82" t="s">
        <v>19</v>
      </c>
      <c r="B26" s="83">
        <v>4339</v>
      </c>
      <c r="C26" s="83">
        <v>1798408.6767459796</v>
      </c>
      <c r="D26" s="83">
        <v>3932</v>
      </c>
      <c r="E26" s="19"/>
      <c r="F26" s="48" t="s">
        <v>19</v>
      </c>
      <c r="G26" s="49">
        <v>3674</v>
      </c>
      <c r="H26" s="49">
        <v>1594427.609545059</v>
      </c>
      <c r="I26" s="53">
        <v>3273</v>
      </c>
      <c r="K26" s="96" t="s">
        <v>19</v>
      </c>
      <c r="L26" s="97">
        <v>0.18100163309744155</v>
      </c>
      <c r="M26" s="97">
        <v>0.12793372742656084</v>
      </c>
      <c r="N26" s="97">
        <v>0.20134433241674299</v>
      </c>
      <c r="O26" s="143"/>
      <c r="P26" s="143"/>
      <c r="Q26" s="143"/>
      <c r="R26" s="143"/>
      <c r="S26" s="143"/>
      <c r="T26" s="143"/>
    </row>
    <row r="27" spans="1:20" ht="13.5" thickBot="1">
      <c r="A27" s="90" t="s">
        <v>20</v>
      </c>
      <c r="B27" s="33">
        <v>4339</v>
      </c>
      <c r="C27" s="33">
        <v>1798408.6767459796</v>
      </c>
      <c r="D27" s="34">
        <v>3932</v>
      </c>
      <c r="E27" s="19"/>
      <c r="F27" s="70" t="s">
        <v>20</v>
      </c>
      <c r="G27" s="59">
        <v>3674</v>
      </c>
      <c r="H27" s="59">
        <v>1594427.609545059</v>
      </c>
      <c r="I27" s="60">
        <v>3273</v>
      </c>
      <c r="K27" s="13" t="s">
        <v>20</v>
      </c>
      <c r="L27" s="102">
        <v>0.18100163309744155</v>
      </c>
      <c r="M27" s="102">
        <v>0.12793372742656084</v>
      </c>
      <c r="N27" s="103">
        <v>0.20134433241674299</v>
      </c>
      <c r="O27" s="143"/>
      <c r="P27" s="143"/>
      <c r="Q27" s="143"/>
      <c r="R27" s="143"/>
      <c r="S27" s="143"/>
      <c r="T27" s="143"/>
    </row>
    <row r="28" spans="1:20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  <c r="O28" s="143"/>
      <c r="P28" s="143"/>
      <c r="Q28" s="143"/>
    </row>
    <row r="29" spans="1:20" ht="13.5" thickBot="1">
      <c r="A29" s="82" t="s">
        <v>21</v>
      </c>
      <c r="B29" s="83">
        <v>16356</v>
      </c>
      <c r="C29" s="83">
        <v>8961653.7164888121</v>
      </c>
      <c r="D29" s="83">
        <v>13247</v>
      </c>
      <c r="E29" s="19"/>
      <c r="F29" s="48" t="s">
        <v>21</v>
      </c>
      <c r="G29" s="49">
        <v>16592</v>
      </c>
      <c r="H29" s="49">
        <v>9301440.9776228163</v>
      </c>
      <c r="I29" s="53">
        <v>13570</v>
      </c>
      <c r="K29" s="96" t="s">
        <v>21</v>
      </c>
      <c r="L29" s="97">
        <v>-1.4223722275795603E-2</v>
      </c>
      <c r="M29" s="97">
        <v>-3.6530604446284864E-2</v>
      </c>
      <c r="N29" s="97">
        <v>-2.3802505526897555E-2</v>
      </c>
      <c r="O29" s="143"/>
      <c r="P29" s="143"/>
      <c r="Q29" s="143"/>
      <c r="R29" s="143"/>
      <c r="S29" s="143"/>
      <c r="T29" s="143"/>
    </row>
    <row r="30" spans="1:20" ht="13.5" thickBot="1">
      <c r="A30" s="91" t="s">
        <v>22</v>
      </c>
      <c r="B30" s="29">
        <v>7319</v>
      </c>
      <c r="C30" s="29">
        <v>4201225.5043186862</v>
      </c>
      <c r="D30" s="30">
        <v>5957</v>
      </c>
      <c r="E30" s="19"/>
      <c r="F30" s="71" t="s">
        <v>22</v>
      </c>
      <c r="G30" s="55">
        <v>7094</v>
      </c>
      <c r="H30" s="55">
        <v>4413740.4456243347</v>
      </c>
      <c r="I30" s="56">
        <v>5693</v>
      </c>
      <c r="K30" s="14" t="s">
        <v>22</v>
      </c>
      <c r="L30" s="100">
        <v>3.1716943896250349E-2</v>
      </c>
      <c r="M30" s="100">
        <v>-4.8148490814934553E-2</v>
      </c>
      <c r="N30" s="101">
        <v>4.6372738450728868E-2</v>
      </c>
      <c r="O30" s="143"/>
      <c r="P30" s="143"/>
      <c r="Q30" s="143"/>
      <c r="R30" s="143"/>
      <c r="S30" s="143"/>
      <c r="T30" s="143"/>
    </row>
    <row r="31" spans="1:20" ht="13.5" thickBot="1">
      <c r="A31" s="92" t="s">
        <v>23</v>
      </c>
      <c r="B31" s="33">
        <v>9037</v>
      </c>
      <c r="C31" s="33">
        <v>4760428.2121701268</v>
      </c>
      <c r="D31" s="34">
        <v>7290</v>
      </c>
      <c r="E31" s="19"/>
      <c r="F31" s="71" t="s">
        <v>23</v>
      </c>
      <c r="G31" s="72">
        <v>9498</v>
      </c>
      <c r="H31" s="72">
        <v>4887700.5319984816</v>
      </c>
      <c r="I31" s="73">
        <v>7877</v>
      </c>
      <c r="K31" s="15" t="s">
        <v>23</v>
      </c>
      <c r="L31" s="102">
        <v>-4.8536534007159404E-2</v>
      </c>
      <c r="M31" s="102">
        <v>-2.6039303962085314E-2</v>
      </c>
      <c r="N31" s="103">
        <v>-7.4520756633235985E-2</v>
      </c>
      <c r="O31" s="143"/>
      <c r="P31" s="143"/>
      <c r="Q31" s="143"/>
      <c r="R31" s="143"/>
      <c r="S31" s="143"/>
      <c r="T31" s="143"/>
    </row>
    <row r="32" spans="1:20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  <c r="O32" s="143"/>
      <c r="P32" s="143"/>
      <c r="Q32" s="143"/>
    </row>
    <row r="33" spans="1:20" ht="13.5" thickBot="1">
      <c r="A33" s="88" t="s">
        <v>24</v>
      </c>
      <c r="B33" s="83">
        <v>10686</v>
      </c>
      <c r="C33" s="83">
        <v>8936288.8552233223</v>
      </c>
      <c r="D33" s="83">
        <v>7809</v>
      </c>
      <c r="E33" s="19"/>
      <c r="F33" s="52" t="s">
        <v>24</v>
      </c>
      <c r="G33" s="49">
        <v>9013</v>
      </c>
      <c r="H33" s="49">
        <v>7857749.9914635662</v>
      </c>
      <c r="I33" s="53">
        <v>6414</v>
      </c>
      <c r="K33" s="99" t="s">
        <v>24</v>
      </c>
      <c r="L33" s="97">
        <v>0.18562076999889054</v>
      </c>
      <c r="M33" s="97">
        <v>0.13725797651127225</v>
      </c>
      <c r="N33" s="97">
        <v>0.21749298409728723</v>
      </c>
      <c r="O33" s="143"/>
      <c r="P33" s="143"/>
      <c r="Q33" s="143"/>
      <c r="R33" s="143"/>
      <c r="S33" s="143"/>
      <c r="T33" s="143"/>
    </row>
    <row r="34" spans="1:20" ht="13.5" thickBot="1">
      <c r="A34" s="89" t="s">
        <v>25</v>
      </c>
      <c r="B34" s="33">
        <v>10686</v>
      </c>
      <c r="C34" s="33">
        <v>8936288.8552233223</v>
      </c>
      <c r="D34" s="34">
        <v>7809</v>
      </c>
      <c r="E34" s="19"/>
      <c r="F34" s="69" t="s">
        <v>25</v>
      </c>
      <c r="G34" s="59">
        <v>9013</v>
      </c>
      <c r="H34" s="59">
        <v>7857749.9914635662</v>
      </c>
      <c r="I34" s="60">
        <v>6414</v>
      </c>
      <c r="K34" s="12" t="s">
        <v>25</v>
      </c>
      <c r="L34" s="102">
        <v>0.18562076999889054</v>
      </c>
      <c r="M34" s="102">
        <v>0.13725797651127225</v>
      </c>
      <c r="N34" s="103">
        <v>0.21749298409728723</v>
      </c>
      <c r="O34" s="143"/>
      <c r="P34" s="143"/>
      <c r="Q34" s="143"/>
      <c r="R34" s="143"/>
      <c r="S34" s="143"/>
      <c r="T34" s="143"/>
    </row>
    <row r="35" spans="1:20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  <c r="O35" s="143"/>
      <c r="P35" s="143"/>
      <c r="Q35" s="143"/>
    </row>
    <row r="36" spans="1:20" ht="13.5" thickBot="1">
      <c r="A36" s="82" t="s">
        <v>26</v>
      </c>
      <c r="B36" s="83">
        <v>16091</v>
      </c>
      <c r="C36" s="83">
        <v>18320935.111434031</v>
      </c>
      <c r="D36" s="83">
        <v>10818</v>
      </c>
      <c r="E36" s="19"/>
      <c r="F36" s="48" t="s">
        <v>26</v>
      </c>
      <c r="G36" s="49">
        <v>14028</v>
      </c>
      <c r="H36" s="49">
        <v>15063132.515942533</v>
      </c>
      <c r="I36" s="53">
        <v>10462</v>
      </c>
      <c r="K36" s="96" t="s">
        <v>26</v>
      </c>
      <c r="L36" s="97">
        <v>0.14706301682349587</v>
      </c>
      <c r="M36" s="97">
        <v>0.21627656744329249</v>
      </c>
      <c r="N36" s="112">
        <v>3.4027910533358741E-2</v>
      </c>
      <c r="O36" s="143"/>
      <c r="P36" s="143"/>
      <c r="Q36" s="143"/>
      <c r="R36" s="143"/>
      <c r="S36" s="143"/>
      <c r="T36" s="143"/>
    </row>
    <row r="37" spans="1:20" ht="13.5" thickBot="1">
      <c r="A37" s="37" t="s">
        <v>27</v>
      </c>
      <c r="B37" s="29">
        <v>1342</v>
      </c>
      <c r="C37" s="29">
        <v>1510673.911278384</v>
      </c>
      <c r="D37" s="29">
        <v>855</v>
      </c>
      <c r="E37" s="19"/>
      <c r="F37" s="71" t="s">
        <v>27</v>
      </c>
      <c r="G37" s="77">
        <v>1535</v>
      </c>
      <c r="H37" s="77">
        <v>1743160.3464753048</v>
      </c>
      <c r="I37" s="78">
        <v>997</v>
      </c>
      <c r="K37" s="9" t="s">
        <v>27</v>
      </c>
      <c r="L37" s="100">
        <v>-0.12573289902280127</v>
      </c>
      <c r="M37" s="100">
        <v>-0.13337065386268776</v>
      </c>
      <c r="N37" s="101">
        <v>-0.14242728184553666</v>
      </c>
      <c r="O37" s="143"/>
      <c r="P37" s="143"/>
      <c r="Q37" s="143"/>
      <c r="R37" s="143"/>
      <c r="S37" s="143"/>
      <c r="T37" s="143"/>
    </row>
    <row r="38" spans="1:20" ht="13.5" thickBot="1">
      <c r="A38" s="38" t="s">
        <v>28</v>
      </c>
      <c r="B38" s="29">
        <v>1566</v>
      </c>
      <c r="C38" s="29">
        <v>2642575.7810217338</v>
      </c>
      <c r="D38" s="29">
        <v>665</v>
      </c>
      <c r="E38" s="19"/>
      <c r="F38" s="66" t="s">
        <v>28</v>
      </c>
      <c r="G38" s="77">
        <v>1148</v>
      </c>
      <c r="H38" s="77">
        <v>1798925.3728354</v>
      </c>
      <c r="I38" s="78">
        <v>493</v>
      </c>
      <c r="K38" s="10" t="s">
        <v>28</v>
      </c>
      <c r="L38" s="111">
        <v>0.36411149825783973</v>
      </c>
      <c r="M38" s="111">
        <v>0.46897465616186351</v>
      </c>
      <c r="N38" s="113">
        <v>0.34888438133874233</v>
      </c>
      <c r="O38" s="143"/>
      <c r="P38" s="143"/>
      <c r="Q38" s="143"/>
      <c r="R38" s="143"/>
      <c r="S38" s="143"/>
      <c r="T38" s="143"/>
    </row>
    <row r="39" spans="1:20" ht="13.5" thickBot="1">
      <c r="A39" s="38" t="s">
        <v>29</v>
      </c>
      <c r="B39" s="29">
        <v>1067</v>
      </c>
      <c r="C39" s="29">
        <v>1343994.7789870347</v>
      </c>
      <c r="D39" s="29">
        <v>762</v>
      </c>
      <c r="E39" s="19"/>
      <c r="F39" s="66" t="s">
        <v>29</v>
      </c>
      <c r="G39" s="77">
        <v>1208</v>
      </c>
      <c r="H39" s="77">
        <v>1313315.4921550183</v>
      </c>
      <c r="I39" s="78">
        <v>972</v>
      </c>
      <c r="K39" s="10" t="s">
        <v>29</v>
      </c>
      <c r="L39" s="111">
        <v>-0.11672185430463577</v>
      </c>
      <c r="M39" s="111">
        <v>2.3360180410020748E-2</v>
      </c>
      <c r="N39" s="113">
        <v>-0.21604938271604934</v>
      </c>
      <c r="O39" s="143"/>
      <c r="P39" s="143"/>
      <c r="Q39" s="143"/>
      <c r="R39" s="143"/>
      <c r="S39" s="143"/>
      <c r="T39" s="143"/>
    </row>
    <row r="40" spans="1:20" ht="13.5" thickBot="1">
      <c r="A40" s="38" t="s">
        <v>30</v>
      </c>
      <c r="B40" s="29">
        <v>6439</v>
      </c>
      <c r="C40" s="29">
        <v>6562321.7829294279</v>
      </c>
      <c r="D40" s="29">
        <v>4834</v>
      </c>
      <c r="E40" s="19"/>
      <c r="F40" s="66" t="s">
        <v>30</v>
      </c>
      <c r="G40" s="77">
        <v>6597</v>
      </c>
      <c r="H40" s="77">
        <v>6644387.0129418289</v>
      </c>
      <c r="I40" s="78">
        <v>5284</v>
      </c>
      <c r="K40" s="10" t="s">
        <v>30</v>
      </c>
      <c r="L40" s="111">
        <v>-2.3950280430498738E-2</v>
      </c>
      <c r="M40" s="111">
        <v>-1.2351061106548378E-2</v>
      </c>
      <c r="N40" s="113">
        <v>-8.5162755488266462E-2</v>
      </c>
      <c r="O40" s="143"/>
      <c r="P40" s="143"/>
      <c r="Q40" s="143"/>
      <c r="R40" s="143"/>
      <c r="S40" s="143"/>
      <c r="T40" s="143"/>
    </row>
    <row r="41" spans="1:20" ht="13.5" thickBot="1">
      <c r="A41" s="39" t="s">
        <v>31</v>
      </c>
      <c r="B41" s="33">
        <v>5677</v>
      </c>
      <c r="C41" s="33">
        <v>6261368.8572174506</v>
      </c>
      <c r="D41" s="34">
        <v>3702</v>
      </c>
      <c r="E41" s="19"/>
      <c r="F41" s="67" t="s">
        <v>31</v>
      </c>
      <c r="G41" s="77">
        <v>3540</v>
      </c>
      <c r="H41" s="77">
        <v>3563344.2915349803</v>
      </c>
      <c r="I41" s="78">
        <v>2716</v>
      </c>
      <c r="K41" s="11" t="s">
        <v>31</v>
      </c>
      <c r="L41" s="116">
        <v>0.60367231638418084</v>
      </c>
      <c r="M41" s="116">
        <v>0.75716078631297323</v>
      </c>
      <c r="N41" s="117">
        <v>0.36303387334315174</v>
      </c>
      <c r="O41" s="143"/>
      <c r="P41" s="143"/>
      <c r="Q41" s="143"/>
      <c r="R41" s="143"/>
      <c r="S41" s="143"/>
      <c r="T41" s="143"/>
    </row>
    <row r="42" spans="1:20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  <c r="O42" s="143"/>
      <c r="P42" s="143"/>
      <c r="Q42" s="143"/>
    </row>
    <row r="43" spans="1:20" ht="13.5" thickBot="1">
      <c r="A43" s="82" t="s">
        <v>32</v>
      </c>
      <c r="B43" s="83">
        <v>22172</v>
      </c>
      <c r="C43" s="83">
        <v>22498797.266964804</v>
      </c>
      <c r="D43" s="83">
        <v>15589</v>
      </c>
      <c r="E43" s="19"/>
      <c r="F43" s="48" t="s">
        <v>32</v>
      </c>
      <c r="G43" s="49">
        <v>21253</v>
      </c>
      <c r="H43" s="49">
        <v>20186304.694568135</v>
      </c>
      <c r="I43" s="53">
        <v>15805</v>
      </c>
      <c r="K43" s="96" t="s">
        <v>32</v>
      </c>
      <c r="L43" s="97">
        <v>4.3240954218227934E-2</v>
      </c>
      <c r="M43" s="97">
        <v>0.11455749863019404</v>
      </c>
      <c r="N43" s="97">
        <v>-1.3666561214805473E-2</v>
      </c>
      <c r="O43" s="143"/>
      <c r="P43" s="143"/>
      <c r="Q43" s="143"/>
      <c r="R43" s="143"/>
      <c r="S43" s="143"/>
      <c r="T43" s="143"/>
    </row>
    <row r="44" spans="1:20" ht="13.5" thickBot="1">
      <c r="A44" s="37" t="s">
        <v>33</v>
      </c>
      <c r="B44" s="29">
        <v>991</v>
      </c>
      <c r="C44" s="29">
        <v>747497.09620000003</v>
      </c>
      <c r="D44" s="30">
        <v>727</v>
      </c>
      <c r="E44" s="19"/>
      <c r="F44" s="74" t="s">
        <v>33</v>
      </c>
      <c r="G44" s="110">
        <v>847</v>
      </c>
      <c r="H44" s="110">
        <v>464283.50800000003</v>
      </c>
      <c r="I44" s="137">
        <v>748</v>
      </c>
      <c r="K44" s="9" t="s">
        <v>33</v>
      </c>
      <c r="L44" s="138">
        <v>0.17001180637544278</v>
      </c>
      <c r="M44" s="138">
        <v>0.61000139638817408</v>
      </c>
      <c r="N44" s="139">
        <v>-2.8074866310160429E-2</v>
      </c>
      <c r="O44" s="143"/>
      <c r="P44" s="143"/>
      <c r="Q44" s="143"/>
      <c r="R44" s="143"/>
      <c r="S44" s="143"/>
      <c r="T44" s="143"/>
    </row>
    <row r="45" spans="1:20" ht="13.5" thickBot="1">
      <c r="A45" s="38" t="s">
        <v>34</v>
      </c>
      <c r="B45" s="29">
        <v>2978</v>
      </c>
      <c r="C45" s="29">
        <v>4048456.4251560299</v>
      </c>
      <c r="D45" s="30">
        <v>1832</v>
      </c>
      <c r="E45" s="19"/>
      <c r="F45" s="75" t="s">
        <v>34</v>
      </c>
      <c r="G45" s="110">
        <v>3320</v>
      </c>
      <c r="H45" s="110">
        <v>4082042.8190632397</v>
      </c>
      <c r="I45" s="137">
        <v>2443</v>
      </c>
      <c r="K45" s="10" t="s">
        <v>34</v>
      </c>
      <c r="L45" s="133">
        <v>-0.1030120481927711</v>
      </c>
      <c r="M45" s="133">
        <v>-8.2278396861396041E-3</v>
      </c>
      <c r="N45" s="135">
        <v>-0.25010233319688913</v>
      </c>
      <c r="O45" s="143"/>
      <c r="P45" s="143"/>
      <c r="Q45" s="143"/>
      <c r="R45" s="143"/>
      <c r="S45" s="143"/>
      <c r="T45" s="143"/>
    </row>
    <row r="46" spans="1:20" ht="13.5" thickBot="1">
      <c r="A46" s="38" t="s">
        <v>35</v>
      </c>
      <c r="B46" s="29">
        <v>1278</v>
      </c>
      <c r="C46" s="29">
        <v>850557.21746786765</v>
      </c>
      <c r="D46" s="30">
        <v>934</v>
      </c>
      <c r="E46" s="19"/>
      <c r="F46" s="75" t="s">
        <v>35</v>
      </c>
      <c r="G46" s="110">
        <v>1098</v>
      </c>
      <c r="H46" s="110">
        <v>701723.87122998701</v>
      </c>
      <c r="I46" s="137">
        <v>859</v>
      </c>
      <c r="K46" s="10" t="s">
        <v>35</v>
      </c>
      <c r="L46" s="133">
        <v>0.16393442622950816</v>
      </c>
      <c r="M46" s="133">
        <v>0.21209674109704202</v>
      </c>
      <c r="N46" s="135">
        <v>8.7310826542491338E-2</v>
      </c>
      <c r="O46" s="143"/>
      <c r="P46" s="143"/>
      <c r="Q46" s="143"/>
      <c r="R46" s="143"/>
      <c r="S46" s="143"/>
      <c r="T46" s="143"/>
    </row>
    <row r="47" spans="1:20" ht="13.5" thickBot="1">
      <c r="A47" s="38" t="s">
        <v>36</v>
      </c>
      <c r="B47" s="29">
        <v>5495</v>
      </c>
      <c r="C47" s="29">
        <v>5396050.4658799097</v>
      </c>
      <c r="D47" s="30">
        <v>3981</v>
      </c>
      <c r="E47" s="19"/>
      <c r="F47" s="75" t="s">
        <v>36</v>
      </c>
      <c r="G47" s="110">
        <v>5017</v>
      </c>
      <c r="H47" s="110">
        <v>4312103.0120366886</v>
      </c>
      <c r="I47" s="137">
        <v>3957</v>
      </c>
      <c r="K47" s="10" t="s">
        <v>36</v>
      </c>
      <c r="L47" s="133">
        <v>9.5276061391269762E-2</v>
      </c>
      <c r="M47" s="133">
        <v>0.25137327443651492</v>
      </c>
      <c r="N47" s="135">
        <v>6.0652009097801329E-3</v>
      </c>
      <c r="O47" s="143"/>
      <c r="P47" s="143"/>
      <c r="Q47" s="143"/>
      <c r="R47" s="143"/>
      <c r="S47" s="143"/>
      <c r="T47" s="143"/>
    </row>
    <row r="48" spans="1:20" ht="13.5" thickBot="1">
      <c r="A48" s="38" t="s">
        <v>37</v>
      </c>
      <c r="B48" s="29">
        <v>1643</v>
      </c>
      <c r="C48" s="29">
        <v>1680693.5662825715</v>
      </c>
      <c r="D48" s="30">
        <v>1052</v>
      </c>
      <c r="E48" s="19"/>
      <c r="F48" s="75" t="s">
        <v>37</v>
      </c>
      <c r="G48" s="110">
        <v>1651</v>
      </c>
      <c r="H48" s="110">
        <v>1561635.199928703</v>
      </c>
      <c r="I48" s="137">
        <v>1158</v>
      </c>
      <c r="K48" s="10" t="s">
        <v>37</v>
      </c>
      <c r="L48" s="133">
        <v>-4.8455481526347155E-3</v>
      </c>
      <c r="M48" s="133">
        <v>7.6239550926685107E-2</v>
      </c>
      <c r="N48" s="135">
        <v>-9.1537132987910219E-2</v>
      </c>
      <c r="O48" s="143"/>
      <c r="P48" s="143"/>
      <c r="Q48" s="143"/>
      <c r="R48" s="143"/>
      <c r="S48" s="143"/>
      <c r="T48" s="143"/>
    </row>
    <row r="49" spans="1:20" ht="13.5" thickBot="1">
      <c r="A49" s="38" t="s">
        <v>38</v>
      </c>
      <c r="B49" s="29">
        <v>2336</v>
      </c>
      <c r="C49" s="29">
        <v>1735501.3178955819</v>
      </c>
      <c r="D49" s="30">
        <v>1802</v>
      </c>
      <c r="E49" s="19"/>
      <c r="F49" s="75" t="s">
        <v>38</v>
      </c>
      <c r="G49" s="110">
        <v>2269</v>
      </c>
      <c r="H49" s="110">
        <v>1847973.1070984751</v>
      </c>
      <c r="I49" s="137">
        <v>1808</v>
      </c>
      <c r="K49" s="10" t="s">
        <v>38</v>
      </c>
      <c r="L49" s="133">
        <v>2.9528426619656267E-2</v>
      </c>
      <c r="M49" s="133">
        <v>-6.0862243487669887E-2</v>
      </c>
      <c r="N49" s="135">
        <v>-3.3185840707964376E-3</v>
      </c>
      <c r="O49" s="143"/>
      <c r="P49" s="143"/>
      <c r="Q49" s="143"/>
      <c r="R49" s="143"/>
      <c r="S49" s="143"/>
      <c r="T49" s="143"/>
    </row>
    <row r="50" spans="1:20" ht="13.5" thickBot="1">
      <c r="A50" s="38" t="s">
        <v>39</v>
      </c>
      <c r="B50" s="29">
        <v>826</v>
      </c>
      <c r="C50" s="29">
        <v>1403846.3319490911</v>
      </c>
      <c r="D50" s="30">
        <v>427</v>
      </c>
      <c r="E50" s="19"/>
      <c r="F50" s="75" t="s">
        <v>39</v>
      </c>
      <c r="G50" s="110">
        <v>724</v>
      </c>
      <c r="H50" s="110">
        <v>1132215.9587049009</v>
      </c>
      <c r="I50" s="137">
        <v>412</v>
      </c>
      <c r="K50" s="10" t="s">
        <v>39</v>
      </c>
      <c r="L50" s="133">
        <v>0.1408839779005524</v>
      </c>
      <c r="M50" s="133">
        <v>0.23991039090713562</v>
      </c>
      <c r="N50" s="135">
        <v>3.6407766990291357E-2</v>
      </c>
      <c r="O50" s="143"/>
      <c r="P50" s="143"/>
      <c r="Q50" s="143"/>
      <c r="R50" s="143"/>
      <c r="S50" s="143"/>
      <c r="T50" s="143"/>
    </row>
    <row r="51" spans="1:20" ht="13.5" thickBot="1">
      <c r="A51" s="38" t="s">
        <v>40</v>
      </c>
      <c r="B51" s="29">
        <v>5526</v>
      </c>
      <c r="C51" s="29">
        <v>5601182.4629577938</v>
      </c>
      <c r="D51" s="30">
        <v>4027</v>
      </c>
      <c r="E51" s="19"/>
      <c r="F51" s="75" t="s">
        <v>40</v>
      </c>
      <c r="G51" s="110">
        <v>5399</v>
      </c>
      <c r="H51" s="110">
        <v>5168925.7810061378</v>
      </c>
      <c r="I51" s="137">
        <v>3741</v>
      </c>
      <c r="K51" s="10" t="s">
        <v>40</v>
      </c>
      <c r="L51" s="133">
        <v>2.3522874606408672E-2</v>
      </c>
      <c r="M51" s="133">
        <v>8.3626018299592708E-2</v>
      </c>
      <c r="N51" s="135">
        <v>7.6450147019513581E-2</v>
      </c>
      <c r="O51" s="143"/>
      <c r="P51" s="143"/>
      <c r="Q51" s="143"/>
      <c r="R51" s="143"/>
      <c r="S51" s="143"/>
      <c r="T51" s="143"/>
    </row>
    <row r="52" spans="1:20" ht="13.5" thickBot="1">
      <c r="A52" s="39" t="s">
        <v>41</v>
      </c>
      <c r="B52" s="33">
        <v>1099</v>
      </c>
      <c r="C52" s="33">
        <v>1035012.3831759578</v>
      </c>
      <c r="D52" s="34">
        <v>807</v>
      </c>
      <c r="E52" s="19"/>
      <c r="F52" s="76" t="s">
        <v>41</v>
      </c>
      <c r="G52" s="140">
        <v>928</v>
      </c>
      <c r="H52" s="140">
        <v>915401.4375</v>
      </c>
      <c r="I52" s="141">
        <v>679</v>
      </c>
      <c r="K52" s="11" t="s">
        <v>41</v>
      </c>
      <c r="L52" s="134">
        <v>0.18426724137931028</v>
      </c>
      <c r="M52" s="134">
        <v>0.13066501840178479</v>
      </c>
      <c r="N52" s="136">
        <v>0.18851251840942562</v>
      </c>
      <c r="O52" s="143"/>
      <c r="P52" s="143"/>
      <c r="Q52" s="143"/>
      <c r="R52" s="143"/>
      <c r="S52" s="143"/>
      <c r="T52" s="143"/>
    </row>
    <row r="53" spans="1:20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  <c r="O53" s="143"/>
      <c r="P53" s="143"/>
      <c r="Q53" s="143"/>
    </row>
    <row r="54" spans="1:20" ht="13.5" thickBot="1">
      <c r="A54" s="82" t="s">
        <v>42</v>
      </c>
      <c r="B54" s="83">
        <v>72550</v>
      </c>
      <c r="C54" s="83">
        <v>84208653.580254838</v>
      </c>
      <c r="D54" s="83">
        <v>47238</v>
      </c>
      <c r="E54" s="19"/>
      <c r="F54" s="48" t="s">
        <v>42</v>
      </c>
      <c r="G54" s="49">
        <v>71071</v>
      </c>
      <c r="H54" s="49">
        <v>81626254.562331423</v>
      </c>
      <c r="I54" s="53">
        <v>48346</v>
      </c>
      <c r="K54" s="96" t="s">
        <v>42</v>
      </c>
      <c r="L54" s="97">
        <v>2.0810175739753189E-2</v>
      </c>
      <c r="M54" s="97">
        <v>3.1636867718234596E-2</v>
      </c>
      <c r="N54" s="97">
        <v>-2.2918131799942065E-2</v>
      </c>
      <c r="O54" s="143"/>
      <c r="P54" s="143"/>
      <c r="Q54" s="143"/>
      <c r="R54" s="143"/>
      <c r="S54" s="143"/>
      <c r="T54" s="143"/>
    </row>
    <row r="55" spans="1:20" ht="13.5" thickBot="1">
      <c r="A55" s="37" t="s">
        <v>43</v>
      </c>
      <c r="B55" s="29">
        <v>57918</v>
      </c>
      <c r="C55" s="29">
        <v>68111921.841621056</v>
      </c>
      <c r="D55" s="30">
        <v>37925</v>
      </c>
      <c r="E55" s="19"/>
      <c r="F55" s="71" t="s">
        <v>43</v>
      </c>
      <c r="G55" s="55">
        <v>56485</v>
      </c>
      <c r="H55" s="55">
        <v>65313921.221873365</v>
      </c>
      <c r="I55" s="56">
        <v>38563</v>
      </c>
      <c r="K55" s="9" t="s">
        <v>43</v>
      </c>
      <c r="L55" s="100">
        <v>2.5369567141719118E-2</v>
      </c>
      <c r="M55" s="100">
        <v>4.2839268679686127E-2</v>
      </c>
      <c r="N55" s="101">
        <v>-1.6544355988901249E-2</v>
      </c>
      <c r="O55" s="143"/>
      <c r="P55" s="143"/>
      <c r="Q55" s="143"/>
      <c r="R55" s="143"/>
      <c r="S55" s="143"/>
      <c r="T55" s="143"/>
    </row>
    <row r="56" spans="1:20" ht="13.5" thickBot="1">
      <c r="A56" s="38" t="s">
        <v>44</v>
      </c>
      <c r="B56" s="29">
        <v>4436</v>
      </c>
      <c r="C56" s="29">
        <v>4256211.0341892643</v>
      </c>
      <c r="D56" s="30">
        <v>3181</v>
      </c>
      <c r="E56" s="19"/>
      <c r="F56" s="66" t="s">
        <v>44</v>
      </c>
      <c r="G56" s="77">
        <v>3991</v>
      </c>
      <c r="H56" s="77">
        <v>4379506.7505407641</v>
      </c>
      <c r="I56" s="78">
        <v>2991</v>
      </c>
      <c r="K56" s="10" t="s">
        <v>44</v>
      </c>
      <c r="L56" s="100">
        <v>0.11150087697318978</v>
      </c>
      <c r="M56" s="100">
        <v>-2.8152877338589732E-2</v>
      </c>
      <c r="N56" s="101">
        <v>6.3523905048478824E-2</v>
      </c>
      <c r="O56" s="143"/>
      <c r="P56" s="143"/>
      <c r="Q56" s="143"/>
      <c r="R56" s="143"/>
      <c r="S56" s="143"/>
      <c r="T56" s="143"/>
    </row>
    <row r="57" spans="1:20" ht="13.5" thickBot="1">
      <c r="A57" s="38" t="s">
        <v>45</v>
      </c>
      <c r="B57" s="29">
        <v>2123</v>
      </c>
      <c r="C57" s="29">
        <v>2740125.746475365</v>
      </c>
      <c r="D57" s="30">
        <v>923</v>
      </c>
      <c r="E57" s="19"/>
      <c r="F57" s="66" t="s">
        <v>45</v>
      </c>
      <c r="G57" s="77">
        <v>2330</v>
      </c>
      <c r="H57" s="77">
        <v>2700878.150474973</v>
      </c>
      <c r="I57" s="78">
        <v>1248</v>
      </c>
      <c r="K57" s="10" t="s">
        <v>45</v>
      </c>
      <c r="L57" s="100">
        <v>-8.884120171673815E-2</v>
      </c>
      <c r="M57" s="100">
        <v>1.4531420454303001E-2</v>
      </c>
      <c r="N57" s="101">
        <v>-0.26041666666666663</v>
      </c>
      <c r="O57" s="143"/>
      <c r="P57" s="143"/>
      <c r="Q57" s="143"/>
      <c r="R57" s="143"/>
      <c r="S57" s="143"/>
      <c r="T57" s="143"/>
    </row>
    <row r="58" spans="1:20" ht="13.5" thickBot="1">
      <c r="A58" s="39" t="s">
        <v>46</v>
      </c>
      <c r="B58" s="33">
        <v>8073</v>
      </c>
      <c r="C58" s="33">
        <v>9100394.9579691403</v>
      </c>
      <c r="D58" s="34">
        <v>5209</v>
      </c>
      <c r="E58" s="19"/>
      <c r="F58" s="67" t="s">
        <v>46</v>
      </c>
      <c r="G58" s="72">
        <v>8265</v>
      </c>
      <c r="H58" s="72">
        <v>9231948.4394423272</v>
      </c>
      <c r="I58" s="73">
        <v>5544</v>
      </c>
      <c r="K58" s="11" t="s">
        <v>46</v>
      </c>
      <c r="L58" s="102">
        <v>-2.3230490018148808E-2</v>
      </c>
      <c r="M58" s="102">
        <v>-1.4249806780889496E-2</v>
      </c>
      <c r="N58" s="103">
        <v>-6.0425685425685383E-2</v>
      </c>
      <c r="O58" s="143"/>
      <c r="P58" s="143"/>
      <c r="Q58" s="143"/>
      <c r="R58" s="143"/>
      <c r="S58" s="143"/>
      <c r="T58" s="143"/>
    </row>
    <row r="59" spans="1:20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  <c r="O59" s="143"/>
      <c r="P59" s="143"/>
      <c r="Q59" s="143"/>
    </row>
    <row r="60" spans="1:20" ht="13.5" thickBot="1">
      <c r="A60" s="82" t="s">
        <v>47</v>
      </c>
      <c r="B60" s="83">
        <v>32973</v>
      </c>
      <c r="C60" s="83">
        <v>24657732.737820588</v>
      </c>
      <c r="D60" s="83">
        <v>25564</v>
      </c>
      <c r="E60" s="19"/>
      <c r="F60" s="48" t="s">
        <v>47</v>
      </c>
      <c r="G60" s="49">
        <v>37400</v>
      </c>
      <c r="H60" s="49">
        <v>25642104.993547387</v>
      </c>
      <c r="I60" s="53">
        <v>30294</v>
      </c>
      <c r="K60" s="96" t="s">
        <v>47</v>
      </c>
      <c r="L60" s="97">
        <v>-0.11836898395721929</v>
      </c>
      <c r="M60" s="97">
        <v>-3.838890200217604E-2</v>
      </c>
      <c r="N60" s="97">
        <v>-0.15613652868554828</v>
      </c>
      <c r="O60" s="143"/>
      <c r="P60" s="143"/>
      <c r="Q60" s="143"/>
      <c r="R60" s="143"/>
      <c r="S60" s="143"/>
      <c r="T60" s="143"/>
    </row>
    <row r="61" spans="1:20" ht="13.5" thickBot="1">
      <c r="A61" s="37" t="s">
        <v>48</v>
      </c>
      <c r="B61" s="29">
        <v>6467</v>
      </c>
      <c r="C61" s="29">
        <v>4350819.2124161776</v>
      </c>
      <c r="D61" s="30">
        <v>4787</v>
      </c>
      <c r="E61" s="19"/>
      <c r="F61" s="71" t="s">
        <v>48</v>
      </c>
      <c r="G61" s="55">
        <v>6123</v>
      </c>
      <c r="H61" s="55">
        <v>4226730.9202984944</v>
      </c>
      <c r="I61" s="56">
        <v>4684</v>
      </c>
      <c r="K61" s="9" t="s">
        <v>48</v>
      </c>
      <c r="L61" s="100">
        <v>5.6181610321737629E-2</v>
      </c>
      <c r="M61" s="100">
        <v>2.9357982435494145E-2</v>
      </c>
      <c r="N61" s="101">
        <v>2.1989752348420044E-2</v>
      </c>
      <c r="O61" s="143"/>
      <c r="P61" s="143"/>
      <c r="Q61" s="143"/>
      <c r="R61" s="143"/>
      <c r="S61" s="143"/>
      <c r="T61" s="143"/>
    </row>
    <row r="62" spans="1:20" ht="13.5" thickBot="1">
      <c r="A62" s="38" t="s">
        <v>49</v>
      </c>
      <c r="B62" s="29">
        <v>2762</v>
      </c>
      <c r="C62" s="29">
        <v>3202327.1458304599</v>
      </c>
      <c r="D62" s="30">
        <v>1724</v>
      </c>
      <c r="E62" s="19"/>
      <c r="F62" s="66" t="s">
        <v>49</v>
      </c>
      <c r="G62" s="77">
        <v>3207</v>
      </c>
      <c r="H62" s="77">
        <v>4184457.9913889524</v>
      </c>
      <c r="I62" s="78">
        <v>1877</v>
      </c>
      <c r="K62" s="10" t="s">
        <v>49</v>
      </c>
      <c r="L62" s="100">
        <v>-0.1387589647645775</v>
      </c>
      <c r="M62" s="100">
        <v>-0.2347092138526865</v>
      </c>
      <c r="N62" s="101">
        <v>-8.1513052743739989E-2</v>
      </c>
      <c r="O62" s="143"/>
      <c r="P62" s="143"/>
      <c r="Q62" s="143"/>
      <c r="R62" s="143"/>
      <c r="S62" s="143"/>
      <c r="T62" s="143"/>
    </row>
    <row r="63" spans="1:20" ht="13.5" thickBot="1">
      <c r="A63" s="39" t="s">
        <v>50</v>
      </c>
      <c r="B63" s="33">
        <v>23744</v>
      </c>
      <c r="C63" s="33">
        <v>17104586.379573952</v>
      </c>
      <c r="D63" s="34">
        <v>19053</v>
      </c>
      <c r="E63" s="19"/>
      <c r="F63" s="67" t="s">
        <v>50</v>
      </c>
      <c r="G63" s="72">
        <v>28070</v>
      </c>
      <c r="H63" s="72">
        <v>17230916.081859939</v>
      </c>
      <c r="I63" s="73">
        <v>23733</v>
      </c>
      <c r="K63" s="11" t="s">
        <v>50</v>
      </c>
      <c r="L63" s="102">
        <v>-0.15411471321695758</v>
      </c>
      <c r="M63" s="102">
        <v>-7.3315720235549442E-3</v>
      </c>
      <c r="N63" s="103">
        <v>-0.19719378081152827</v>
      </c>
      <c r="O63" s="143"/>
      <c r="P63" s="143"/>
      <c r="Q63" s="143"/>
      <c r="R63" s="143"/>
      <c r="S63" s="143"/>
      <c r="T63" s="143"/>
    </row>
    <row r="64" spans="1:20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  <c r="O64" s="143"/>
      <c r="P64" s="143"/>
      <c r="Q64" s="143"/>
    </row>
    <row r="65" spans="1:20" ht="13.5" thickBot="1">
      <c r="A65" s="82" t="s">
        <v>51</v>
      </c>
      <c r="B65" s="83">
        <v>2264</v>
      </c>
      <c r="C65" s="83">
        <v>2312869.2005003029</v>
      </c>
      <c r="D65" s="83">
        <v>1190</v>
      </c>
      <c r="E65" s="19"/>
      <c r="F65" s="48" t="s">
        <v>51</v>
      </c>
      <c r="G65" s="49">
        <v>2306</v>
      </c>
      <c r="H65" s="49">
        <v>2190998.4629367739</v>
      </c>
      <c r="I65" s="53">
        <v>1378</v>
      </c>
      <c r="K65" s="96" t="s">
        <v>51</v>
      </c>
      <c r="L65" s="97">
        <v>-1.8213356461404984E-2</v>
      </c>
      <c r="M65" s="97">
        <v>5.5623378849922078E-2</v>
      </c>
      <c r="N65" s="97">
        <v>-0.13642960812772131</v>
      </c>
      <c r="O65" s="143"/>
      <c r="P65" s="143"/>
      <c r="Q65" s="143"/>
      <c r="R65" s="143"/>
      <c r="S65" s="143"/>
      <c r="T65" s="143"/>
    </row>
    <row r="66" spans="1:20" ht="13.5" thickBot="1">
      <c r="A66" s="37" t="s">
        <v>52</v>
      </c>
      <c r="B66" s="29">
        <v>1129</v>
      </c>
      <c r="C66" s="29">
        <v>1111290.2564461434</v>
      </c>
      <c r="D66" s="30">
        <v>547</v>
      </c>
      <c r="E66" s="19"/>
      <c r="F66" s="71" t="s">
        <v>52</v>
      </c>
      <c r="G66" s="55">
        <v>1446</v>
      </c>
      <c r="H66" s="55">
        <v>1349250.289779587</v>
      </c>
      <c r="I66" s="56">
        <v>847</v>
      </c>
      <c r="K66" s="9" t="s">
        <v>52</v>
      </c>
      <c r="L66" s="100">
        <v>-0.21922544951590595</v>
      </c>
      <c r="M66" s="100">
        <v>-0.17636463385330581</v>
      </c>
      <c r="N66" s="101">
        <v>-0.35419126328217232</v>
      </c>
      <c r="O66" s="143"/>
      <c r="P66" s="143"/>
      <c r="Q66" s="143"/>
      <c r="R66" s="143"/>
      <c r="S66" s="143"/>
      <c r="T66" s="143"/>
    </row>
    <row r="67" spans="1:20" ht="13.5" thickBot="1">
      <c r="A67" s="39" t="s">
        <v>53</v>
      </c>
      <c r="B67" s="33">
        <v>1135</v>
      </c>
      <c r="C67" s="33">
        <v>1201578.9440541593</v>
      </c>
      <c r="D67" s="34">
        <v>643</v>
      </c>
      <c r="E67" s="19"/>
      <c r="F67" s="67" t="s">
        <v>53</v>
      </c>
      <c r="G67" s="72">
        <v>860</v>
      </c>
      <c r="H67" s="72">
        <v>841748.17315718706</v>
      </c>
      <c r="I67" s="73">
        <v>531</v>
      </c>
      <c r="K67" s="11" t="s">
        <v>53</v>
      </c>
      <c r="L67" s="102">
        <v>0.31976744186046502</v>
      </c>
      <c r="M67" s="102">
        <v>0.42748031106184281</v>
      </c>
      <c r="N67" s="103">
        <v>0.21092278719397362</v>
      </c>
      <c r="O67" s="143"/>
      <c r="P67" s="143"/>
      <c r="Q67" s="143"/>
      <c r="R67" s="143"/>
      <c r="S67" s="143"/>
      <c r="T67" s="143"/>
    </row>
    <row r="68" spans="1:20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  <c r="O68" s="143"/>
      <c r="P68" s="143"/>
      <c r="Q68" s="143"/>
      <c r="R68" s="143"/>
      <c r="S68" s="143"/>
      <c r="T68" s="143"/>
    </row>
    <row r="69" spans="1:20" ht="13.5" thickBot="1">
      <c r="A69" s="82" t="s">
        <v>54</v>
      </c>
      <c r="B69" s="83">
        <v>15065</v>
      </c>
      <c r="C69" s="83">
        <v>14284280.319807488</v>
      </c>
      <c r="D69" s="83">
        <v>10628</v>
      </c>
      <c r="E69" s="19"/>
      <c r="F69" s="48" t="s">
        <v>54</v>
      </c>
      <c r="G69" s="49">
        <v>14548</v>
      </c>
      <c r="H69" s="49">
        <v>13344993.279786961</v>
      </c>
      <c r="I69" s="53">
        <v>10053</v>
      </c>
      <c r="K69" s="96" t="s">
        <v>54</v>
      </c>
      <c r="L69" s="97">
        <v>3.5537530932086892E-2</v>
      </c>
      <c r="M69" s="97">
        <v>7.0384976622148043E-2</v>
      </c>
      <c r="N69" s="97">
        <v>5.7196856659703643E-2</v>
      </c>
      <c r="O69" s="143"/>
      <c r="P69" s="143"/>
      <c r="Q69" s="143"/>
      <c r="R69" s="5"/>
      <c r="S69" s="5"/>
    </row>
    <row r="70" spans="1:20" ht="13.5" thickBot="1">
      <c r="A70" s="37" t="s">
        <v>55</v>
      </c>
      <c r="B70" s="29">
        <v>5890</v>
      </c>
      <c r="C70" s="29">
        <v>4692558.2528094482</v>
      </c>
      <c r="D70" s="30">
        <v>4527</v>
      </c>
      <c r="E70" s="19"/>
      <c r="F70" s="71" t="s">
        <v>55</v>
      </c>
      <c r="G70" s="55">
        <v>5006</v>
      </c>
      <c r="H70" s="55">
        <v>3598862.0400105417</v>
      </c>
      <c r="I70" s="56">
        <v>3764</v>
      </c>
      <c r="K70" s="9" t="s">
        <v>55</v>
      </c>
      <c r="L70" s="100">
        <v>0.17658809428685585</v>
      </c>
      <c r="M70" s="100">
        <v>0.30390056652344</v>
      </c>
      <c r="N70" s="101">
        <v>0.2027098831030818</v>
      </c>
      <c r="O70" s="143"/>
      <c r="P70" s="143"/>
      <c r="Q70" s="143"/>
    </row>
    <row r="71" spans="1:20" ht="13.5" thickBot="1">
      <c r="A71" s="38" t="s">
        <v>56</v>
      </c>
      <c r="B71" s="29">
        <v>1117</v>
      </c>
      <c r="C71" s="29">
        <v>1023046.7434634663</v>
      </c>
      <c r="D71" s="30">
        <v>726</v>
      </c>
      <c r="E71" s="19"/>
      <c r="F71" s="66" t="s">
        <v>56</v>
      </c>
      <c r="G71" s="77">
        <v>834</v>
      </c>
      <c r="H71" s="77">
        <v>888500.28097881295</v>
      </c>
      <c r="I71" s="78">
        <v>508</v>
      </c>
      <c r="K71" s="10" t="s">
        <v>56</v>
      </c>
      <c r="L71" s="100">
        <v>0.3393285371702639</v>
      </c>
      <c r="M71" s="100">
        <v>0.15143097347862478</v>
      </c>
      <c r="N71" s="101">
        <v>0.42913385826771644</v>
      </c>
      <c r="O71" s="143"/>
      <c r="P71" s="143"/>
      <c r="Q71" s="143"/>
    </row>
    <row r="72" spans="1:20" ht="13.5" thickBot="1">
      <c r="A72" s="38" t="s">
        <v>57</v>
      </c>
      <c r="B72" s="29">
        <v>876</v>
      </c>
      <c r="C72" s="29">
        <v>870726.09118891112</v>
      </c>
      <c r="D72" s="30">
        <v>565</v>
      </c>
      <c r="E72" s="19"/>
      <c r="F72" s="66" t="s">
        <v>57</v>
      </c>
      <c r="G72" s="77">
        <v>967</v>
      </c>
      <c r="H72" s="77">
        <v>928191.37008481997</v>
      </c>
      <c r="I72" s="78">
        <v>634</v>
      </c>
      <c r="K72" s="10" t="s">
        <v>57</v>
      </c>
      <c r="L72" s="100">
        <v>-9.4105480868665992E-2</v>
      </c>
      <c r="M72" s="100">
        <v>-6.1911024760613276E-2</v>
      </c>
      <c r="N72" s="101">
        <v>-0.10883280757097791</v>
      </c>
      <c r="O72" s="143"/>
      <c r="P72" s="143"/>
      <c r="Q72" s="143"/>
    </row>
    <row r="73" spans="1:20" ht="13.5" thickBot="1">
      <c r="A73" s="39" t="s">
        <v>58</v>
      </c>
      <c r="B73" s="33">
        <v>7182</v>
      </c>
      <c r="C73" s="33">
        <v>7697949.232345663</v>
      </c>
      <c r="D73" s="34">
        <v>4810</v>
      </c>
      <c r="E73" s="19"/>
      <c r="F73" s="67" t="s">
        <v>58</v>
      </c>
      <c r="G73" s="72">
        <v>7741</v>
      </c>
      <c r="H73" s="72">
        <v>7929439.5887127863</v>
      </c>
      <c r="I73" s="73">
        <v>5147</v>
      </c>
      <c r="K73" s="11" t="s">
        <v>58</v>
      </c>
      <c r="L73" s="102">
        <v>-7.2212892391163908E-2</v>
      </c>
      <c r="M73" s="102">
        <v>-2.9193785232520031E-2</v>
      </c>
      <c r="N73" s="103">
        <v>-6.5475034000388566E-2</v>
      </c>
      <c r="O73" s="143"/>
      <c r="P73" s="143"/>
      <c r="Q73" s="143"/>
    </row>
    <row r="74" spans="1:20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  <c r="O74" s="143"/>
      <c r="P74" s="143"/>
      <c r="Q74" s="143"/>
    </row>
    <row r="75" spans="1:20" ht="13.5" thickBot="1">
      <c r="A75" s="82" t="s">
        <v>59</v>
      </c>
      <c r="B75" s="83">
        <v>52914</v>
      </c>
      <c r="C75" s="83">
        <v>57351490.952121951</v>
      </c>
      <c r="D75" s="83">
        <v>37129</v>
      </c>
      <c r="E75" s="19"/>
      <c r="F75" s="48" t="s">
        <v>59</v>
      </c>
      <c r="G75" s="49">
        <v>52237</v>
      </c>
      <c r="H75" s="49">
        <v>54604084.393748499</v>
      </c>
      <c r="I75" s="53">
        <v>35582</v>
      </c>
      <c r="K75" s="96" t="s">
        <v>59</v>
      </c>
      <c r="L75" s="97">
        <v>1.2960162337040781E-2</v>
      </c>
      <c r="M75" s="97">
        <v>5.0315037581474265E-2</v>
      </c>
      <c r="N75" s="97">
        <v>4.3477038952279168E-2</v>
      </c>
      <c r="O75" s="143"/>
      <c r="P75" s="143"/>
      <c r="Q75" s="143"/>
      <c r="R75" s="5"/>
      <c r="S75" s="5"/>
    </row>
    <row r="76" spans="1:20" ht="13.5" thickBot="1">
      <c r="A76" s="90" t="s">
        <v>60</v>
      </c>
      <c r="B76" s="33">
        <v>52914</v>
      </c>
      <c r="C76" s="33">
        <v>57351490.952121951</v>
      </c>
      <c r="D76" s="34">
        <v>37129</v>
      </c>
      <c r="E76" s="19"/>
      <c r="F76" s="70" t="s">
        <v>60</v>
      </c>
      <c r="G76" s="59">
        <v>52237</v>
      </c>
      <c r="H76" s="59">
        <v>54604084.393748499</v>
      </c>
      <c r="I76" s="60">
        <v>35582</v>
      </c>
      <c r="K76" s="13" t="s">
        <v>60</v>
      </c>
      <c r="L76" s="102">
        <v>1.2960162337040781E-2</v>
      </c>
      <c r="M76" s="102">
        <v>5.0315037581474265E-2</v>
      </c>
      <c r="N76" s="103">
        <v>4.3477038952279168E-2</v>
      </c>
      <c r="O76" s="143"/>
      <c r="P76" s="143"/>
      <c r="Q76" s="143"/>
    </row>
    <row r="77" spans="1:20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  <c r="O77" s="143"/>
      <c r="P77" s="143"/>
      <c r="Q77" s="143"/>
    </row>
    <row r="78" spans="1:20" ht="13.5" thickBot="1">
      <c r="A78" s="82" t="s">
        <v>61</v>
      </c>
      <c r="B78" s="83">
        <v>24903</v>
      </c>
      <c r="C78" s="83">
        <v>20045986.667550668</v>
      </c>
      <c r="D78" s="83">
        <v>17620</v>
      </c>
      <c r="E78" s="19"/>
      <c r="F78" s="48" t="s">
        <v>61</v>
      </c>
      <c r="G78" s="49">
        <v>19888</v>
      </c>
      <c r="H78" s="49">
        <v>15850782.770939957</v>
      </c>
      <c r="I78" s="53">
        <v>14018</v>
      </c>
      <c r="K78" s="96" t="s">
        <v>61</v>
      </c>
      <c r="L78" s="97">
        <v>0.25216210780370063</v>
      </c>
      <c r="M78" s="97">
        <v>0.26466856288649598</v>
      </c>
      <c r="N78" s="97">
        <v>0.25695534313026114</v>
      </c>
      <c r="O78" s="143"/>
      <c r="P78" s="143"/>
      <c r="Q78" s="143"/>
      <c r="R78" s="5"/>
      <c r="S78" s="5"/>
    </row>
    <row r="79" spans="1:20" ht="13.5" thickBot="1">
      <c r="A79" s="90" t="s">
        <v>62</v>
      </c>
      <c r="B79" s="33">
        <v>24903</v>
      </c>
      <c r="C79" s="33">
        <v>20045986.667550668</v>
      </c>
      <c r="D79" s="34">
        <v>17620</v>
      </c>
      <c r="E79" s="19"/>
      <c r="F79" s="70" t="s">
        <v>62</v>
      </c>
      <c r="G79" s="59">
        <v>19888</v>
      </c>
      <c r="H79" s="59">
        <v>15850782.770939957</v>
      </c>
      <c r="I79" s="60">
        <v>14018</v>
      </c>
      <c r="K79" s="13" t="s">
        <v>62</v>
      </c>
      <c r="L79" s="102">
        <v>0.25216210780370063</v>
      </c>
      <c r="M79" s="102">
        <v>0.26466856288649598</v>
      </c>
      <c r="N79" s="103">
        <v>0.25695534313026114</v>
      </c>
      <c r="O79" s="143"/>
      <c r="P79" s="143"/>
      <c r="Q79" s="143"/>
    </row>
    <row r="80" spans="1:20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  <c r="O80" s="143"/>
      <c r="P80" s="143"/>
      <c r="Q80" s="143"/>
    </row>
    <row r="81" spans="1:19" ht="13.5" thickBot="1">
      <c r="A81" s="82" t="s">
        <v>63</v>
      </c>
      <c r="B81" s="83">
        <v>9603</v>
      </c>
      <c r="C81" s="83">
        <v>12754336.548681067</v>
      </c>
      <c r="D81" s="83">
        <v>6206</v>
      </c>
      <c r="E81" s="19"/>
      <c r="F81" s="48" t="s">
        <v>63</v>
      </c>
      <c r="G81" s="49">
        <v>9075</v>
      </c>
      <c r="H81" s="49">
        <v>11335333.058311319</v>
      </c>
      <c r="I81" s="53">
        <v>6367</v>
      </c>
      <c r="K81" s="96" t="s">
        <v>63</v>
      </c>
      <c r="L81" s="97">
        <v>5.8181818181818112E-2</v>
      </c>
      <c r="M81" s="97">
        <v>0.12518410205241426</v>
      </c>
      <c r="N81" s="97">
        <v>-2.5286634207633107E-2</v>
      </c>
      <c r="O81" s="143"/>
      <c r="P81" s="143"/>
      <c r="Q81" s="143"/>
      <c r="R81" s="5"/>
      <c r="S81" s="5"/>
    </row>
    <row r="82" spans="1:19" ht="13.5" thickBot="1">
      <c r="A82" s="90" t="s">
        <v>64</v>
      </c>
      <c r="B82" s="33">
        <v>9603</v>
      </c>
      <c r="C82" s="33">
        <v>12754336.548681067</v>
      </c>
      <c r="D82" s="34">
        <v>6206</v>
      </c>
      <c r="E82" s="19"/>
      <c r="F82" s="70" t="s">
        <v>64</v>
      </c>
      <c r="G82" s="59">
        <v>9075</v>
      </c>
      <c r="H82" s="59">
        <v>11335333.058311319</v>
      </c>
      <c r="I82" s="60">
        <v>6367</v>
      </c>
      <c r="K82" s="13" t="s">
        <v>64</v>
      </c>
      <c r="L82" s="102">
        <v>5.8181818181818112E-2</v>
      </c>
      <c r="M82" s="102">
        <v>0.12518410205241426</v>
      </c>
      <c r="N82" s="103">
        <v>-2.5286634207633107E-2</v>
      </c>
      <c r="O82" s="143"/>
      <c r="P82" s="143"/>
      <c r="Q82" s="143"/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  <c r="O83" s="143"/>
      <c r="P83" s="143"/>
      <c r="Q83" s="143"/>
    </row>
    <row r="84" spans="1:19" ht="13.5" thickBot="1">
      <c r="A84" s="82" t="s">
        <v>65</v>
      </c>
      <c r="B84" s="83">
        <v>17688</v>
      </c>
      <c r="C84" s="83">
        <v>16499828.028673112</v>
      </c>
      <c r="D84" s="83">
        <v>13905</v>
      </c>
      <c r="E84" s="19"/>
      <c r="F84" s="48" t="s">
        <v>65</v>
      </c>
      <c r="G84" s="49">
        <v>16810</v>
      </c>
      <c r="H84" s="49">
        <v>17370491.860149927</v>
      </c>
      <c r="I84" s="53">
        <v>12982</v>
      </c>
      <c r="K84" s="96" t="s">
        <v>65</v>
      </c>
      <c r="L84" s="97">
        <v>5.2230814991076846E-2</v>
      </c>
      <c r="M84" s="97">
        <v>-5.0123153592111391E-2</v>
      </c>
      <c r="N84" s="97">
        <v>7.1098443999383809E-2</v>
      </c>
      <c r="O84" s="143"/>
      <c r="P84" s="143"/>
      <c r="Q84" s="143"/>
      <c r="R84" s="5"/>
      <c r="S84" s="5"/>
    </row>
    <row r="85" spans="1:19" ht="13.5" thickBot="1">
      <c r="A85" s="37" t="s">
        <v>66</v>
      </c>
      <c r="B85" s="29">
        <v>3843</v>
      </c>
      <c r="C85" s="29">
        <v>4463052.9594776863</v>
      </c>
      <c r="D85" s="30">
        <v>2672</v>
      </c>
      <c r="E85" s="19"/>
      <c r="F85" s="71" t="s">
        <v>66</v>
      </c>
      <c r="G85" s="55">
        <v>3878</v>
      </c>
      <c r="H85" s="55">
        <v>4966446.1412498532</v>
      </c>
      <c r="I85" s="56">
        <v>2678</v>
      </c>
      <c r="K85" s="9" t="s">
        <v>66</v>
      </c>
      <c r="L85" s="100">
        <v>-9.0252707581227609E-3</v>
      </c>
      <c r="M85" s="100">
        <v>-0.10135883234313769</v>
      </c>
      <c r="N85" s="101">
        <v>-2.2404779686333587E-3</v>
      </c>
      <c r="O85" s="143"/>
      <c r="P85" s="143"/>
      <c r="Q85" s="143"/>
    </row>
    <row r="86" spans="1:19" ht="13.5" thickBot="1">
      <c r="A86" s="38" t="s">
        <v>67</v>
      </c>
      <c r="B86" s="29">
        <v>2966</v>
      </c>
      <c r="C86" s="29">
        <v>2883626.1798083466</v>
      </c>
      <c r="D86" s="30">
        <v>2290</v>
      </c>
      <c r="E86" s="19"/>
      <c r="F86" s="66" t="s">
        <v>67</v>
      </c>
      <c r="G86" s="77">
        <v>2936</v>
      </c>
      <c r="H86" s="77">
        <v>3272773.9500038335</v>
      </c>
      <c r="I86" s="78">
        <v>2251</v>
      </c>
      <c r="K86" s="10" t="s">
        <v>67</v>
      </c>
      <c r="L86" s="100">
        <v>1.021798365122617E-2</v>
      </c>
      <c r="M86" s="100">
        <v>-0.1189045672387582</v>
      </c>
      <c r="N86" s="101">
        <v>1.7325633051976874E-2</v>
      </c>
      <c r="O86" s="143"/>
      <c r="P86" s="143"/>
      <c r="Q86" s="143"/>
    </row>
    <row r="87" spans="1:19" ht="13.5" thickBot="1">
      <c r="A87" s="39" t="s">
        <v>68</v>
      </c>
      <c r="B87" s="33">
        <v>10879</v>
      </c>
      <c r="C87" s="33">
        <v>9153148.8893870786</v>
      </c>
      <c r="D87" s="34">
        <v>8943</v>
      </c>
      <c r="E87" s="19"/>
      <c r="F87" s="67" t="s">
        <v>68</v>
      </c>
      <c r="G87" s="72">
        <v>9996</v>
      </c>
      <c r="H87" s="72">
        <v>9131271.7688962407</v>
      </c>
      <c r="I87" s="73">
        <v>8053</v>
      </c>
      <c r="K87" s="11" t="s">
        <v>68</v>
      </c>
      <c r="L87" s="102">
        <v>8.8335334133653465E-2</v>
      </c>
      <c r="M87" s="102">
        <v>2.3958459505453167E-3</v>
      </c>
      <c r="N87" s="103">
        <v>0.11051781944616912</v>
      </c>
      <c r="O87" s="143"/>
      <c r="P87" s="143"/>
      <c r="Q87" s="143"/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  <c r="O88" s="143"/>
      <c r="P88" s="143"/>
      <c r="Q88" s="143"/>
    </row>
    <row r="89" spans="1:19" ht="13.5" thickBot="1">
      <c r="A89" s="88" t="s">
        <v>69</v>
      </c>
      <c r="B89" s="83">
        <v>3459</v>
      </c>
      <c r="C89" s="83">
        <v>3587619.2851307401</v>
      </c>
      <c r="D89" s="83">
        <v>2247</v>
      </c>
      <c r="E89" s="19"/>
      <c r="F89" s="52" t="s">
        <v>69</v>
      </c>
      <c r="G89" s="49">
        <v>3361</v>
      </c>
      <c r="H89" s="49">
        <v>3241614.6734706997</v>
      </c>
      <c r="I89" s="53">
        <v>2548</v>
      </c>
      <c r="K89" s="99" t="s">
        <v>69</v>
      </c>
      <c r="L89" s="97">
        <v>2.9157988693841119E-2</v>
      </c>
      <c r="M89" s="97">
        <v>0.1067383531089412</v>
      </c>
      <c r="N89" s="97">
        <v>-0.11813186813186816</v>
      </c>
      <c r="O89" s="143"/>
      <c r="P89" s="143"/>
      <c r="Q89" s="143"/>
      <c r="R89" s="5"/>
      <c r="S89" s="5"/>
    </row>
    <row r="90" spans="1:19" ht="13.5" thickBot="1">
      <c r="A90" s="89" t="s">
        <v>70</v>
      </c>
      <c r="B90" s="33">
        <v>3459</v>
      </c>
      <c r="C90" s="33">
        <v>3587619.2851307401</v>
      </c>
      <c r="D90" s="34">
        <v>2247</v>
      </c>
      <c r="E90" s="19"/>
      <c r="F90" s="69" t="s">
        <v>70</v>
      </c>
      <c r="G90" s="59">
        <v>3361</v>
      </c>
      <c r="H90" s="59">
        <v>3241614.6734706997</v>
      </c>
      <c r="I90" s="60">
        <v>2548</v>
      </c>
      <c r="K90" s="12" t="s">
        <v>70</v>
      </c>
      <c r="L90" s="102">
        <v>2.9157988693841119E-2</v>
      </c>
      <c r="M90" s="102">
        <v>0.1067383531089412</v>
      </c>
      <c r="N90" s="103">
        <v>-0.11813186813186816</v>
      </c>
      <c r="O90" s="143"/>
      <c r="P90" s="143"/>
      <c r="Q90" s="143"/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tabColor theme="3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88</v>
      </c>
      <c r="B2" s="25">
        <v>2019</v>
      </c>
      <c r="C2" s="24"/>
      <c r="D2" s="24"/>
      <c r="F2" s="43" t="s">
        <v>88</v>
      </c>
      <c r="G2" s="44">
        <v>2018</v>
      </c>
      <c r="K2" s="1" t="s">
        <v>88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348990</v>
      </c>
      <c r="C6" s="83">
        <v>331735228.02798074</v>
      </c>
      <c r="D6" s="83">
        <v>247475</v>
      </c>
      <c r="E6" s="19"/>
      <c r="F6" s="48" t="s">
        <v>1</v>
      </c>
      <c r="G6" s="49">
        <v>341076</v>
      </c>
      <c r="H6" s="49">
        <v>321187356.04631537</v>
      </c>
      <c r="I6" s="49">
        <v>234614</v>
      </c>
      <c r="K6" s="96" t="s">
        <v>1</v>
      </c>
      <c r="L6" s="97">
        <v>2.3203039791718005E-2</v>
      </c>
      <c r="M6" s="97">
        <v>3.2840246613395241E-2</v>
      </c>
      <c r="N6" s="97">
        <v>5.4817700563478677E-2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34328</v>
      </c>
      <c r="C8" s="85">
        <v>26044384.521013454</v>
      </c>
      <c r="D8" s="85">
        <v>24229</v>
      </c>
      <c r="E8" s="19"/>
      <c r="F8" s="52" t="s">
        <v>4</v>
      </c>
      <c r="G8" s="49">
        <v>32590</v>
      </c>
      <c r="H8" s="49">
        <v>24432179.423773624</v>
      </c>
      <c r="I8" s="53">
        <v>22954</v>
      </c>
      <c r="K8" s="99" t="s">
        <v>4</v>
      </c>
      <c r="L8" s="97">
        <v>5.3329242098803409E-2</v>
      </c>
      <c r="M8" s="97">
        <v>6.5986953897001932E-2</v>
      </c>
      <c r="N8" s="97">
        <v>5.554587435741043E-2</v>
      </c>
      <c r="P8" s="5"/>
      <c r="Q8" s="5"/>
      <c r="R8" s="5"/>
      <c r="S8" s="5"/>
    </row>
    <row r="9" spans="1:19" ht="13.5" thickBot="1">
      <c r="A9" s="28" t="s">
        <v>5</v>
      </c>
      <c r="B9" s="29">
        <v>2232</v>
      </c>
      <c r="C9" s="29">
        <v>2109061.8511740877</v>
      </c>
      <c r="D9" s="30">
        <v>1133</v>
      </c>
      <c r="E9" s="20"/>
      <c r="F9" s="54" t="s">
        <v>5</v>
      </c>
      <c r="G9" s="55">
        <v>2339</v>
      </c>
      <c r="H9" s="55">
        <v>1644267.3594226839</v>
      </c>
      <c r="I9" s="56">
        <v>1024</v>
      </c>
      <c r="K9" s="6" t="s">
        <v>5</v>
      </c>
      <c r="L9" s="100">
        <v>-4.574604531851223E-2</v>
      </c>
      <c r="M9" s="100">
        <v>0.28267573949445612</v>
      </c>
      <c r="N9" s="100">
        <v>0.1064453125</v>
      </c>
    </row>
    <row r="10" spans="1:19" ht="13.5" thickBot="1">
      <c r="A10" s="31" t="s">
        <v>6</v>
      </c>
      <c r="B10" s="29">
        <v>6536</v>
      </c>
      <c r="C10" s="29">
        <v>4047708.5708047338</v>
      </c>
      <c r="D10" s="30">
        <v>5484</v>
      </c>
      <c r="E10" s="19"/>
      <c r="F10" s="57" t="s">
        <v>6</v>
      </c>
      <c r="G10" s="77">
        <v>5355</v>
      </c>
      <c r="H10" s="77">
        <v>3979824.643538977</v>
      </c>
      <c r="I10" s="78">
        <v>4430</v>
      </c>
      <c r="K10" s="7" t="s">
        <v>6</v>
      </c>
      <c r="L10" s="111">
        <v>0.22054154995331476</v>
      </c>
      <c r="M10" s="111">
        <v>1.7057014654141334E-2</v>
      </c>
      <c r="N10" s="113">
        <v>0.23792325056433405</v>
      </c>
    </row>
    <row r="11" spans="1:19" ht="13.5" thickBot="1">
      <c r="A11" s="31" t="s">
        <v>7</v>
      </c>
      <c r="B11" s="29">
        <v>2573</v>
      </c>
      <c r="C11" s="29">
        <v>2272699.800957331</v>
      </c>
      <c r="D11" s="30">
        <v>1785</v>
      </c>
      <c r="E11" s="19"/>
      <c r="F11" s="57" t="s">
        <v>7</v>
      </c>
      <c r="G11" s="77">
        <v>1923</v>
      </c>
      <c r="H11" s="77">
        <v>1857333.1147423738</v>
      </c>
      <c r="I11" s="78">
        <v>1213</v>
      </c>
      <c r="K11" s="7" t="s">
        <v>7</v>
      </c>
      <c r="L11" s="111">
        <v>0.33801352054082168</v>
      </c>
      <c r="M11" s="111">
        <v>0.22363607417432574</v>
      </c>
      <c r="N11" s="113">
        <v>0.47155812036273703</v>
      </c>
    </row>
    <row r="12" spans="1:19" ht="13.5" thickBot="1">
      <c r="A12" s="31" t="s">
        <v>8</v>
      </c>
      <c r="B12" s="29">
        <v>2188</v>
      </c>
      <c r="C12" s="29">
        <v>1610023.0243852362</v>
      </c>
      <c r="D12" s="30">
        <v>1633</v>
      </c>
      <c r="E12" s="19"/>
      <c r="F12" s="57" t="s">
        <v>8</v>
      </c>
      <c r="G12" s="77">
        <v>2312</v>
      </c>
      <c r="H12" s="77">
        <v>1680601.2544075681</v>
      </c>
      <c r="I12" s="78">
        <v>1779</v>
      </c>
      <c r="K12" s="7" t="s">
        <v>8</v>
      </c>
      <c r="L12" s="111">
        <v>-5.3633217993079629E-2</v>
      </c>
      <c r="M12" s="111">
        <v>-4.1995821339078754E-2</v>
      </c>
      <c r="N12" s="113">
        <v>-8.2068577852726254E-2</v>
      </c>
    </row>
    <row r="13" spans="1:19" ht="13.5" thickBot="1">
      <c r="A13" s="31" t="s">
        <v>9</v>
      </c>
      <c r="B13" s="29">
        <v>2894</v>
      </c>
      <c r="C13" s="29">
        <v>1325410.8926973371</v>
      </c>
      <c r="D13" s="30">
        <v>2194</v>
      </c>
      <c r="E13" s="19"/>
      <c r="F13" s="57" t="s">
        <v>9</v>
      </c>
      <c r="G13" s="77">
        <v>2831</v>
      </c>
      <c r="H13" s="77">
        <v>1287386.4798786163</v>
      </c>
      <c r="I13" s="78">
        <v>2219</v>
      </c>
      <c r="K13" s="7" t="s">
        <v>9</v>
      </c>
      <c r="L13" s="111">
        <v>2.2253620628753135E-2</v>
      </c>
      <c r="M13" s="111">
        <v>2.9536128748459456E-2</v>
      </c>
      <c r="N13" s="113">
        <v>-1.1266336187471859E-2</v>
      </c>
    </row>
    <row r="14" spans="1:19" ht="13.5" thickBot="1">
      <c r="A14" s="31" t="s">
        <v>10</v>
      </c>
      <c r="B14" s="29">
        <v>1208</v>
      </c>
      <c r="C14" s="29">
        <v>1584120.4619963991</v>
      </c>
      <c r="D14" s="30">
        <v>754</v>
      </c>
      <c r="E14" s="19"/>
      <c r="F14" s="57" t="s">
        <v>10</v>
      </c>
      <c r="G14" s="77">
        <v>1202</v>
      </c>
      <c r="H14" s="77">
        <v>1289799.410617538</v>
      </c>
      <c r="I14" s="78">
        <v>772</v>
      </c>
      <c r="K14" s="7" t="s">
        <v>10</v>
      </c>
      <c r="L14" s="111">
        <v>4.991680532445919E-3</v>
      </c>
      <c r="M14" s="111">
        <v>0.2281913365411945</v>
      </c>
      <c r="N14" s="113">
        <v>-2.3316062176165775E-2</v>
      </c>
    </row>
    <row r="15" spans="1:19" ht="13.5" thickBot="1">
      <c r="A15" s="31" t="s">
        <v>11</v>
      </c>
      <c r="B15" s="29">
        <v>5216</v>
      </c>
      <c r="C15" s="29">
        <v>3794718.689505958</v>
      </c>
      <c r="D15" s="30">
        <v>3707</v>
      </c>
      <c r="E15" s="19"/>
      <c r="F15" s="57" t="s">
        <v>11</v>
      </c>
      <c r="G15" s="77">
        <v>4906</v>
      </c>
      <c r="H15" s="77">
        <v>3806290.7215017802</v>
      </c>
      <c r="I15" s="78">
        <v>3350</v>
      </c>
      <c r="K15" s="7" t="s">
        <v>11</v>
      </c>
      <c r="L15" s="111">
        <v>6.3187933143090014E-2</v>
      </c>
      <c r="M15" s="111">
        <v>-3.0402386056460617E-3</v>
      </c>
      <c r="N15" s="113">
        <v>0.10656716417910439</v>
      </c>
    </row>
    <row r="16" spans="1:19" ht="13.5" thickBot="1">
      <c r="A16" s="32" t="s">
        <v>12</v>
      </c>
      <c r="B16" s="33">
        <v>11481</v>
      </c>
      <c r="C16" s="33">
        <v>9300641.22949237</v>
      </c>
      <c r="D16" s="34">
        <v>7539</v>
      </c>
      <c r="E16" s="19"/>
      <c r="F16" s="58" t="s">
        <v>12</v>
      </c>
      <c r="G16" s="107">
        <v>11722</v>
      </c>
      <c r="H16" s="107">
        <v>8886676.4396640863</v>
      </c>
      <c r="I16" s="108">
        <v>8167</v>
      </c>
      <c r="K16" s="8" t="s">
        <v>12</v>
      </c>
      <c r="L16" s="114">
        <v>-2.055963146220785E-2</v>
      </c>
      <c r="M16" s="114">
        <v>4.6582633298161591E-2</v>
      </c>
      <c r="N16" s="115">
        <v>-7.689482061956654E-2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13656</v>
      </c>
      <c r="C18" s="87">
        <v>15819378.675501555</v>
      </c>
      <c r="D18" s="87">
        <v>9483</v>
      </c>
      <c r="E18" s="19"/>
      <c r="F18" s="63" t="s">
        <v>13</v>
      </c>
      <c r="G18" s="64">
        <v>14502</v>
      </c>
      <c r="H18" s="64">
        <v>16019894.1292364</v>
      </c>
      <c r="I18" s="65">
        <v>9654</v>
      </c>
      <c r="K18" s="105" t="s">
        <v>13</v>
      </c>
      <c r="L18" s="106">
        <v>-5.8336781133636717E-2</v>
      </c>
      <c r="M18" s="106">
        <v>-1.2516652864072442E-2</v>
      </c>
      <c r="N18" s="118">
        <v>-1.7712865133623357E-2</v>
      </c>
    </row>
    <row r="19" spans="1:19" ht="13.5" thickBot="1">
      <c r="A19" s="37" t="s">
        <v>14</v>
      </c>
      <c r="B19" s="29">
        <v>920</v>
      </c>
      <c r="C19" s="29">
        <v>1532246.3344684017</v>
      </c>
      <c r="D19" s="30">
        <v>428</v>
      </c>
      <c r="E19" s="19"/>
      <c r="F19" s="66" t="s">
        <v>14</v>
      </c>
      <c r="G19" s="55">
        <v>831</v>
      </c>
      <c r="H19" s="55">
        <v>1562564.8200140381</v>
      </c>
      <c r="I19" s="56">
        <v>374</v>
      </c>
      <c r="K19" s="9" t="s">
        <v>14</v>
      </c>
      <c r="L19" s="133">
        <v>0.10709987966305645</v>
      </c>
      <c r="M19" s="133">
        <v>-1.9403025818387487E-2</v>
      </c>
      <c r="N19" s="135">
        <v>0.14438502673796783</v>
      </c>
    </row>
    <row r="20" spans="1:19" ht="13.5" thickBot="1">
      <c r="A20" s="38" t="s">
        <v>15</v>
      </c>
      <c r="B20" s="29">
        <v>1169</v>
      </c>
      <c r="C20" s="29">
        <v>915758.61536960257</v>
      </c>
      <c r="D20" s="30">
        <v>909</v>
      </c>
      <c r="E20" s="19"/>
      <c r="F20" s="66" t="s">
        <v>15</v>
      </c>
      <c r="G20" s="55">
        <v>1135</v>
      </c>
      <c r="H20" s="55">
        <v>927290.51</v>
      </c>
      <c r="I20" s="56">
        <v>962</v>
      </c>
      <c r="K20" s="10" t="s">
        <v>15</v>
      </c>
      <c r="L20" s="133">
        <v>2.9955947136563799E-2</v>
      </c>
      <c r="M20" s="133">
        <v>-1.2436118461297996E-2</v>
      </c>
      <c r="N20" s="135">
        <v>-5.5093555093555069E-2</v>
      </c>
    </row>
    <row r="21" spans="1:19" ht="13.5" thickBot="1">
      <c r="A21" s="39" t="s">
        <v>16</v>
      </c>
      <c r="B21" s="33">
        <v>11567</v>
      </c>
      <c r="C21" s="33">
        <v>13371373.725663552</v>
      </c>
      <c r="D21" s="34">
        <v>8146</v>
      </c>
      <c r="E21" s="19"/>
      <c r="F21" s="67" t="s">
        <v>16</v>
      </c>
      <c r="G21" s="59">
        <v>12536</v>
      </c>
      <c r="H21" s="59">
        <v>13530038.799222363</v>
      </c>
      <c r="I21" s="60">
        <v>8318</v>
      </c>
      <c r="K21" s="11" t="s">
        <v>16</v>
      </c>
      <c r="L21" s="134">
        <v>-7.7297383535418041E-2</v>
      </c>
      <c r="M21" s="134">
        <v>-1.1726874986340063E-2</v>
      </c>
      <c r="N21" s="136">
        <v>-2.0678047607597949E-2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4594</v>
      </c>
      <c r="C23" s="83">
        <v>5606905.3917950923</v>
      </c>
      <c r="D23" s="83">
        <v>2866</v>
      </c>
      <c r="E23" s="19"/>
      <c r="F23" s="52" t="s">
        <v>17</v>
      </c>
      <c r="G23" s="49">
        <v>4747</v>
      </c>
      <c r="H23" s="49">
        <v>5478293.657024622</v>
      </c>
      <c r="I23" s="53">
        <v>3066</v>
      </c>
      <c r="K23" s="99" t="s">
        <v>17</v>
      </c>
      <c r="L23" s="97">
        <v>-3.2230882662734328E-2</v>
      </c>
      <c r="M23" s="97">
        <v>2.3476604728108308E-2</v>
      </c>
      <c r="N23" s="97">
        <v>-6.5231572080887146E-2</v>
      </c>
      <c r="P23" s="5"/>
      <c r="Q23" s="5"/>
      <c r="R23" s="5"/>
      <c r="S23" s="5"/>
    </row>
    <row r="24" spans="1:19" ht="13.5" thickBot="1">
      <c r="A24" s="89" t="s">
        <v>18</v>
      </c>
      <c r="B24" s="33">
        <v>4594</v>
      </c>
      <c r="C24" s="33">
        <v>5606905.3917950923</v>
      </c>
      <c r="D24" s="34">
        <v>2866</v>
      </c>
      <c r="E24" s="19"/>
      <c r="F24" s="69" t="s">
        <v>18</v>
      </c>
      <c r="G24" s="59">
        <v>4747</v>
      </c>
      <c r="H24" s="59">
        <v>5478293.657024622</v>
      </c>
      <c r="I24" s="60">
        <v>3066</v>
      </c>
      <c r="K24" s="12" t="s">
        <v>18</v>
      </c>
      <c r="L24" s="102">
        <v>-3.2230882662734328E-2</v>
      </c>
      <c r="M24" s="102">
        <v>2.3476604728108308E-2</v>
      </c>
      <c r="N24" s="103">
        <v>-6.5231572080887146E-2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2261</v>
      </c>
      <c r="C26" s="83">
        <v>1108119.5656294613</v>
      </c>
      <c r="D26" s="83">
        <v>1971</v>
      </c>
      <c r="E26" s="19"/>
      <c r="F26" s="48" t="s">
        <v>19</v>
      </c>
      <c r="G26" s="49">
        <v>2432</v>
      </c>
      <c r="H26" s="49">
        <v>1155907.430007172</v>
      </c>
      <c r="I26" s="53">
        <v>2066</v>
      </c>
      <c r="K26" s="96" t="s">
        <v>19</v>
      </c>
      <c r="L26" s="97">
        <v>-7.03125E-2</v>
      </c>
      <c r="M26" s="97">
        <v>-4.1342293627625759E-2</v>
      </c>
      <c r="N26" s="97">
        <v>-4.5982575024201333E-2</v>
      </c>
      <c r="P26" s="5"/>
      <c r="Q26" s="5"/>
      <c r="R26" s="5"/>
      <c r="S26" s="5"/>
    </row>
    <row r="27" spans="1:19" ht="13.5" thickBot="1">
      <c r="A27" s="90" t="s">
        <v>20</v>
      </c>
      <c r="B27" s="33">
        <v>2261</v>
      </c>
      <c r="C27" s="33">
        <v>1108119.5656294613</v>
      </c>
      <c r="D27" s="34">
        <v>1971</v>
      </c>
      <c r="E27" s="19"/>
      <c r="F27" s="70" t="s">
        <v>20</v>
      </c>
      <c r="G27" s="59">
        <v>2432</v>
      </c>
      <c r="H27" s="59">
        <v>1155907.430007172</v>
      </c>
      <c r="I27" s="60">
        <v>2066</v>
      </c>
      <c r="K27" s="13" t="s">
        <v>20</v>
      </c>
      <c r="L27" s="102">
        <v>-7.03125E-2</v>
      </c>
      <c r="M27" s="102">
        <v>-4.1342293627625759E-2</v>
      </c>
      <c r="N27" s="103">
        <v>-4.5982575024201333E-2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16240</v>
      </c>
      <c r="C29" s="83">
        <v>8712765.5275416225</v>
      </c>
      <c r="D29" s="83">
        <v>12856</v>
      </c>
      <c r="E29" s="19"/>
      <c r="F29" s="48" t="s">
        <v>21</v>
      </c>
      <c r="G29" s="49">
        <v>15087</v>
      </c>
      <c r="H29" s="49">
        <v>8319493.216683655</v>
      </c>
      <c r="I29" s="53">
        <v>11632</v>
      </c>
      <c r="K29" s="96" t="s">
        <v>21</v>
      </c>
      <c r="L29" s="97">
        <v>7.6423410883542209E-2</v>
      </c>
      <c r="M29" s="97">
        <v>4.7271185950282568E-2</v>
      </c>
      <c r="N29" s="97">
        <v>0.10522696011004129</v>
      </c>
      <c r="P29" s="5"/>
      <c r="Q29" s="5"/>
      <c r="R29" s="5"/>
      <c r="S29" s="5"/>
    </row>
    <row r="30" spans="1:19" ht="13.5" thickBot="1">
      <c r="A30" s="91" t="s">
        <v>22</v>
      </c>
      <c r="B30" s="29">
        <v>7481</v>
      </c>
      <c r="C30" s="29">
        <v>4232849.4220397705</v>
      </c>
      <c r="D30" s="30">
        <v>5967</v>
      </c>
      <c r="E30" s="19"/>
      <c r="F30" s="71" t="s">
        <v>22</v>
      </c>
      <c r="G30" s="55">
        <v>6678</v>
      </c>
      <c r="H30" s="55">
        <v>3921185.8054102706</v>
      </c>
      <c r="I30" s="56">
        <v>5072</v>
      </c>
      <c r="K30" s="14" t="s">
        <v>22</v>
      </c>
      <c r="L30" s="100">
        <v>0.1202455825097335</v>
      </c>
      <c r="M30" s="100">
        <v>7.9481981241358302E-2</v>
      </c>
      <c r="N30" s="101">
        <v>0.17645899053627767</v>
      </c>
    </row>
    <row r="31" spans="1:19" ht="13.5" thickBot="1">
      <c r="A31" s="92" t="s">
        <v>23</v>
      </c>
      <c r="B31" s="33">
        <v>8759</v>
      </c>
      <c r="C31" s="33">
        <v>4479916.105501852</v>
      </c>
      <c r="D31" s="34">
        <v>6889</v>
      </c>
      <c r="E31" s="19"/>
      <c r="F31" s="71" t="s">
        <v>23</v>
      </c>
      <c r="G31" s="72">
        <v>8409</v>
      </c>
      <c r="H31" s="72">
        <v>4398307.4112733845</v>
      </c>
      <c r="I31" s="73">
        <v>6560</v>
      </c>
      <c r="K31" s="15" t="s">
        <v>23</v>
      </c>
      <c r="L31" s="102">
        <v>4.1622071589963117E-2</v>
      </c>
      <c r="M31" s="102">
        <v>1.8554568063908983E-2</v>
      </c>
      <c r="N31" s="103">
        <v>5.015243902439015E-2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12195</v>
      </c>
      <c r="C33" s="83">
        <v>8742330.4165904503</v>
      </c>
      <c r="D33" s="83">
        <v>9155</v>
      </c>
      <c r="E33" s="19"/>
      <c r="F33" s="52" t="s">
        <v>24</v>
      </c>
      <c r="G33" s="49">
        <v>8815</v>
      </c>
      <c r="H33" s="49">
        <v>7760051.3097682763</v>
      </c>
      <c r="I33" s="53">
        <v>5481</v>
      </c>
      <c r="K33" s="99" t="s">
        <v>24</v>
      </c>
      <c r="L33" s="97">
        <v>0.3834373227453205</v>
      </c>
      <c r="M33" s="97">
        <v>0.12658152215896967</v>
      </c>
      <c r="N33" s="97">
        <v>0.67031563583287723</v>
      </c>
      <c r="P33" s="5"/>
      <c r="Q33" s="5"/>
      <c r="R33" s="5"/>
      <c r="S33" s="5"/>
    </row>
    <row r="34" spans="1:19" ht="13.5" thickBot="1">
      <c r="A34" s="89" t="s">
        <v>25</v>
      </c>
      <c r="B34" s="33">
        <v>12195</v>
      </c>
      <c r="C34" s="33">
        <v>8742330.4165904503</v>
      </c>
      <c r="D34" s="34">
        <v>9155</v>
      </c>
      <c r="E34" s="19"/>
      <c r="F34" s="69" t="s">
        <v>25</v>
      </c>
      <c r="G34" s="59">
        <v>8815</v>
      </c>
      <c r="H34" s="59">
        <v>7760051.3097682763</v>
      </c>
      <c r="I34" s="60">
        <v>5481</v>
      </c>
      <c r="K34" s="12" t="s">
        <v>25</v>
      </c>
      <c r="L34" s="102">
        <v>0.3834373227453205</v>
      </c>
      <c r="M34" s="102">
        <v>0.12658152215896967</v>
      </c>
      <c r="N34" s="103">
        <v>0.67031563583287723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19083</v>
      </c>
      <c r="C36" s="83">
        <v>18673431.042351093</v>
      </c>
      <c r="D36" s="83">
        <v>14009</v>
      </c>
      <c r="E36" s="19"/>
      <c r="F36" s="48" t="s">
        <v>26</v>
      </c>
      <c r="G36" s="49">
        <v>14195</v>
      </c>
      <c r="H36" s="49">
        <v>15621222.029067278</v>
      </c>
      <c r="I36" s="53">
        <v>10080</v>
      </c>
      <c r="K36" s="96" t="s">
        <v>26</v>
      </c>
      <c r="L36" s="97">
        <v>0.34434660091581537</v>
      </c>
      <c r="M36" s="97">
        <v>0.1953886198918624</v>
      </c>
      <c r="N36" s="112">
        <v>0.38978174603174609</v>
      </c>
    </row>
    <row r="37" spans="1:19" ht="13.5" thickBot="1">
      <c r="A37" s="37" t="s">
        <v>27</v>
      </c>
      <c r="B37" s="29">
        <v>1094</v>
      </c>
      <c r="C37" s="29">
        <v>1312200.1219843237</v>
      </c>
      <c r="D37" s="29">
        <v>734</v>
      </c>
      <c r="E37" s="19"/>
      <c r="F37" s="71" t="s">
        <v>27</v>
      </c>
      <c r="G37" s="77">
        <v>1294</v>
      </c>
      <c r="H37" s="77">
        <v>1684637.508307002</v>
      </c>
      <c r="I37" s="78">
        <v>698</v>
      </c>
      <c r="K37" s="9" t="s">
        <v>27</v>
      </c>
      <c r="L37" s="100">
        <v>-0.15455950540958274</v>
      </c>
      <c r="M37" s="100">
        <v>-0.22107865014650185</v>
      </c>
      <c r="N37" s="101">
        <v>5.1575931232091587E-2</v>
      </c>
    </row>
    <row r="38" spans="1:19" ht="13.5" thickBot="1">
      <c r="A38" s="38" t="s">
        <v>28</v>
      </c>
      <c r="B38" s="29">
        <v>1452</v>
      </c>
      <c r="C38" s="29">
        <v>2496276.8187301424</v>
      </c>
      <c r="D38" s="29">
        <v>561</v>
      </c>
      <c r="E38" s="19"/>
      <c r="F38" s="66" t="s">
        <v>28</v>
      </c>
      <c r="G38" s="77">
        <v>1051</v>
      </c>
      <c r="H38" s="77">
        <v>1690394.3397741299</v>
      </c>
      <c r="I38" s="78">
        <v>392</v>
      </c>
      <c r="K38" s="10" t="s">
        <v>28</v>
      </c>
      <c r="L38" s="111">
        <v>0.38154138915318736</v>
      </c>
      <c r="M38" s="111">
        <v>0.47674229615776764</v>
      </c>
      <c r="N38" s="113">
        <v>0.43112244897959173</v>
      </c>
    </row>
    <row r="39" spans="1:19" ht="13.5" thickBot="1">
      <c r="A39" s="38" t="s">
        <v>29</v>
      </c>
      <c r="B39" s="29">
        <v>1089</v>
      </c>
      <c r="C39" s="29">
        <v>1251794.4782674718</v>
      </c>
      <c r="D39" s="29">
        <v>852</v>
      </c>
      <c r="E39" s="19"/>
      <c r="F39" s="66" t="s">
        <v>29</v>
      </c>
      <c r="G39" s="77">
        <v>1030</v>
      </c>
      <c r="H39" s="77">
        <v>1305267.3725267251</v>
      </c>
      <c r="I39" s="78">
        <v>707</v>
      </c>
      <c r="K39" s="10" t="s">
        <v>29</v>
      </c>
      <c r="L39" s="111">
        <v>5.7281553398058183E-2</v>
      </c>
      <c r="M39" s="111">
        <v>-4.0967004450391586E-2</v>
      </c>
      <c r="N39" s="113">
        <v>0.20509193776520518</v>
      </c>
    </row>
    <row r="40" spans="1:19" ht="13.5" thickBot="1">
      <c r="A40" s="38" t="s">
        <v>30</v>
      </c>
      <c r="B40" s="29">
        <v>8570</v>
      </c>
      <c r="C40" s="29">
        <v>7189578.2138485285</v>
      </c>
      <c r="D40" s="29">
        <v>7013</v>
      </c>
      <c r="E40" s="19"/>
      <c r="F40" s="66" t="s">
        <v>30</v>
      </c>
      <c r="G40" s="77">
        <v>7340</v>
      </c>
      <c r="H40" s="77">
        <v>7428815.9182850504</v>
      </c>
      <c r="I40" s="78">
        <v>5893</v>
      </c>
      <c r="K40" s="10" t="s">
        <v>30</v>
      </c>
      <c r="L40" s="111">
        <v>0.16757493188010897</v>
      </c>
      <c r="M40" s="111">
        <v>-3.220401569618514E-2</v>
      </c>
      <c r="N40" s="113">
        <v>0.19005599864245726</v>
      </c>
    </row>
    <row r="41" spans="1:19" ht="13.5" thickBot="1">
      <c r="A41" s="39" t="s">
        <v>31</v>
      </c>
      <c r="B41" s="33">
        <v>6878</v>
      </c>
      <c r="C41" s="33">
        <v>6423581.409520627</v>
      </c>
      <c r="D41" s="34">
        <v>4849</v>
      </c>
      <c r="E41" s="19"/>
      <c r="F41" s="67" t="s">
        <v>31</v>
      </c>
      <c r="G41" s="77">
        <v>3480</v>
      </c>
      <c r="H41" s="77">
        <v>3512106.8901743698</v>
      </c>
      <c r="I41" s="78">
        <v>2390</v>
      </c>
      <c r="K41" s="11" t="s">
        <v>31</v>
      </c>
      <c r="L41" s="116">
        <v>0.97643678160919545</v>
      </c>
      <c r="M41" s="116">
        <v>0.82898232041044384</v>
      </c>
      <c r="N41" s="117">
        <v>1.0288702928870292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20846</v>
      </c>
      <c r="C43" s="83">
        <v>20758999.584776983</v>
      </c>
      <c r="D43" s="83">
        <v>15283</v>
      </c>
      <c r="E43" s="19"/>
      <c r="F43" s="48" t="s">
        <v>32</v>
      </c>
      <c r="G43" s="49">
        <v>20085</v>
      </c>
      <c r="H43" s="49">
        <v>19478838.088827629</v>
      </c>
      <c r="I43" s="53">
        <v>13957</v>
      </c>
      <c r="K43" s="96" t="s">
        <v>32</v>
      </c>
      <c r="L43" s="97">
        <v>3.7888971869554311E-2</v>
      </c>
      <c r="M43" s="97">
        <v>6.5720629234225614E-2</v>
      </c>
      <c r="N43" s="97">
        <v>9.5006090133982868E-2</v>
      </c>
    </row>
    <row r="44" spans="1:19" ht="13.5" thickBot="1">
      <c r="A44" s="37" t="s">
        <v>33</v>
      </c>
      <c r="B44" s="29">
        <v>1013</v>
      </c>
      <c r="C44" s="29">
        <v>719698.00922874559</v>
      </c>
      <c r="D44" s="30">
        <v>808</v>
      </c>
      <c r="E44" s="19"/>
      <c r="F44" s="74" t="s">
        <v>33</v>
      </c>
      <c r="G44" s="110">
        <v>883</v>
      </c>
      <c r="H44" s="110">
        <v>517610.44979999994</v>
      </c>
      <c r="I44" s="137">
        <v>693</v>
      </c>
      <c r="K44" s="9" t="s">
        <v>33</v>
      </c>
      <c r="L44" s="138">
        <v>0.14722536806342013</v>
      </c>
      <c r="M44" s="138">
        <v>0.39042403318331464</v>
      </c>
      <c r="N44" s="139">
        <v>0.16594516594516584</v>
      </c>
    </row>
    <row r="45" spans="1:19" ht="13.5" thickBot="1">
      <c r="A45" s="38" t="s">
        <v>34</v>
      </c>
      <c r="B45" s="29">
        <v>2727</v>
      </c>
      <c r="C45" s="29">
        <v>3515769.9625508147</v>
      </c>
      <c r="D45" s="30">
        <v>1792</v>
      </c>
      <c r="E45" s="19"/>
      <c r="F45" s="75" t="s">
        <v>34</v>
      </c>
      <c r="G45" s="110">
        <v>2919</v>
      </c>
      <c r="H45" s="110">
        <v>3760788.0154196797</v>
      </c>
      <c r="I45" s="137">
        <v>1859</v>
      </c>
      <c r="K45" s="10" t="s">
        <v>34</v>
      </c>
      <c r="L45" s="133">
        <v>-6.5775950668036987E-2</v>
      </c>
      <c r="M45" s="133">
        <v>-6.5150721567996284E-2</v>
      </c>
      <c r="N45" s="135">
        <v>-3.6040882194728341E-2</v>
      </c>
    </row>
    <row r="46" spans="1:19" ht="13.5" thickBot="1">
      <c r="A46" s="38" t="s">
        <v>35</v>
      </c>
      <c r="B46" s="29">
        <v>1303</v>
      </c>
      <c r="C46" s="29">
        <v>896014.05298818252</v>
      </c>
      <c r="D46" s="30">
        <v>1092</v>
      </c>
      <c r="E46" s="19"/>
      <c r="F46" s="75" t="s">
        <v>35</v>
      </c>
      <c r="G46" s="110">
        <v>1096</v>
      </c>
      <c r="H46" s="110">
        <v>622078.25993602804</v>
      </c>
      <c r="I46" s="137">
        <v>794</v>
      </c>
      <c r="K46" s="10" t="s">
        <v>35</v>
      </c>
      <c r="L46" s="133">
        <v>0.18886861313868608</v>
      </c>
      <c r="M46" s="133">
        <v>0.44035583735127615</v>
      </c>
      <c r="N46" s="135">
        <v>0.37531486146095716</v>
      </c>
    </row>
    <row r="47" spans="1:19" ht="13.5" thickBot="1">
      <c r="A47" s="38" t="s">
        <v>36</v>
      </c>
      <c r="B47" s="29">
        <v>4857</v>
      </c>
      <c r="C47" s="29">
        <v>5131644.9985029679</v>
      </c>
      <c r="D47" s="30">
        <v>3645</v>
      </c>
      <c r="E47" s="19"/>
      <c r="F47" s="75" t="s">
        <v>36</v>
      </c>
      <c r="G47" s="110">
        <v>4671</v>
      </c>
      <c r="H47" s="110">
        <v>4701483.7545104977</v>
      </c>
      <c r="I47" s="137">
        <v>3424</v>
      </c>
      <c r="K47" s="10" t="s">
        <v>36</v>
      </c>
      <c r="L47" s="133">
        <v>3.9820166987797112E-2</v>
      </c>
      <c r="M47" s="133">
        <v>9.1494784721904754E-2</v>
      </c>
      <c r="N47" s="135">
        <v>6.4544392523364413E-2</v>
      </c>
    </row>
    <row r="48" spans="1:19" ht="13.5" thickBot="1">
      <c r="A48" s="38" t="s">
        <v>37</v>
      </c>
      <c r="B48" s="29">
        <v>1645</v>
      </c>
      <c r="C48" s="29">
        <v>1511739.1461596582</v>
      </c>
      <c r="D48" s="30">
        <v>1035</v>
      </c>
      <c r="E48" s="19"/>
      <c r="F48" s="75" t="s">
        <v>37</v>
      </c>
      <c r="G48" s="110">
        <v>1596</v>
      </c>
      <c r="H48" s="110">
        <v>1462003.461014214</v>
      </c>
      <c r="I48" s="137">
        <v>982</v>
      </c>
      <c r="K48" s="10" t="s">
        <v>37</v>
      </c>
      <c r="L48" s="133">
        <v>3.0701754385964897E-2</v>
      </c>
      <c r="M48" s="133">
        <v>3.4018855954651261E-2</v>
      </c>
      <c r="N48" s="135">
        <v>5.3971486761710707E-2</v>
      </c>
    </row>
    <row r="49" spans="1:19" ht="13.5" thickBot="1">
      <c r="A49" s="38" t="s">
        <v>38</v>
      </c>
      <c r="B49" s="29">
        <v>2248</v>
      </c>
      <c r="C49" s="29">
        <v>1534104.6134290074</v>
      </c>
      <c r="D49" s="30">
        <v>1874</v>
      </c>
      <c r="E49" s="19"/>
      <c r="F49" s="75" t="s">
        <v>38</v>
      </c>
      <c r="G49" s="110">
        <v>2071</v>
      </c>
      <c r="H49" s="110">
        <v>1535002.2372406581</v>
      </c>
      <c r="I49" s="137">
        <v>1590</v>
      </c>
      <c r="K49" s="10" t="s">
        <v>38</v>
      </c>
      <c r="L49" s="133">
        <v>8.5465958474167047E-2</v>
      </c>
      <c r="M49" s="133">
        <v>-5.8477036050730291E-4</v>
      </c>
      <c r="N49" s="135">
        <v>0.17861635220125782</v>
      </c>
    </row>
    <row r="50" spans="1:19" ht="13.5" thickBot="1">
      <c r="A50" s="38" t="s">
        <v>39</v>
      </c>
      <c r="B50" s="29">
        <v>753</v>
      </c>
      <c r="C50" s="29">
        <v>1136926.1927014571</v>
      </c>
      <c r="D50" s="30">
        <v>297</v>
      </c>
      <c r="E50" s="19"/>
      <c r="F50" s="75" t="s">
        <v>39</v>
      </c>
      <c r="G50" s="110">
        <v>540</v>
      </c>
      <c r="H50" s="110">
        <v>977476.16987381899</v>
      </c>
      <c r="I50" s="137">
        <v>283</v>
      </c>
      <c r="K50" s="10" t="s">
        <v>39</v>
      </c>
      <c r="L50" s="133">
        <v>0.39444444444444438</v>
      </c>
      <c r="M50" s="133">
        <v>0.16312420470385613</v>
      </c>
      <c r="N50" s="135">
        <v>4.9469964664310861E-2</v>
      </c>
    </row>
    <row r="51" spans="1:19" ht="13.5" thickBot="1">
      <c r="A51" s="38" t="s">
        <v>40</v>
      </c>
      <c r="B51" s="29">
        <v>5159</v>
      </c>
      <c r="C51" s="29">
        <v>5273381.281858962</v>
      </c>
      <c r="D51" s="30">
        <v>3876</v>
      </c>
      <c r="E51" s="19"/>
      <c r="F51" s="75" t="s">
        <v>40</v>
      </c>
      <c r="G51" s="110">
        <v>5241</v>
      </c>
      <c r="H51" s="110">
        <v>4934751.7860327363</v>
      </c>
      <c r="I51" s="137">
        <v>3563</v>
      </c>
      <c r="K51" s="10" t="s">
        <v>40</v>
      </c>
      <c r="L51" s="133">
        <v>-1.5645869108948718E-2</v>
      </c>
      <c r="M51" s="133">
        <v>6.8621383710661732E-2</v>
      </c>
      <c r="N51" s="135">
        <v>8.7847319674431601E-2</v>
      </c>
    </row>
    <row r="52" spans="1:19" ht="13.5" thickBot="1">
      <c r="A52" s="39" t="s">
        <v>41</v>
      </c>
      <c r="B52" s="33">
        <v>1141</v>
      </c>
      <c r="C52" s="33">
        <v>1039721.3273571874</v>
      </c>
      <c r="D52" s="34">
        <v>864</v>
      </c>
      <c r="E52" s="19"/>
      <c r="F52" s="76" t="s">
        <v>41</v>
      </c>
      <c r="G52" s="140">
        <v>1068</v>
      </c>
      <c r="H52" s="140">
        <v>967643.95499999996</v>
      </c>
      <c r="I52" s="141">
        <v>769</v>
      </c>
      <c r="K52" s="11" t="s">
        <v>41</v>
      </c>
      <c r="L52" s="134">
        <v>6.8352059925093522E-2</v>
      </c>
      <c r="M52" s="134">
        <v>7.4487493033723817E-2</v>
      </c>
      <c r="N52" s="136">
        <v>0.12353706111833551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69323</v>
      </c>
      <c r="C54" s="83">
        <v>79452510.454437435</v>
      </c>
      <c r="D54" s="83">
        <v>46478</v>
      </c>
      <c r="E54" s="19"/>
      <c r="F54" s="48" t="s">
        <v>42</v>
      </c>
      <c r="G54" s="49">
        <v>73065</v>
      </c>
      <c r="H54" s="49">
        <v>82160166.986936331</v>
      </c>
      <c r="I54" s="53">
        <v>47653</v>
      </c>
      <c r="K54" s="96" t="s">
        <v>42</v>
      </c>
      <c r="L54" s="97">
        <v>-5.1214671867515271E-2</v>
      </c>
      <c r="M54" s="97">
        <v>-3.2955830444324929E-2</v>
      </c>
      <c r="N54" s="97">
        <v>-2.4657419260067592E-2</v>
      </c>
      <c r="P54" s="5"/>
      <c r="Q54" s="5"/>
      <c r="R54" s="5"/>
      <c r="S54" s="5"/>
    </row>
    <row r="55" spans="1:19" ht="13.5" thickBot="1">
      <c r="A55" s="37" t="s">
        <v>43</v>
      </c>
      <c r="B55" s="29">
        <v>55639</v>
      </c>
      <c r="C55" s="29">
        <v>63980014.870258868</v>
      </c>
      <c r="D55" s="30">
        <v>37394</v>
      </c>
      <c r="E55" s="19"/>
      <c r="F55" s="71" t="s">
        <v>43</v>
      </c>
      <c r="G55" s="55">
        <v>58413</v>
      </c>
      <c r="H55" s="55">
        <v>65351538.545443177</v>
      </c>
      <c r="I55" s="56">
        <v>38672</v>
      </c>
      <c r="K55" s="9" t="s">
        <v>43</v>
      </c>
      <c r="L55" s="100">
        <v>-4.7489428723058169E-2</v>
      </c>
      <c r="M55" s="100">
        <v>-2.0986861299839177E-2</v>
      </c>
      <c r="N55" s="101">
        <v>-3.30471659081506E-2</v>
      </c>
    </row>
    <row r="56" spans="1:19" ht="13.5" thickBot="1">
      <c r="A56" s="38" t="s">
        <v>44</v>
      </c>
      <c r="B56" s="29">
        <v>4222</v>
      </c>
      <c r="C56" s="29">
        <v>4062694.9296703651</v>
      </c>
      <c r="D56" s="30">
        <v>3156</v>
      </c>
      <c r="E56" s="19"/>
      <c r="F56" s="66" t="s">
        <v>44</v>
      </c>
      <c r="G56" s="77">
        <v>4349</v>
      </c>
      <c r="H56" s="77">
        <v>4548582.138308391</v>
      </c>
      <c r="I56" s="78">
        <v>3143</v>
      </c>
      <c r="K56" s="10" t="s">
        <v>44</v>
      </c>
      <c r="L56" s="100">
        <v>-2.9202115428834219E-2</v>
      </c>
      <c r="M56" s="100">
        <v>-0.10682168505782474</v>
      </c>
      <c r="N56" s="101">
        <v>4.136175628380423E-3</v>
      </c>
    </row>
    <row r="57" spans="1:19" ht="13.5" thickBot="1">
      <c r="A57" s="38" t="s">
        <v>45</v>
      </c>
      <c r="B57" s="29">
        <v>2003</v>
      </c>
      <c r="C57" s="29">
        <v>2698402.3813424353</v>
      </c>
      <c r="D57" s="30">
        <v>929</v>
      </c>
      <c r="E57" s="19"/>
      <c r="F57" s="66" t="s">
        <v>45</v>
      </c>
      <c r="G57" s="77">
        <v>2108</v>
      </c>
      <c r="H57" s="77">
        <v>2933672.2398762233</v>
      </c>
      <c r="I57" s="78">
        <v>912</v>
      </c>
      <c r="K57" s="10" t="s">
        <v>45</v>
      </c>
      <c r="L57" s="100">
        <v>-4.9810246679316883E-2</v>
      </c>
      <c r="M57" s="100">
        <v>-8.0196367997712792E-2</v>
      </c>
      <c r="N57" s="101">
        <v>1.8640350877193068E-2</v>
      </c>
    </row>
    <row r="58" spans="1:19" ht="13.5" thickBot="1">
      <c r="A58" s="39" t="s">
        <v>46</v>
      </c>
      <c r="B58" s="33">
        <v>7459</v>
      </c>
      <c r="C58" s="33">
        <v>8711398.2731657568</v>
      </c>
      <c r="D58" s="34">
        <v>4999</v>
      </c>
      <c r="E58" s="19"/>
      <c r="F58" s="67" t="s">
        <v>46</v>
      </c>
      <c r="G58" s="72">
        <v>8195</v>
      </c>
      <c r="H58" s="72">
        <v>9326374.0633085314</v>
      </c>
      <c r="I58" s="73">
        <v>4926</v>
      </c>
      <c r="K58" s="11" t="s">
        <v>46</v>
      </c>
      <c r="L58" s="102">
        <v>-8.9810860280658988E-2</v>
      </c>
      <c r="M58" s="102">
        <v>-6.5939430047330938E-2</v>
      </c>
      <c r="N58" s="103">
        <v>1.4819326025172552E-2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31196</v>
      </c>
      <c r="C60" s="83">
        <v>25072775.778039735</v>
      </c>
      <c r="D60" s="83">
        <v>22988</v>
      </c>
      <c r="E60" s="19"/>
      <c r="F60" s="48" t="s">
        <v>47</v>
      </c>
      <c r="G60" s="49">
        <v>36698</v>
      </c>
      <c r="H60" s="49">
        <v>28136639.149784997</v>
      </c>
      <c r="I60" s="53">
        <v>27634</v>
      </c>
      <c r="K60" s="96" t="s">
        <v>47</v>
      </c>
      <c r="L60" s="97">
        <v>-0.1499264265082566</v>
      </c>
      <c r="M60" s="97">
        <v>-0.10889230072699263</v>
      </c>
      <c r="N60" s="97">
        <v>-0.16812622132156041</v>
      </c>
      <c r="P60" s="5"/>
      <c r="Q60" s="5"/>
      <c r="R60" s="5"/>
      <c r="S60" s="5"/>
    </row>
    <row r="61" spans="1:19" ht="13.5" thickBot="1">
      <c r="A61" s="37" t="s">
        <v>48</v>
      </c>
      <c r="B61" s="29">
        <v>5444</v>
      </c>
      <c r="C61" s="29">
        <v>3821865.9684941834</v>
      </c>
      <c r="D61" s="30">
        <v>3879</v>
      </c>
      <c r="E61" s="19"/>
      <c r="F61" s="71" t="s">
        <v>48</v>
      </c>
      <c r="G61" s="55">
        <v>5924</v>
      </c>
      <c r="H61" s="55">
        <v>4336958.0401704442</v>
      </c>
      <c r="I61" s="56">
        <v>4084</v>
      </c>
      <c r="K61" s="9" t="s">
        <v>48</v>
      </c>
      <c r="L61" s="100">
        <v>-8.1026333558406494E-2</v>
      </c>
      <c r="M61" s="100">
        <v>-0.11876805514494149</v>
      </c>
      <c r="N61" s="101">
        <v>-5.0195886385896227E-2</v>
      </c>
    </row>
    <row r="62" spans="1:19" ht="13.5" thickBot="1">
      <c r="A62" s="38" t="s">
        <v>49</v>
      </c>
      <c r="B62" s="29">
        <v>3034</v>
      </c>
      <c r="C62" s="29">
        <v>4117375.5653289161</v>
      </c>
      <c r="D62" s="30">
        <v>1507</v>
      </c>
      <c r="E62" s="19"/>
      <c r="F62" s="66" t="s">
        <v>49</v>
      </c>
      <c r="G62" s="77">
        <v>4098</v>
      </c>
      <c r="H62" s="77">
        <v>5740046.0196609488</v>
      </c>
      <c r="I62" s="78">
        <v>2228</v>
      </c>
      <c r="K62" s="10" t="s">
        <v>49</v>
      </c>
      <c r="L62" s="100">
        <v>-0.25963884821864325</v>
      </c>
      <c r="M62" s="100">
        <v>-0.28269293465139855</v>
      </c>
      <c r="N62" s="101">
        <v>-0.32360861759425497</v>
      </c>
    </row>
    <row r="63" spans="1:19" ht="13.5" thickBot="1">
      <c r="A63" s="39" t="s">
        <v>50</v>
      </c>
      <c r="B63" s="33">
        <v>22718</v>
      </c>
      <c r="C63" s="33">
        <v>17133534.244216636</v>
      </c>
      <c r="D63" s="34">
        <v>17602</v>
      </c>
      <c r="E63" s="19"/>
      <c r="F63" s="67" t="s">
        <v>50</v>
      </c>
      <c r="G63" s="72">
        <v>26676</v>
      </c>
      <c r="H63" s="72">
        <v>18059635.089953605</v>
      </c>
      <c r="I63" s="73">
        <v>21322</v>
      </c>
      <c r="K63" s="11" t="s">
        <v>50</v>
      </c>
      <c r="L63" s="102">
        <v>-0.14837306942570105</v>
      </c>
      <c r="M63" s="102">
        <v>-5.1280152734212825E-2</v>
      </c>
      <c r="N63" s="103">
        <v>-0.17446768595816531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1911</v>
      </c>
      <c r="C65" s="83">
        <v>1974046.948022587</v>
      </c>
      <c r="D65" s="83">
        <v>1061</v>
      </c>
      <c r="E65" s="19"/>
      <c r="F65" s="48" t="s">
        <v>51</v>
      </c>
      <c r="G65" s="49">
        <v>2086</v>
      </c>
      <c r="H65" s="49">
        <v>2102749.4385661888</v>
      </c>
      <c r="I65" s="53">
        <v>1086</v>
      </c>
      <c r="K65" s="96" t="s">
        <v>51</v>
      </c>
      <c r="L65" s="97">
        <v>-8.3892617449664475E-2</v>
      </c>
      <c r="M65" s="97">
        <v>-6.1206764906503008E-2</v>
      </c>
      <c r="N65" s="97">
        <v>-2.3020257826887658E-2</v>
      </c>
      <c r="P65" s="5"/>
      <c r="Q65" s="5"/>
      <c r="R65" s="5"/>
      <c r="S65" s="5"/>
    </row>
    <row r="66" spans="1:19" ht="13.5" thickBot="1">
      <c r="A66" s="37" t="s">
        <v>52</v>
      </c>
      <c r="B66" s="29">
        <v>993</v>
      </c>
      <c r="C66" s="29">
        <v>996178.97194931959</v>
      </c>
      <c r="D66" s="30">
        <v>522</v>
      </c>
      <c r="E66" s="19"/>
      <c r="F66" s="71" t="s">
        <v>52</v>
      </c>
      <c r="G66" s="55">
        <v>1198</v>
      </c>
      <c r="H66" s="55">
        <v>1160594.579099884</v>
      </c>
      <c r="I66" s="56">
        <v>529</v>
      </c>
      <c r="K66" s="9" t="s">
        <v>52</v>
      </c>
      <c r="L66" s="100">
        <v>-0.171118530884808</v>
      </c>
      <c r="M66" s="100">
        <v>-0.14166497940915712</v>
      </c>
      <c r="N66" s="101">
        <v>-1.3232514177693777E-2</v>
      </c>
    </row>
    <row r="67" spans="1:19" ht="13.5" thickBot="1">
      <c r="A67" s="39" t="s">
        <v>53</v>
      </c>
      <c r="B67" s="33">
        <v>918</v>
      </c>
      <c r="C67" s="33">
        <v>977867.9760732674</v>
      </c>
      <c r="D67" s="34">
        <v>539</v>
      </c>
      <c r="E67" s="19"/>
      <c r="F67" s="67" t="s">
        <v>53</v>
      </c>
      <c r="G67" s="72">
        <v>888</v>
      </c>
      <c r="H67" s="72">
        <v>942154.85946630489</v>
      </c>
      <c r="I67" s="73">
        <v>557</v>
      </c>
      <c r="K67" s="11" t="s">
        <v>53</v>
      </c>
      <c r="L67" s="102">
        <v>3.3783783783783772E-2</v>
      </c>
      <c r="M67" s="102">
        <v>3.7905781887271228E-2</v>
      </c>
      <c r="N67" s="103">
        <v>-3.2315978456014416E-2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15425</v>
      </c>
      <c r="C69" s="83">
        <v>13837382.408960752</v>
      </c>
      <c r="D69" s="83">
        <v>10899</v>
      </c>
      <c r="E69" s="19"/>
      <c r="F69" s="48" t="s">
        <v>54</v>
      </c>
      <c r="G69" s="49">
        <v>13611</v>
      </c>
      <c r="H69" s="49">
        <v>12415291.205720089</v>
      </c>
      <c r="I69" s="53">
        <v>9043</v>
      </c>
      <c r="K69" s="96" t="s">
        <v>54</v>
      </c>
      <c r="L69" s="97">
        <v>0.13327455734332516</v>
      </c>
      <c r="M69" s="97">
        <v>0.11454352376249255</v>
      </c>
      <c r="N69" s="97">
        <v>0.20524162335508134</v>
      </c>
      <c r="P69" s="5"/>
      <c r="Q69" s="5"/>
      <c r="R69" s="5"/>
      <c r="S69" s="5"/>
    </row>
    <row r="70" spans="1:19" ht="13.5" thickBot="1">
      <c r="A70" s="37" t="s">
        <v>55</v>
      </c>
      <c r="B70" s="29">
        <v>5833</v>
      </c>
      <c r="C70" s="29">
        <v>4183886.7940384848</v>
      </c>
      <c r="D70" s="30">
        <v>4232</v>
      </c>
      <c r="E70" s="19"/>
      <c r="F70" s="71" t="s">
        <v>55</v>
      </c>
      <c r="G70" s="55">
        <v>5230</v>
      </c>
      <c r="H70" s="55">
        <v>3613671.3483173512</v>
      </c>
      <c r="I70" s="56">
        <v>3790</v>
      </c>
      <c r="K70" s="9" t="s">
        <v>55</v>
      </c>
      <c r="L70" s="100">
        <v>0.11529636711281066</v>
      </c>
      <c r="M70" s="100">
        <v>0.15779394160640692</v>
      </c>
      <c r="N70" s="101">
        <v>0.11662269129287606</v>
      </c>
    </row>
    <row r="71" spans="1:19" ht="13.5" thickBot="1">
      <c r="A71" s="38" t="s">
        <v>56</v>
      </c>
      <c r="B71" s="29">
        <v>1015</v>
      </c>
      <c r="C71" s="29">
        <v>933217.75935544842</v>
      </c>
      <c r="D71" s="30">
        <v>671</v>
      </c>
      <c r="E71" s="19"/>
      <c r="F71" s="66" t="s">
        <v>56</v>
      </c>
      <c r="G71" s="77">
        <v>812</v>
      </c>
      <c r="H71" s="77">
        <v>933357.74987933203</v>
      </c>
      <c r="I71" s="78">
        <v>421</v>
      </c>
      <c r="K71" s="10" t="s">
        <v>56</v>
      </c>
      <c r="L71" s="100">
        <v>0.25</v>
      </c>
      <c r="M71" s="100">
        <v>-1.4998592329862337E-4</v>
      </c>
      <c r="N71" s="101">
        <v>0.59382422802850354</v>
      </c>
    </row>
    <row r="72" spans="1:19" ht="13.5" thickBot="1">
      <c r="A72" s="38" t="s">
        <v>57</v>
      </c>
      <c r="B72" s="29">
        <v>965</v>
      </c>
      <c r="C72" s="29">
        <v>811621.42099361448</v>
      </c>
      <c r="D72" s="30">
        <v>699</v>
      </c>
      <c r="E72" s="19"/>
      <c r="F72" s="66" t="s">
        <v>57</v>
      </c>
      <c r="G72" s="77">
        <v>945</v>
      </c>
      <c r="H72" s="77">
        <v>786290.09080518701</v>
      </c>
      <c r="I72" s="78">
        <v>612</v>
      </c>
      <c r="K72" s="10" t="s">
        <v>57</v>
      </c>
      <c r="L72" s="100">
        <v>2.1164021164021163E-2</v>
      </c>
      <c r="M72" s="100">
        <v>3.2216265325800242E-2</v>
      </c>
      <c r="N72" s="101">
        <v>0.14215686274509798</v>
      </c>
    </row>
    <row r="73" spans="1:19" ht="13.5" thickBot="1">
      <c r="A73" s="39" t="s">
        <v>58</v>
      </c>
      <c r="B73" s="33">
        <v>7612</v>
      </c>
      <c r="C73" s="33">
        <v>7908656.4345732043</v>
      </c>
      <c r="D73" s="34">
        <v>5297</v>
      </c>
      <c r="E73" s="19"/>
      <c r="F73" s="67" t="s">
        <v>58</v>
      </c>
      <c r="G73" s="72">
        <v>6624</v>
      </c>
      <c r="H73" s="72">
        <v>7081972.01671822</v>
      </c>
      <c r="I73" s="73">
        <v>4220</v>
      </c>
      <c r="K73" s="11" t="s">
        <v>58</v>
      </c>
      <c r="L73" s="102">
        <v>0.14915458937198078</v>
      </c>
      <c r="M73" s="102">
        <v>0.11673082241831123</v>
      </c>
      <c r="N73" s="103">
        <v>0.25521327014218009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53620</v>
      </c>
      <c r="C75" s="83">
        <v>58793117.054810375</v>
      </c>
      <c r="D75" s="83">
        <v>37326</v>
      </c>
      <c r="E75" s="19"/>
      <c r="F75" s="48" t="s">
        <v>59</v>
      </c>
      <c r="G75" s="49">
        <v>54683</v>
      </c>
      <c r="H75" s="49">
        <v>54872083.702849455</v>
      </c>
      <c r="I75" s="53">
        <v>36189</v>
      </c>
      <c r="K75" s="96" t="s">
        <v>59</v>
      </c>
      <c r="L75" s="97">
        <v>-1.9439313863540808E-2</v>
      </c>
      <c r="M75" s="97">
        <v>7.1457708316575275E-2</v>
      </c>
      <c r="N75" s="97">
        <v>3.1418386802619658E-2</v>
      </c>
      <c r="P75" s="5"/>
      <c r="Q75" s="5"/>
      <c r="R75" s="5"/>
      <c r="S75" s="5"/>
    </row>
    <row r="76" spans="1:19" ht="13.5" thickBot="1">
      <c r="A76" s="90" t="s">
        <v>60</v>
      </c>
      <c r="B76" s="33">
        <v>53620</v>
      </c>
      <c r="C76" s="33">
        <v>58793117.054810375</v>
      </c>
      <c r="D76" s="34">
        <v>37326</v>
      </c>
      <c r="E76" s="19"/>
      <c r="F76" s="70" t="s">
        <v>60</v>
      </c>
      <c r="G76" s="59">
        <v>54683</v>
      </c>
      <c r="H76" s="59">
        <v>54872083.702849455</v>
      </c>
      <c r="I76" s="60">
        <v>36189</v>
      </c>
      <c r="K76" s="13" t="s">
        <v>60</v>
      </c>
      <c r="L76" s="102">
        <v>-1.9439313863540808E-2</v>
      </c>
      <c r="M76" s="102">
        <v>7.1457708316575275E-2</v>
      </c>
      <c r="N76" s="103">
        <v>3.1418386802619658E-2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27161</v>
      </c>
      <c r="C78" s="83">
        <v>18298605.00955781</v>
      </c>
      <c r="D78" s="83">
        <v>18668</v>
      </c>
      <c r="E78" s="19"/>
      <c r="F78" s="48" t="s">
        <v>61</v>
      </c>
      <c r="G78" s="49">
        <v>21910</v>
      </c>
      <c r="H78" s="49">
        <v>14678939.899816219</v>
      </c>
      <c r="I78" s="53">
        <v>15044</v>
      </c>
      <c r="K78" s="96" t="s">
        <v>61</v>
      </c>
      <c r="L78" s="97">
        <v>0.23966225467822921</v>
      </c>
      <c r="M78" s="97">
        <v>0.24658899991728345</v>
      </c>
      <c r="N78" s="97">
        <v>0.24089337942036693</v>
      </c>
      <c r="P78" s="5"/>
      <c r="Q78" s="5"/>
      <c r="R78" s="5"/>
      <c r="S78" s="5"/>
    </row>
    <row r="79" spans="1:19" ht="13.5" thickBot="1">
      <c r="A79" s="90" t="s">
        <v>62</v>
      </c>
      <c r="B79" s="33">
        <v>27161</v>
      </c>
      <c r="C79" s="33">
        <v>18298605.00955781</v>
      </c>
      <c r="D79" s="34">
        <v>18668</v>
      </c>
      <c r="E79" s="19"/>
      <c r="F79" s="70" t="s">
        <v>62</v>
      </c>
      <c r="G79" s="59">
        <v>21910</v>
      </c>
      <c r="H79" s="59">
        <v>14678939.899816219</v>
      </c>
      <c r="I79" s="60">
        <v>15044</v>
      </c>
      <c r="K79" s="13" t="s">
        <v>62</v>
      </c>
      <c r="L79" s="102">
        <v>0.23966225467822921</v>
      </c>
      <c r="M79" s="102">
        <v>0.24658899991728345</v>
      </c>
      <c r="N79" s="103">
        <v>0.24089337942036693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8577</v>
      </c>
      <c r="C81" s="83">
        <v>10998216.38885784</v>
      </c>
      <c r="D81" s="83">
        <v>5912</v>
      </c>
      <c r="E81" s="19"/>
      <c r="F81" s="48" t="s">
        <v>63</v>
      </c>
      <c r="G81" s="49">
        <v>8407</v>
      </c>
      <c r="H81" s="49">
        <v>10327580.573620111</v>
      </c>
      <c r="I81" s="53">
        <v>5737</v>
      </c>
      <c r="K81" s="96" t="s">
        <v>63</v>
      </c>
      <c r="L81" s="97">
        <v>2.0221244201260813E-2</v>
      </c>
      <c r="M81" s="97">
        <v>6.4936391486573708E-2</v>
      </c>
      <c r="N81" s="97">
        <v>3.0503747603277009E-2</v>
      </c>
      <c r="P81" s="5"/>
      <c r="Q81" s="5"/>
      <c r="R81" s="5"/>
      <c r="S81" s="5"/>
    </row>
    <row r="82" spans="1:19" ht="13.5" thickBot="1">
      <c r="A82" s="90" t="s">
        <v>64</v>
      </c>
      <c r="B82" s="33">
        <v>8577</v>
      </c>
      <c r="C82" s="33">
        <v>10998216.38885784</v>
      </c>
      <c r="D82" s="34">
        <v>5912</v>
      </c>
      <c r="E82" s="19"/>
      <c r="F82" s="70" t="s">
        <v>64</v>
      </c>
      <c r="G82" s="59">
        <v>8407</v>
      </c>
      <c r="H82" s="59">
        <v>10327580.573620111</v>
      </c>
      <c r="I82" s="60">
        <v>5737</v>
      </c>
      <c r="K82" s="13" t="s">
        <v>64</v>
      </c>
      <c r="L82" s="102">
        <v>2.0221244201260813E-2</v>
      </c>
      <c r="M82" s="102">
        <v>6.4936391486573708E-2</v>
      </c>
      <c r="N82" s="103">
        <v>3.0503747603277009E-2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15994</v>
      </c>
      <c r="C84" s="83">
        <v>15115818.532710459</v>
      </c>
      <c r="D84" s="83">
        <v>12401</v>
      </c>
      <c r="E84" s="19"/>
      <c r="F84" s="48" t="s">
        <v>65</v>
      </c>
      <c r="G84" s="49">
        <v>15870</v>
      </c>
      <c r="H84" s="49">
        <v>15593850.312052818</v>
      </c>
      <c r="I84" s="53">
        <v>11845</v>
      </c>
      <c r="K84" s="96" t="s">
        <v>65</v>
      </c>
      <c r="L84" s="97">
        <v>7.8134845620667637E-3</v>
      </c>
      <c r="M84" s="97">
        <v>-3.0655147367477209E-2</v>
      </c>
      <c r="N84" s="97">
        <v>4.6939636977627597E-2</v>
      </c>
      <c r="P84" s="5"/>
      <c r="Q84" s="5"/>
      <c r="R84" s="5"/>
      <c r="S84" s="5"/>
    </row>
    <row r="85" spans="1:19" ht="13.5" thickBot="1">
      <c r="A85" s="37" t="s">
        <v>66</v>
      </c>
      <c r="B85" s="29">
        <v>3382</v>
      </c>
      <c r="C85" s="29">
        <v>3928811.0598134263</v>
      </c>
      <c r="D85" s="30">
        <v>2428</v>
      </c>
      <c r="E85" s="19"/>
      <c r="F85" s="71" t="s">
        <v>66</v>
      </c>
      <c r="G85" s="55">
        <v>3670</v>
      </c>
      <c r="H85" s="55">
        <v>3919011.3186394982</v>
      </c>
      <c r="I85" s="56">
        <v>2474</v>
      </c>
      <c r="K85" s="9" t="s">
        <v>66</v>
      </c>
      <c r="L85" s="100">
        <v>-7.8474114441416942E-2</v>
      </c>
      <c r="M85" s="100">
        <v>2.5005646519362656E-3</v>
      </c>
      <c r="N85" s="101">
        <v>-1.8593371059013708E-2</v>
      </c>
    </row>
    <row r="86" spans="1:19" ht="13.5" thickBot="1">
      <c r="A86" s="38" t="s">
        <v>67</v>
      </c>
      <c r="B86" s="29">
        <v>2365</v>
      </c>
      <c r="C86" s="29">
        <v>2452801.9572350034</v>
      </c>
      <c r="D86" s="30">
        <v>1895</v>
      </c>
      <c r="E86" s="19"/>
      <c r="F86" s="66" t="s">
        <v>67</v>
      </c>
      <c r="G86" s="77">
        <v>2623</v>
      </c>
      <c r="H86" s="77">
        <v>2952040.8661201764</v>
      </c>
      <c r="I86" s="78">
        <v>1941</v>
      </c>
      <c r="K86" s="10" t="s">
        <v>67</v>
      </c>
      <c r="L86" s="100">
        <v>-9.8360655737704916E-2</v>
      </c>
      <c r="M86" s="100">
        <v>-0.16911653040268215</v>
      </c>
      <c r="N86" s="101">
        <v>-2.3699124162802732E-2</v>
      </c>
    </row>
    <row r="87" spans="1:19" ht="13.5" thickBot="1">
      <c r="A87" s="39" t="s">
        <v>68</v>
      </c>
      <c r="B87" s="33">
        <v>10247</v>
      </c>
      <c r="C87" s="33">
        <v>8734205.5156620294</v>
      </c>
      <c r="D87" s="34">
        <v>8078</v>
      </c>
      <c r="E87" s="19"/>
      <c r="F87" s="67" t="s">
        <v>68</v>
      </c>
      <c r="G87" s="72">
        <v>9577</v>
      </c>
      <c r="H87" s="72">
        <v>8722798.1272931434</v>
      </c>
      <c r="I87" s="73">
        <v>7430</v>
      </c>
      <c r="K87" s="11" t="s">
        <v>68</v>
      </c>
      <c r="L87" s="102">
        <v>6.995927743552266E-2</v>
      </c>
      <c r="M87" s="102">
        <v>1.3077670951930909E-3</v>
      </c>
      <c r="N87" s="103">
        <v>8.7213997308210001E-2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2580</v>
      </c>
      <c r="C89" s="83">
        <v>2726440.727384083</v>
      </c>
      <c r="D89" s="83">
        <v>1890</v>
      </c>
      <c r="E89" s="19"/>
      <c r="F89" s="52" t="s">
        <v>69</v>
      </c>
      <c r="G89" s="49">
        <v>2293</v>
      </c>
      <c r="H89" s="49">
        <v>2634175.4925804804</v>
      </c>
      <c r="I89" s="53">
        <v>1493</v>
      </c>
      <c r="K89" s="99" t="s">
        <v>69</v>
      </c>
      <c r="L89" s="97">
        <v>0.12516354121238549</v>
      </c>
      <c r="M89" s="97">
        <v>3.5026229293940503E-2</v>
      </c>
      <c r="N89" s="97">
        <v>0.26590756865371734</v>
      </c>
      <c r="P89" s="5"/>
      <c r="Q89" s="5"/>
      <c r="R89" s="5"/>
      <c r="S89" s="5"/>
    </row>
    <row r="90" spans="1:19" ht="13.5" thickBot="1">
      <c r="A90" s="89" t="s">
        <v>70</v>
      </c>
      <c r="B90" s="33">
        <v>2580</v>
      </c>
      <c r="C90" s="33">
        <v>2726440.727384083</v>
      </c>
      <c r="D90" s="34">
        <v>1890</v>
      </c>
      <c r="E90" s="19"/>
      <c r="F90" s="69" t="s">
        <v>70</v>
      </c>
      <c r="G90" s="59">
        <v>2293</v>
      </c>
      <c r="H90" s="59">
        <v>2634175.4925804804</v>
      </c>
      <c r="I90" s="60">
        <v>1493</v>
      </c>
      <c r="K90" s="12" t="s">
        <v>70</v>
      </c>
      <c r="L90" s="102">
        <v>0.12516354121238549</v>
      </c>
      <c r="M90" s="102">
        <v>3.5026229293940503E-2</v>
      </c>
      <c r="N90" s="103">
        <v>0.26590756865371734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tabColor theme="3"/>
    <pageSetUpPr fitToPage="1"/>
  </sheetPr>
  <dimension ref="A1:S92"/>
  <sheetViews>
    <sheetView zoomScale="80" zoomScaleNormal="80" workbookViewId="0">
      <selection activeCell="M13" sqref="M13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89</v>
      </c>
      <c r="B2" s="25">
        <v>2019</v>
      </c>
      <c r="C2" s="24"/>
      <c r="D2" s="24"/>
      <c r="F2" s="43" t="s">
        <v>89</v>
      </c>
      <c r="G2" s="44">
        <v>2018</v>
      </c>
      <c r="K2" s="1" t="s">
        <v>89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352951</v>
      </c>
      <c r="C6" s="83">
        <v>311906417.7605412</v>
      </c>
      <c r="D6" s="83">
        <v>239824</v>
      </c>
      <c r="E6" s="19"/>
      <c r="F6" s="48" t="s">
        <v>1</v>
      </c>
      <c r="G6" s="49">
        <v>331757</v>
      </c>
      <c r="H6" s="49">
        <v>283154713.01700169</v>
      </c>
      <c r="I6" s="49">
        <v>215709</v>
      </c>
      <c r="K6" s="96" t="s">
        <v>1</v>
      </c>
      <c r="L6" s="97">
        <v>6.3884107946478919E-2</v>
      </c>
      <c r="M6" s="97">
        <v>0.10154061868577524</v>
      </c>
      <c r="N6" s="97">
        <v>0.1117941300548424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36791</v>
      </c>
      <c r="C8" s="85">
        <v>26662468.268519945</v>
      </c>
      <c r="D8" s="85">
        <v>26976</v>
      </c>
      <c r="E8" s="19"/>
      <c r="F8" s="52" t="s">
        <v>4</v>
      </c>
      <c r="G8" s="49">
        <v>33895</v>
      </c>
      <c r="H8" s="49">
        <v>24330381.125969701</v>
      </c>
      <c r="I8" s="53">
        <v>23720</v>
      </c>
      <c r="K8" s="99" t="s">
        <v>4</v>
      </c>
      <c r="L8" s="97">
        <v>8.5440330432217104E-2</v>
      </c>
      <c r="M8" s="97">
        <v>9.5850826605466954E-2</v>
      </c>
      <c r="N8" s="97">
        <v>0.1372681281618886</v>
      </c>
      <c r="P8" s="5"/>
      <c r="Q8" s="5"/>
      <c r="R8" s="5"/>
      <c r="S8" s="5"/>
    </row>
    <row r="9" spans="1:19" ht="13.5" thickBot="1">
      <c r="A9" s="28" t="s">
        <v>5</v>
      </c>
      <c r="B9" s="29">
        <v>2426</v>
      </c>
      <c r="C9" s="29">
        <v>1854323.5991219236</v>
      </c>
      <c r="D9" s="30">
        <v>1349</v>
      </c>
      <c r="E9" s="20"/>
      <c r="F9" s="54" t="s">
        <v>5</v>
      </c>
      <c r="G9" s="55">
        <v>2158</v>
      </c>
      <c r="H9" s="55">
        <v>1428402.8444822407</v>
      </c>
      <c r="I9" s="56">
        <v>1061</v>
      </c>
      <c r="K9" s="6" t="s">
        <v>5</v>
      </c>
      <c r="L9" s="100">
        <v>0.12418906394810003</v>
      </c>
      <c r="M9" s="100">
        <v>0.29817971609687466</v>
      </c>
      <c r="N9" s="100">
        <v>0.27144203581526871</v>
      </c>
    </row>
    <row r="10" spans="1:19" ht="13.5" thickBot="1">
      <c r="A10" s="31" t="s">
        <v>6</v>
      </c>
      <c r="B10" s="29">
        <v>7737</v>
      </c>
      <c r="C10" s="29">
        <v>4563912.0308230864</v>
      </c>
      <c r="D10" s="30">
        <v>6688</v>
      </c>
      <c r="E10" s="19"/>
      <c r="F10" s="57" t="s">
        <v>6</v>
      </c>
      <c r="G10" s="77">
        <v>5938</v>
      </c>
      <c r="H10" s="77">
        <v>4636937.2287113424</v>
      </c>
      <c r="I10" s="78">
        <v>4977</v>
      </c>
      <c r="K10" s="7" t="s">
        <v>6</v>
      </c>
      <c r="L10" s="111">
        <v>0.30296396092960598</v>
      </c>
      <c r="M10" s="111">
        <v>-1.5748584526030007E-2</v>
      </c>
      <c r="N10" s="113">
        <v>0.34378139441430577</v>
      </c>
    </row>
    <row r="11" spans="1:19" ht="13.5" thickBot="1">
      <c r="A11" s="31" t="s">
        <v>7</v>
      </c>
      <c r="B11" s="29">
        <v>2931</v>
      </c>
      <c r="C11" s="29">
        <v>2280180.7227450493</v>
      </c>
      <c r="D11" s="30">
        <v>2056</v>
      </c>
      <c r="E11" s="19"/>
      <c r="F11" s="57" t="s">
        <v>7</v>
      </c>
      <c r="G11" s="77">
        <v>2072</v>
      </c>
      <c r="H11" s="77">
        <v>1671839.1078150158</v>
      </c>
      <c r="I11" s="78">
        <v>1250</v>
      </c>
      <c r="K11" s="7" t="s">
        <v>7</v>
      </c>
      <c r="L11" s="111">
        <v>0.41457528957528966</v>
      </c>
      <c r="M11" s="111">
        <v>0.36387569359176908</v>
      </c>
      <c r="N11" s="113">
        <v>0.64480000000000004</v>
      </c>
    </row>
    <row r="12" spans="1:19" ht="13.5" thickBot="1">
      <c r="A12" s="31" t="s">
        <v>8</v>
      </c>
      <c r="B12" s="29">
        <v>2337</v>
      </c>
      <c r="C12" s="29">
        <v>1472636.765036016</v>
      </c>
      <c r="D12" s="30">
        <v>1758</v>
      </c>
      <c r="E12" s="19"/>
      <c r="F12" s="57" t="s">
        <v>8</v>
      </c>
      <c r="G12" s="77">
        <v>2318</v>
      </c>
      <c r="H12" s="77">
        <v>1640019.2281943159</v>
      </c>
      <c r="I12" s="78">
        <v>1705</v>
      </c>
      <c r="K12" s="7" t="s">
        <v>8</v>
      </c>
      <c r="L12" s="111">
        <v>8.1967213114753079E-3</v>
      </c>
      <c r="M12" s="111">
        <v>-0.10206128091716971</v>
      </c>
      <c r="N12" s="113">
        <v>3.1085043988269723E-2</v>
      </c>
    </row>
    <row r="13" spans="1:19" ht="13.5" thickBot="1">
      <c r="A13" s="31" t="s">
        <v>9</v>
      </c>
      <c r="B13" s="29">
        <v>2726</v>
      </c>
      <c r="C13" s="29">
        <v>1360045.4318990007</v>
      </c>
      <c r="D13" s="30">
        <v>2213</v>
      </c>
      <c r="E13" s="19"/>
      <c r="F13" s="57" t="s">
        <v>9</v>
      </c>
      <c r="G13" s="77">
        <v>2442</v>
      </c>
      <c r="H13" s="77">
        <v>1173240.1597461703</v>
      </c>
      <c r="I13" s="78">
        <v>1796</v>
      </c>
      <c r="K13" s="7" t="s">
        <v>9</v>
      </c>
      <c r="L13" s="111">
        <v>0.11629811629811626</v>
      </c>
      <c r="M13" s="111">
        <v>0.15922168245011803</v>
      </c>
      <c r="N13" s="113">
        <v>0.2321826280623609</v>
      </c>
    </row>
    <row r="14" spans="1:19" ht="13.5" thickBot="1">
      <c r="A14" s="31" t="s">
        <v>10</v>
      </c>
      <c r="B14" s="29">
        <v>1552</v>
      </c>
      <c r="C14" s="29">
        <v>1457648.3432548135</v>
      </c>
      <c r="D14" s="30">
        <v>1040</v>
      </c>
      <c r="E14" s="19"/>
      <c r="F14" s="57" t="s">
        <v>10</v>
      </c>
      <c r="G14" s="77">
        <v>1452</v>
      </c>
      <c r="H14" s="77">
        <v>1276074.3026874962</v>
      </c>
      <c r="I14" s="78">
        <v>958</v>
      </c>
      <c r="K14" s="7" t="s">
        <v>10</v>
      </c>
      <c r="L14" s="111">
        <v>6.887052341597788E-2</v>
      </c>
      <c r="M14" s="111">
        <v>0.14229111908680436</v>
      </c>
      <c r="N14" s="113">
        <v>8.5594989561586621E-2</v>
      </c>
    </row>
    <row r="15" spans="1:19" ht="13.5" thickBot="1">
      <c r="A15" s="31" t="s">
        <v>11</v>
      </c>
      <c r="B15" s="29">
        <v>6115</v>
      </c>
      <c r="C15" s="29">
        <v>4297153.3924292643</v>
      </c>
      <c r="D15" s="30">
        <v>4581</v>
      </c>
      <c r="E15" s="19"/>
      <c r="F15" s="57" t="s">
        <v>11</v>
      </c>
      <c r="G15" s="77">
        <v>5761</v>
      </c>
      <c r="H15" s="77">
        <v>4024156.8092122078</v>
      </c>
      <c r="I15" s="78">
        <v>4080</v>
      </c>
      <c r="K15" s="7" t="s">
        <v>11</v>
      </c>
      <c r="L15" s="111">
        <v>6.1447665335879087E-2</v>
      </c>
      <c r="M15" s="111">
        <v>6.7839449643737781E-2</v>
      </c>
      <c r="N15" s="113">
        <v>0.12279411764705883</v>
      </c>
    </row>
    <row r="16" spans="1:19" ht="13.5" thickBot="1">
      <c r="A16" s="32" t="s">
        <v>12</v>
      </c>
      <c r="B16" s="33">
        <v>10967</v>
      </c>
      <c r="C16" s="33">
        <v>9376567.983210789</v>
      </c>
      <c r="D16" s="34">
        <v>7291</v>
      </c>
      <c r="E16" s="19"/>
      <c r="F16" s="58" t="s">
        <v>12</v>
      </c>
      <c r="G16" s="107">
        <v>11754</v>
      </c>
      <c r="H16" s="107">
        <v>8479711.4451209139</v>
      </c>
      <c r="I16" s="108">
        <v>7893</v>
      </c>
      <c r="K16" s="8" t="s">
        <v>12</v>
      </c>
      <c r="L16" s="114">
        <v>-6.6955929896205579E-2</v>
      </c>
      <c r="M16" s="114">
        <v>0.10576498314761773</v>
      </c>
      <c r="N16" s="115">
        <v>-7.6270112758140107E-2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13464</v>
      </c>
      <c r="C18" s="87">
        <v>13134936.075890366</v>
      </c>
      <c r="D18" s="87">
        <v>8824</v>
      </c>
      <c r="E18" s="19"/>
      <c r="F18" s="63" t="s">
        <v>13</v>
      </c>
      <c r="G18" s="64">
        <v>13636</v>
      </c>
      <c r="H18" s="64">
        <v>12195760.213156842</v>
      </c>
      <c r="I18" s="65">
        <v>8500</v>
      </c>
      <c r="K18" s="105" t="s">
        <v>13</v>
      </c>
      <c r="L18" s="106">
        <v>-1.2613669697858598E-2</v>
      </c>
      <c r="M18" s="106">
        <v>7.7008390319148523E-2</v>
      </c>
      <c r="N18" s="118">
        <v>3.8117647058823589E-2</v>
      </c>
    </row>
    <row r="19" spans="1:19" ht="13.5" thickBot="1">
      <c r="A19" s="37" t="s">
        <v>14</v>
      </c>
      <c r="B19" s="29">
        <v>800</v>
      </c>
      <c r="C19" s="29">
        <v>1336961.4487392835</v>
      </c>
      <c r="D19" s="30">
        <v>340</v>
      </c>
      <c r="E19" s="19"/>
      <c r="F19" s="66" t="s">
        <v>14</v>
      </c>
      <c r="G19" s="55">
        <v>834</v>
      </c>
      <c r="H19" s="55">
        <v>1446302.149938965</v>
      </c>
      <c r="I19" s="56">
        <v>270</v>
      </c>
      <c r="K19" s="9" t="s">
        <v>14</v>
      </c>
      <c r="L19" s="133">
        <v>-4.0767386091127067E-2</v>
      </c>
      <c r="M19" s="133">
        <v>-7.560017884526804E-2</v>
      </c>
      <c r="N19" s="135">
        <v>0.2592592592592593</v>
      </c>
    </row>
    <row r="20" spans="1:19" ht="13.5" thickBot="1">
      <c r="A20" s="38" t="s">
        <v>15</v>
      </c>
      <c r="B20" s="29">
        <v>1000</v>
      </c>
      <c r="C20" s="29">
        <v>655846.2275849384</v>
      </c>
      <c r="D20" s="30">
        <v>720</v>
      </c>
      <c r="E20" s="19"/>
      <c r="F20" s="66" t="s">
        <v>15</v>
      </c>
      <c r="G20" s="55">
        <v>1213</v>
      </c>
      <c r="H20" s="55">
        <v>764394.1399999999</v>
      </c>
      <c r="I20" s="56">
        <v>964</v>
      </c>
      <c r="K20" s="10" t="s">
        <v>15</v>
      </c>
      <c r="L20" s="133">
        <v>-0.17559769167353667</v>
      </c>
      <c r="M20" s="133">
        <v>-0.14200516034183819</v>
      </c>
      <c r="N20" s="135">
        <v>-0.25311203319502074</v>
      </c>
    </row>
    <row r="21" spans="1:19" ht="13.5" thickBot="1">
      <c r="A21" s="39" t="s">
        <v>16</v>
      </c>
      <c r="B21" s="33">
        <v>11664</v>
      </c>
      <c r="C21" s="33">
        <v>11142128.399566144</v>
      </c>
      <c r="D21" s="34">
        <v>7764</v>
      </c>
      <c r="E21" s="19"/>
      <c r="F21" s="67" t="s">
        <v>16</v>
      </c>
      <c r="G21" s="59">
        <v>11589</v>
      </c>
      <c r="H21" s="59">
        <v>9985063.9232178777</v>
      </c>
      <c r="I21" s="60">
        <v>7266</v>
      </c>
      <c r="K21" s="11" t="s">
        <v>16</v>
      </c>
      <c r="L21" s="134">
        <v>6.4716541548019979E-3</v>
      </c>
      <c r="M21" s="134">
        <v>0.11587952618488395</v>
      </c>
      <c r="N21" s="136">
        <v>6.8538398018166857E-2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4829</v>
      </c>
      <c r="C23" s="83">
        <v>5142832.0344450641</v>
      </c>
      <c r="D23" s="83">
        <v>3029</v>
      </c>
      <c r="E23" s="19"/>
      <c r="F23" s="52" t="s">
        <v>17</v>
      </c>
      <c r="G23" s="49">
        <v>4837</v>
      </c>
      <c r="H23" s="49">
        <v>4855092.5332339676</v>
      </c>
      <c r="I23" s="53">
        <v>3072</v>
      </c>
      <c r="K23" s="99" t="s">
        <v>17</v>
      </c>
      <c r="L23" s="97">
        <v>-1.6539177175936004E-3</v>
      </c>
      <c r="M23" s="97">
        <v>5.9265503024189314E-2</v>
      </c>
      <c r="N23" s="97">
        <v>-1.399739583333337E-2</v>
      </c>
      <c r="P23" s="5"/>
      <c r="Q23" s="5"/>
      <c r="R23" s="5"/>
      <c r="S23" s="5"/>
    </row>
    <row r="24" spans="1:19" ht="13.5" thickBot="1">
      <c r="A24" s="89" t="s">
        <v>18</v>
      </c>
      <c r="B24" s="33">
        <v>4829</v>
      </c>
      <c r="C24" s="33">
        <v>5142832.0344450641</v>
      </c>
      <c r="D24" s="34">
        <v>3029</v>
      </c>
      <c r="E24" s="19"/>
      <c r="F24" s="69" t="s">
        <v>18</v>
      </c>
      <c r="G24" s="59">
        <v>4837</v>
      </c>
      <c r="H24" s="59">
        <v>4855092.5332339676</v>
      </c>
      <c r="I24" s="60">
        <v>3072</v>
      </c>
      <c r="K24" s="12" t="s">
        <v>18</v>
      </c>
      <c r="L24" s="102">
        <v>-1.6539177175936004E-3</v>
      </c>
      <c r="M24" s="102">
        <v>5.9265503024189314E-2</v>
      </c>
      <c r="N24" s="103">
        <v>-1.399739583333337E-2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2220</v>
      </c>
      <c r="C26" s="83">
        <v>1142445.231731541</v>
      </c>
      <c r="D26" s="83">
        <v>1883</v>
      </c>
      <c r="E26" s="19"/>
      <c r="F26" s="48" t="s">
        <v>19</v>
      </c>
      <c r="G26" s="49">
        <v>2148</v>
      </c>
      <c r="H26" s="49">
        <v>1060341.1602887344</v>
      </c>
      <c r="I26" s="53">
        <v>1709</v>
      </c>
      <c r="K26" s="96" t="s">
        <v>19</v>
      </c>
      <c r="L26" s="97">
        <v>3.3519553072625774E-2</v>
      </c>
      <c r="M26" s="97">
        <v>7.7431749815737971E-2</v>
      </c>
      <c r="N26" s="97">
        <v>0.10181392627267405</v>
      </c>
      <c r="P26" s="5"/>
      <c r="Q26" s="5"/>
      <c r="R26" s="5"/>
      <c r="S26" s="5"/>
    </row>
    <row r="27" spans="1:19" ht="13.5" thickBot="1">
      <c r="A27" s="90" t="s">
        <v>20</v>
      </c>
      <c r="B27" s="33">
        <v>2220</v>
      </c>
      <c r="C27" s="33">
        <v>1142445.231731541</v>
      </c>
      <c r="D27" s="34">
        <v>1883</v>
      </c>
      <c r="E27" s="19"/>
      <c r="F27" s="70" t="s">
        <v>20</v>
      </c>
      <c r="G27" s="59">
        <v>2148</v>
      </c>
      <c r="H27" s="59">
        <v>1060341.1602887344</v>
      </c>
      <c r="I27" s="60">
        <v>1709</v>
      </c>
      <c r="K27" s="13" t="s">
        <v>20</v>
      </c>
      <c r="L27" s="102">
        <v>3.3519553072625774E-2</v>
      </c>
      <c r="M27" s="102">
        <v>7.7431749815737971E-2</v>
      </c>
      <c r="N27" s="103">
        <v>0.10181392627267405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16986</v>
      </c>
      <c r="C29" s="83">
        <v>8800778.2475864217</v>
      </c>
      <c r="D29" s="83">
        <v>13446</v>
      </c>
      <c r="E29" s="19"/>
      <c r="F29" s="48" t="s">
        <v>21</v>
      </c>
      <c r="G29" s="49">
        <v>15857</v>
      </c>
      <c r="H29" s="49">
        <v>8299651.3761260975</v>
      </c>
      <c r="I29" s="53">
        <v>12404</v>
      </c>
      <c r="K29" s="96" t="s">
        <v>21</v>
      </c>
      <c r="L29" s="97">
        <v>7.1198839629185828E-2</v>
      </c>
      <c r="M29" s="97">
        <v>6.0379267604156572E-2</v>
      </c>
      <c r="N29" s="97">
        <v>8.4005159625927028E-2</v>
      </c>
      <c r="P29" s="5"/>
      <c r="Q29" s="5"/>
      <c r="R29" s="5"/>
      <c r="S29" s="5"/>
    </row>
    <row r="30" spans="1:19" ht="13.5" thickBot="1">
      <c r="A30" s="91" t="s">
        <v>22</v>
      </c>
      <c r="B30" s="29">
        <v>7688</v>
      </c>
      <c r="C30" s="29">
        <v>4114841.5679226769</v>
      </c>
      <c r="D30" s="30">
        <v>6087</v>
      </c>
      <c r="E30" s="19"/>
      <c r="F30" s="71" t="s">
        <v>22</v>
      </c>
      <c r="G30" s="55">
        <v>7009</v>
      </c>
      <c r="H30" s="55">
        <v>3851519.8067472815</v>
      </c>
      <c r="I30" s="56">
        <v>5438</v>
      </c>
      <c r="K30" s="14" t="s">
        <v>22</v>
      </c>
      <c r="L30" s="100">
        <v>9.6875445855328923E-2</v>
      </c>
      <c r="M30" s="100">
        <v>6.8368273925034861E-2</v>
      </c>
      <c r="N30" s="101">
        <v>0.11934534755424786</v>
      </c>
    </row>
    <row r="31" spans="1:19" ht="13.5" thickBot="1">
      <c r="A31" s="92" t="s">
        <v>23</v>
      </c>
      <c r="B31" s="33">
        <v>9298</v>
      </c>
      <c r="C31" s="33">
        <v>4685936.6796637448</v>
      </c>
      <c r="D31" s="34">
        <v>7359</v>
      </c>
      <c r="E31" s="19"/>
      <c r="F31" s="71" t="s">
        <v>23</v>
      </c>
      <c r="G31" s="72">
        <v>8848</v>
      </c>
      <c r="H31" s="72">
        <v>4448131.5693788156</v>
      </c>
      <c r="I31" s="73">
        <v>6966</v>
      </c>
      <c r="K31" s="15" t="s">
        <v>23</v>
      </c>
      <c r="L31" s="102">
        <v>5.0858951175406952E-2</v>
      </c>
      <c r="M31" s="102">
        <v>5.3461797740425032E-2</v>
      </c>
      <c r="N31" s="103">
        <v>5.6416881998277324E-2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12141</v>
      </c>
      <c r="C33" s="83">
        <v>8413910.6836223342</v>
      </c>
      <c r="D33" s="83">
        <v>8754</v>
      </c>
      <c r="E33" s="19"/>
      <c r="F33" s="52" t="s">
        <v>24</v>
      </c>
      <c r="G33" s="49">
        <v>9472</v>
      </c>
      <c r="H33" s="49">
        <v>6896488.0888467012</v>
      </c>
      <c r="I33" s="53">
        <v>5830</v>
      </c>
      <c r="K33" s="99" t="s">
        <v>24</v>
      </c>
      <c r="L33" s="97">
        <v>0.28177787162162171</v>
      </c>
      <c r="M33" s="97">
        <v>0.22002830646944416</v>
      </c>
      <c r="N33" s="97">
        <v>0.50154373927958829</v>
      </c>
      <c r="P33" s="5"/>
      <c r="Q33" s="5"/>
      <c r="R33" s="5"/>
      <c r="S33" s="5"/>
    </row>
    <row r="34" spans="1:19" ht="13.5" thickBot="1">
      <c r="A34" s="89" t="s">
        <v>25</v>
      </c>
      <c r="B34" s="33">
        <v>12141</v>
      </c>
      <c r="C34" s="33">
        <v>8413910.6836223342</v>
      </c>
      <c r="D34" s="34">
        <v>8754</v>
      </c>
      <c r="E34" s="19"/>
      <c r="F34" s="69" t="s">
        <v>25</v>
      </c>
      <c r="G34" s="59">
        <v>9472</v>
      </c>
      <c r="H34" s="59">
        <v>6896488.0888467012</v>
      </c>
      <c r="I34" s="60">
        <v>5830</v>
      </c>
      <c r="K34" s="12" t="s">
        <v>25</v>
      </c>
      <c r="L34" s="102">
        <v>0.28177787162162171</v>
      </c>
      <c r="M34" s="102">
        <v>0.22002830646944416</v>
      </c>
      <c r="N34" s="103">
        <v>0.50154373927958829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19112</v>
      </c>
      <c r="C36" s="83">
        <v>19159731.789259411</v>
      </c>
      <c r="D36" s="83">
        <v>12297</v>
      </c>
      <c r="E36" s="19"/>
      <c r="F36" s="48" t="s">
        <v>26</v>
      </c>
      <c r="G36" s="49">
        <v>13883</v>
      </c>
      <c r="H36" s="49">
        <v>13183604.686717145</v>
      </c>
      <c r="I36" s="53">
        <v>9322</v>
      </c>
      <c r="K36" s="96" t="s">
        <v>26</v>
      </c>
      <c r="L36" s="97">
        <v>0.37664769862421665</v>
      </c>
      <c r="M36" s="97">
        <v>0.45329993158573578</v>
      </c>
      <c r="N36" s="112">
        <v>0.31913752413645136</v>
      </c>
    </row>
    <row r="37" spans="1:19" ht="13.5" thickBot="1">
      <c r="A37" s="37" t="s">
        <v>27</v>
      </c>
      <c r="B37" s="29">
        <v>1258</v>
      </c>
      <c r="C37" s="29">
        <v>1189930.0510577026</v>
      </c>
      <c r="D37" s="29">
        <v>851</v>
      </c>
      <c r="E37" s="19"/>
      <c r="F37" s="71" t="s">
        <v>27</v>
      </c>
      <c r="G37" s="77">
        <v>1109</v>
      </c>
      <c r="H37" s="77">
        <v>1386385.8851276829</v>
      </c>
      <c r="I37" s="78">
        <v>553</v>
      </c>
      <c r="K37" s="9" t="s">
        <v>27</v>
      </c>
      <c r="L37" s="100">
        <v>0.13435527502254274</v>
      </c>
      <c r="M37" s="100">
        <v>-0.14170357342601425</v>
      </c>
      <c r="N37" s="101">
        <v>0.53887884267631092</v>
      </c>
    </row>
    <row r="38" spans="1:19" ht="13.5" thickBot="1">
      <c r="A38" s="38" t="s">
        <v>28</v>
      </c>
      <c r="B38" s="29">
        <v>1527</v>
      </c>
      <c r="C38" s="29">
        <v>2030334.2997754535</v>
      </c>
      <c r="D38" s="29">
        <v>687</v>
      </c>
      <c r="E38" s="19"/>
      <c r="F38" s="66" t="s">
        <v>28</v>
      </c>
      <c r="G38" s="77">
        <v>1084</v>
      </c>
      <c r="H38" s="77">
        <v>1308807.3361992869</v>
      </c>
      <c r="I38" s="78">
        <v>428</v>
      </c>
      <c r="K38" s="10" t="s">
        <v>28</v>
      </c>
      <c r="L38" s="111">
        <v>0.40867158671586723</v>
      </c>
      <c r="M38" s="111">
        <v>0.55128584904745881</v>
      </c>
      <c r="N38" s="113">
        <v>0.60514018691588789</v>
      </c>
    </row>
    <row r="39" spans="1:19" ht="13.5" thickBot="1">
      <c r="A39" s="38" t="s">
        <v>29</v>
      </c>
      <c r="B39" s="29">
        <v>1315</v>
      </c>
      <c r="C39" s="29">
        <v>1364851.1253910314</v>
      </c>
      <c r="D39" s="29">
        <v>946</v>
      </c>
      <c r="E39" s="19"/>
      <c r="F39" s="66" t="s">
        <v>29</v>
      </c>
      <c r="G39" s="77">
        <v>1199</v>
      </c>
      <c r="H39" s="77">
        <v>1188109.0321918584</v>
      </c>
      <c r="I39" s="78">
        <v>762</v>
      </c>
      <c r="K39" s="10" t="s">
        <v>29</v>
      </c>
      <c r="L39" s="111">
        <v>9.6747289407839832E-2</v>
      </c>
      <c r="M39" s="111">
        <v>0.14875915291470676</v>
      </c>
      <c r="N39" s="113">
        <v>0.24146981627296582</v>
      </c>
    </row>
    <row r="40" spans="1:19" ht="13.5" thickBot="1">
      <c r="A40" s="38" t="s">
        <v>30</v>
      </c>
      <c r="B40" s="29">
        <v>8288</v>
      </c>
      <c r="C40" s="29">
        <v>7875600.2262871191</v>
      </c>
      <c r="D40" s="29">
        <v>5790</v>
      </c>
      <c r="E40" s="19"/>
      <c r="F40" s="66" t="s">
        <v>30</v>
      </c>
      <c r="G40" s="77">
        <v>6995</v>
      </c>
      <c r="H40" s="77">
        <v>6364367.6086739115</v>
      </c>
      <c r="I40" s="78">
        <v>5254</v>
      </c>
      <c r="K40" s="10" t="s">
        <v>30</v>
      </c>
      <c r="L40" s="111">
        <v>0.18484631879914226</v>
      </c>
      <c r="M40" s="111">
        <v>0.23745212573101049</v>
      </c>
      <c r="N40" s="113">
        <v>0.10201751046821461</v>
      </c>
    </row>
    <row r="41" spans="1:19" ht="13.5" thickBot="1">
      <c r="A41" s="39" t="s">
        <v>31</v>
      </c>
      <c r="B41" s="33">
        <v>6724</v>
      </c>
      <c r="C41" s="33">
        <v>6699016.0867481036</v>
      </c>
      <c r="D41" s="34">
        <v>4023</v>
      </c>
      <c r="E41" s="19"/>
      <c r="F41" s="67" t="s">
        <v>31</v>
      </c>
      <c r="G41" s="77">
        <v>3496</v>
      </c>
      <c r="H41" s="77">
        <v>2935934.8245244054</v>
      </c>
      <c r="I41" s="78">
        <v>2325</v>
      </c>
      <c r="K41" s="11" t="s">
        <v>31</v>
      </c>
      <c r="L41" s="116">
        <v>0.92334096109839825</v>
      </c>
      <c r="M41" s="116">
        <v>1.2817318800097284</v>
      </c>
      <c r="N41" s="117">
        <v>0.7303225806451612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21810</v>
      </c>
      <c r="C43" s="83">
        <v>17769080.306625757</v>
      </c>
      <c r="D43" s="83">
        <v>15687</v>
      </c>
      <c r="E43" s="19"/>
      <c r="F43" s="48" t="s">
        <v>32</v>
      </c>
      <c r="G43" s="49">
        <v>19427</v>
      </c>
      <c r="H43" s="49">
        <v>16362153.827371052</v>
      </c>
      <c r="I43" s="53">
        <v>12965</v>
      </c>
      <c r="K43" s="96" t="s">
        <v>32</v>
      </c>
      <c r="L43" s="97">
        <v>0.12266433314459269</v>
      </c>
      <c r="M43" s="97">
        <v>8.598663073935664E-2</v>
      </c>
      <c r="N43" s="97">
        <v>0.20994986502121105</v>
      </c>
    </row>
    <row r="44" spans="1:19" ht="13.5" thickBot="1">
      <c r="A44" s="37" t="s">
        <v>33</v>
      </c>
      <c r="B44" s="29">
        <v>1046</v>
      </c>
      <c r="C44" s="29">
        <v>639684.35671457369</v>
      </c>
      <c r="D44" s="30">
        <v>804</v>
      </c>
      <c r="E44" s="19"/>
      <c r="F44" s="74" t="s">
        <v>33</v>
      </c>
      <c r="G44" s="55">
        <v>789</v>
      </c>
      <c r="H44" s="55">
        <v>514354.92700000003</v>
      </c>
      <c r="I44" s="56">
        <v>639</v>
      </c>
      <c r="K44" s="9" t="s">
        <v>33</v>
      </c>
      <c r="L44" s="138">
        <v>0.32572877059569083</v>
      </c>
      <c r="M44" s="138">
        <v>0.24366332105646116</v>
      </c>
      <c r="N44" s="139">
        <v>0.25821596244131451</v>
      </c>
    </row>
    <row r="45" spans="1:19" ht="13.5" thickBot="1">
      <c r="A45" s="38" t="s">
        <v>34</v>
      </c>
      <c r="B45" s="29">
        <v>3224</v>
      </c>
      <c r="C45" s="29">
        <v>3345683.1157604377</v>
      </c>
      <c r="D45" s="30">
        <v>2189</v>
      </c>
      <c r="E45" s="19"/>
      <c r="F45" s="75" t="s">
        <v>34</v>
      </c>
      <c r="G45" s="55">
        <v>3161</v>
      </c>
      <c r="H45" s="55">
        <v>3018205.10870098</v>
      </c>
      <c r="I45" s="56">
        <v>2111</v>
      </c>
      <c r="K45" s="10" t="s">
        <v>34</v>
      </c>
      <c r="L45" s="133">
        <v>1.9930401771591333E-2</v>
      </c>
      <c r="M45" s="133">
        <v>0.10850091205378765</v>
      </c>
      <c r="N45" s="135">
        <v>3.6949313121743321E-2</v>
      </c>
    </row>
    <row r="46" spans="1:19" ht="13.5" thickBot="1">
      <c r="A46" s="38" t="s">
        <v>35</v>
      </c>
      <c r="B46" s="29">
        <v>1391</v>
      </c>
      <c r="C46" s="29">
        <v>1059799.3615303636</v>
      </c>
      <c r="D46" s="30">
        <v>1037</v>
      </c>
      <c r="E46" s="19"/>
      <c r="F46" s="75" t="s">
        <v>35</v>
      </c>
      <c r="G46" s="55">
        <v>885</v>
      </c>
      <c r="H46" s="55">
        <v>550330.77804552927</v>
      </c>
      <c r="I46" s="56">
        <v>610</v>
      </c>
      <c r="K46" s="10" t="s">
        <v>35</v>
      </c>
      <c r="L46" s="133">
        <v>0.57175141242937855</v>
      </c>
      <c r="M46" s="133">
        <v>0.925749755981639</v>
      </c>
      <c r="N46" s="135">
        <v>0.7</v>
      </c>
    </row>
    <row r="47" spans="1:19" ht="13.5" thickBot="1">
      <c r="A47" s="38" t="s">
        <v>36</v>
      </c>
      <c r="B47" s="29">
        <v>5258</v>
      </c>
      <c r="C47" s="29">
        <v>3921707.3534547105</v>
      </c>
      <c r="D47" s="30">
        <v>3902</v>
      </c>
      <c r="E47" s="19"/>
      <c r="F47" s="75" t="s">
        <v>36</v>
      </c>
      <c r="G47" s="55">
        <v>4154</v>
      </c>
      <c r="H47" s="55">
        <v>3822891.7844767431</v>
      </c>
      <c r="I47" s="56">
        <v>2645</v>
      </c>
      <c r="K47" s="10" t="s">
        <v>36</v>
      </c>
      <c r="L47" s="133">
        <v>0.26576793452094361</v>
      </c>
      <c r="M47" s="133">
        <v>2.5848382467748232E-2</v>
      </c>
      <c r="N47" s="135">
        <v>0.47523629489603025</v>
      </c>
    </row>
    <row r="48" spans="1:19" ht="13.5" thickBot="1">
      <c r="A48" s="38" t="s">
        <v>37</v>
      </c>
      <c r="B48" s="29">
        <v>1708</v>
      </c>
      <c r="C48" s="29">
        <v>1520727.9201052247</v>
      </c>
      <c r="D48" s="30">
        <v>1112</v>
      </c>
      <c r="E48" s="19"/>
      <c r="F48" s="75" t="s">
        <v>37</v>
      </c>
      <c r="G48" s="55">
        <v>1461</v>
      </c>
      <c r="H48" s="55">
        <v>1294176.6108447101</v>
      </c>
      <c r="I48" s="56">
        <v>825</v>
      </c>
      <c r="K48" s="10" t="s">
        <v>37</v>
      </c>
      <c r="L48" s="133">
        <v>0.16906228610540719</v>
      </c>
      <c r="M48" s="133">
        <v>0.17505439934712186</v>
      </c>
      <c r="N48" s="135">
        <v>0.3478787878787879</v>
      </c>
    </row>
    <row r="49" spans="1:19" ht="13.5" thickBot="1">
      <c r="A49" s="38" t="s">
        <v>38</v>
      </c>
      <c r="B49" s="29">
        <v>2269</v>
      </c>
      <c r="C49" s="29">
        <v>1350848.0816867312</v>
      </c>
      <c r="D49" s="30">
        <v>1825</v>
      </c>
      <c r="E49" s="19"/>
      <c r="F49" s="75" t="s">
        <v>38</v>
      </c>
      <c r="G49" s="55">
        <v>2283</v>
      </c>
      <c r="H49" s="55">
        <v>1446444.022578933</v>
      </c>
      <c r="I49" s="56">
        <v>1838</v>
      </c>
      <c r="K49" s="10" t="s">
        <v>38</v>
      </c>
      <c r="L49" s="133">
        <v>-6.1322820849759596E-3</v>
      </c>
      <c r="M49" s="133">
        <v>-6.6090314868707756E-2</v>
      </c>
      <c r="N49" s="135">
        <v>-7.0729053318824286E-3</v>
      </c>
    </row>
    <row r="50" spans="1:19" ht="13.5" thickBot="1">
      <c r="A50" s="38" t="s">
        <v>39</v>
      </c>
      <c r="B50" s="29">
        <v>597</v>
      </c>
      <c r="C50" s="29">
        <v>774464.83808640332</v>
      </c>
      <c r="D50" s="30">
        <v>307</v>
      </c>
      <c r="E50" s="19"/>
      <c r="F50" s="75" t="s">
        <v>39</v>
      </c>
      <c r="G50" s="55">
        <v>500</v>
      </c>
      <c r="H50" s="55">
        <v>673602.911411362</v>
      </c>
      <c r="I50" s="56">
        <v>240</v>
      </c>
      <c r="K50" s="10" t="s">
        <v>39</v>
      </c>
      <c r="L50" s="133">
        <v>0.19399999999999995</v>
      </c>
      <c r="M50" s="133">
        <v>0.14973499218361597</v>
      </c>
      <c r="N50" s="135">
        <v>0.27916666666666656</v>
      </c>
    </row>
    <row r="51" spans="1:19" ht="13.5" thickBot="1">
      <c r="A51" s="38" t="s">
        <v>40</v>
      </c>
      <c r="B51" s="29">
        <v>5187</v>
      </c>
      <c r="C51" s="29">
        <v>4287268.3335245913</v>
      </c>
      <c r="D51" s="30">
        <v>3646</v>
      </c>
      <c r="E51" s="19"/>
      <c r="F51" s="75" t="s">
        <v>40</v>
      </c>
      <c r="G51" s="55">
        <v>5022</v>
      </c>
      <c r="H51" s="55">
        <v>4145008.8668127935</v>
      </c>
      <c r="I51" s="56">
        <v>3201</v>
      </c>
      <c r="K51" s="10" t="s">
        <v>40</v>
      </c>
      <c r="L51" s="133">
        <v>3.2855436081242528E-2</v>
      </c>
      <c r="M51" s="133">
        <v>3.4320666440741388E-2</v>
      </c>
      <c r="N51" s="135">
        <v>0.13901905654482971</v>
      </c>
    </row>
    <row r="52" spans="1:19" ht="13.5" thickBot="1">
      <c r="A52" s="39" t="s">
        <v>41</v>
      </c>
      <c r="B52" s="33">
        <v>1130</v>
      </c>
      <c r="C52" s="33">
        <v>868896.94576271973</v>
      </c>
      <c r="D52" s="34">
        <v>865</v>
      </c>
      <c r="E52" s="19"/>
      <c r="F52" s="76" t="s">
        <v>41</v>
      </c>
      <c r="G52" s="59">
        <v>1172</v>
      </c>
      <c r="H52" s="59">
        <v>897138.81750000012</v>
      </c>
      <c r="I52" s="60">
        <v>856</v>
      </c>
      <c r="K52" s="11" t="s">
        <v>41</v>
      </c>
      <c r="L52" s="134">
        <v>-3.5836177474402708E-2</v>
      </c>
      <c r="M52" s="134">
        <v>-3.1479935085163557E-2</v>
      </c>
      <c r="N52" s="136">
        <v>1.0514018691588856E-2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67313</v>
      </c>
      <c r="C54" s="83">
        <v>71492843.094631776</v>
      </c>
      <c r="D54" s="83">
        <v>42304</v>
      </c>
      <c r="E54" s="19"/>
      <c r="F54" s="48" t="s">
        <v>42</v>
      </c>
      <c r="G54" s="49">
        <v>67456</v>
      </c>
      <c r="H54" s="49">
        <v>68073780.468943432</v>
      </c>
      <c r="I54" s="53">
        <v>40153</v>
      </c>
      <c r="K54" s="96" t="s">
        <v>42</v>
      </c>
      <c r="L54" s="97">
        <v>-2.1199003795066007E-3</v>
      </c>
      <c r="M54" s="97">
        <v>5.0225837350816427E-2</v>
      </c>
      <c r="N54" s="97">
        <v>5.3570094388962319E-2</v>
      </c>
      <c r="P54" s="5"/>
      <c r="Q54" s="5"/>
      <c r="R54" s="5"/>
      <c r="S54" s="5"/>
    </row>
    <row r="55" spans="1:19" ht="13.5" thickBot="1">
      <c r="A55" s="37" t="s">
        <v>43</v>
      </c>
      <c r="B55" s="29">
        <v>54106</v>
      </c>
      <c r="C55" s="29">
        <v>58485198.755838357</v>
      </c>
      <c r="D55" s="30">
        <v>34034</v>
      </c>
      <c r="E55" s="19"/>
      <c r="F55" s="71" t="s">
        <v>43</v>
      </c>
      <c r="G55" s="55">
        <v>53767</v>
      </c>
      <c r="H55" s="55">
        <v>54641866.528994076</v>
      </c>
      <c r="I55" s="56">
        <v>32599</v>
      </c>
      <c r="K55" s="9" t="s">
        <v>43</v>
      </c>
      <c r="L55" s="100">
        <v>6.3049826101511108E-3</v>
      </c>
      <c r="M55" s="100">
        <v>7.0336766859985023E-2</v>
      </c>
      <c r="N55" s="101">
        <v>4.4019755207215017E-2</v>
      </c>
    </row>
    <row r="56" spans="1:19" ht="13.5" thickBot="1">
      <c r="A56" s="38" t="s">
        <v>44</v>
      </c>
      <c r="B56" s="29">
        <v>3880</v>
      </c>
      <c r="C56" s="29">
        <v>3373717.2755954908</v>
      </c>
      <c r="D56" s="30">
        <v>2839</v>
      </c>
      <c r="E56" s="19"/>
      <c r="F56" s="66" t="s">
        <v>44</v>
      </c>
      <c r="G56" s="77">
        <v>4042</v>
      </c>
      <c r="H56" s="77">
        <v>3652807.0991845252</v>
      </c>
      <c r="I56" s="78">
        <v>2465</v>
      </c>
      <c r="K56" s="10" t="s">
        <v>44</v>
      </c>
      <c r="L56" s="100">
        <v>-4.0079168728352266E-2</v>
      </c>
      <c r="M56" s="100">
        <v>-7.6404205316875418E-2</v>
      </c>
      <c r="N56" s="101">
        <v>0.15172413793103456</v>
      </c>
    </row>
    <row r="57" spans="1:19" ht="13.5" thickBot="1">
      <c r="A57" s="38" t="s">
        <v>45</v>
      </c>
      <c r="B57" s="29">
        <v>1935</v>
      </c>
      <c r="C57" s="29">
        <v>2477508.718585589</v>
      </c>
      <c r="D57" s="30">
        <v>782</v>
      </c>
      <c r="E57" s="19"/>
      <c r="F57" s="66" t="s">
        <v>45</v>
      </c>
      <c r="G57" s="77">
        <v>1968</v>
      </c>
      <c r="H57" s="77">
        <v>2433653.1194152264</v>
      </c>
      <c r="I57" s="78">
        <v>713</v>
      </c>
      <c r="K57" s="10" t="s">
        <v>45</v>
      </c>
      <c r="L57" s="100">
        <v>-1.6768292682926789E-2</v>
      </c>
      <c r="M57" s="100">
        <v>1.8020480741684608E-2</v>
      </c>
      <c r="N57" s="101">
        <v>9.6774193548387011E-2</v>
      </c>
    </row>
    <row r="58" spans="1:19" ht="13.5" thickBot="1">
      <c r="A58" s="39" t="s">
        <v>46</v>
      </c>
      <c r="B58" s="33">
        <v>7392</v>
      </c>
      <c r="C58" s="33">
        <v>7156418.3446123339</v>
      </c>
      <c r="D58" s="34">
        <v>4649</v>
      </c>
      <c r="E58" s="19"/>
      <c r="F58" s="67" t="s">
        <v>46</v>
      </c>
      <c r="G58" s="72">
        <v>7679</v>
      </c>
      <c r="H58" s="72">
        <v>7345453.7213495988</v>
      </c>
      <c r="I58" s="73">
        <v>4376</v>
      </c>
      <c r="K58" s="11" t="s">
        <v>46</v>
      </c>
      <c r="L58" s="102">
        <v>-3.7374658158614404E-2</v>
      </c>
      <c r="M58" s="102">
        <v>-2.5735017047052167E-2</v>
      </c>
      <c r="N58" s="103">
        <v>6.238574040219369E-2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34442</v>
      </c>
      <c r="C60" s="83">
        <v>25272772.049413364</v>
      </c>
      <c r="D60" s="83">
        <v>24839</v>
      </c>
      <c r="E60" s="19"/>
      <c r="F60" s="48" t="s">
        <v>47</v>
      </c>
      <c r="G60" s="49">
        <v>36587</v>
      </c>
      <c r="H60" s="49">
        <v>26491045.635528654</v>
      </c>
      <c r="I60" s="53">
        <v>25469</v>
      </c>
      <c r="K60" s="96" t="s">
        <v>47</v>
      </c>
      <c r="L60" s="97">
        <v>-5.862738131030143E-2</v>
      </c>
      <c r="M60" s="97">
        <v>-4.5988127568712955E-2</v>
      </c>
      <c r="N60" s="97">
        <v>-2.4735953512112774E-2</v>
      </c>
      <c r="P60" s="5"/>
      <c r="Q60" s="5"/>
      <c r="R60" s="5"/>
      <c r="S60" s="5"/>
    </row>
    <row r="61" spans="1:19" ht="13.5" thickBot="1">
      <c r="A61" s="37" t="s">
        <v>48</v>
      </c>
      <c r="B61" s="29">
        <v>5824</v>
      </c>
      <c r="C61" s="29">
        <v>3593821.3165390464</v>
      </c>
      <c r="D61" s="30">
        <v>4293</v>
      </c>
      <c r="E61" s="19"/>
      <c r="F61" s="71" t="s">
        <v>48</v>
      </c>
      <c r="G61" s="55">
        <v>5712</v>
      </c>
      <c r="H61" s="55">
        <v>4009797.7594887875</v>
      </c>
      <c r="I61" s="56">
        <v>3730</v>
      </c>
      <c r="K61" s="9" t="s">
        <v>48</v>
      </c>
      <c r="L61" s="100">
        <v>1.9607843137254832E-2</v>
      </c>
      <c r="M61" s="100">
        <v>-0.10374000583081133</v>
      </c>
      <c r="N61" s="101">
        <v>0.15093833780160848</v>
      </c>
    </row>
    <row r="62" spans="1:19" ht="13.5" thickBot="1">
      <c r="A62" s="38" t="s">
        <v>49</v>
      </c>
      <c r="B62" s="29">
        <v>2989</v>
      </c>
      <c r="C62" s="29">
        <v>3906252.1262100432</v>
      </c>
      <c r="D62" s="30">
        <v>1100</v>
      </c>
      <c r="E62" s="19"/>
      <c r="F62" s="66" t="s">
        <v>49</v>
      </c>
      <c r="G62" s="77">
        <v>3684</v>
      </c>
      <c r="H62" s="77">
        <v>5445295.3770879339</v>
      </c>
      <c r="I62" s="78">
        <v>1151</v>
      </c>
      <c r="K62" s="10" t="s">
        <v>49</v>
      </c>
      <c r="L62" s="100">
        <v>-0.18865363735070573</v>
      </c>
      <c r="M62" s="100">
        <v>-0.28263723899234072</v>
      </c>
      <c r="N62" s="101">
        <v>-4.430929626411817E-2</v>
      </c>
    </row>
    <row r="63" spans="1:19" ht="13.5" thickBot="1">
      <c r="A63" s="39" t="s">
        <v>50</v>
      </c>
      <c r="B63" s="33">
        <v>25629</v>
      </c>
      <c r="C63" s="33">
        <v>17772698.606664274</v>
      </c>
      <c r="D63" s="34">
        <v>19446</v>
      </c>
      <c r="E63" s="19"/>
      <c r="F63" s="67" t="s">
        <v>50</v>
      </c>
      <c r="G63" s="72">
        <v>27191</v>
      </c>
      <c r="H63" s="72">
        <v>17035952.498951934</v>
      </c>
      <c r="I63" s="73">
        <v>20588</v>
      </c>
      <c r="K63" s="11" t="s">
        <v>50</v>
      </c>
      <c r="L63" s="102">
        <v>-5.7445478283255524E-2</v>
      </c>
      <c r="M63" s="102">
        <v>4.3246546253147056E-2</v>
      </c>
      <c r="N63" s="103">
        <v>-5.5469205362347007E-2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2237</v>
      </c>
      <c r="C65" s="83">
        <v>1762568.9058623128</v>
      </c>
      <c r="D65" s="83">
        <v>1256</v>
      </c>
      <c r="E65" s="19"/>
      <c r="F65" s="48" t="s">
        <v>51</v>
      </c>
      <c r="G65" s="49">
        <v>2334</v>
      </c>
      <c r="H65" s="49">
        <v>1699876.5291245603</v>
      </c>
      <c r="I65" s="53">
        <v>1250</v>
      </c>
      <c r="K65" s="96" t="s">
        <v>51</v>
      </c>
      <c r="L65" s="97">
        <v>-4.1559554413024835E-2</v>
      </c>
      <c r="M65" s="97">
        <v>3.6880547300714328E-2</v>
      </c>
      <c r="N65" s="97">
        <v>4.7999999999999154E-3</v>
      </c>
      <c r="P65" s="5"/>
      <c r="Q65" s="5"/>
      <c r="R65" s="5"/>
      <c r="S65" s="5"/>
    </row>
    <row r="66" spans="1:19" ht="13.5" thickBot="1">
      <c r="A66" s="37" t="s">
        <v>52</v>
      </c>
      <c r="B66" s="29">
        <v>1236</v>
      </c>
      <c r="C66" s="29">
        <v>1035868.062771634</v>
      </c>
      <c r="D66" s="30">
        <v>677</v>
      </c>
      <c r="E66" s="19"/>
      <c r="F66" s="71" t="s">
        <v>52</v>
      </c>
      <c r="G66" s="55">
        <v>1220</v>
      </c>
      <c r="H66" s="55">
        <v>1012726.5393550491</v>
      </c>
      <c r="I66" s="56">
        <v>551</v>
      </c>
      <c r="K66" s="9" t="s">
        <v>52</v>
      </c>
      <c r="L66" s="100">
        <v>1.3114754098360715E-2</v>
      </c>
      <c r="M66" s="100">
        <v>2.2850712919326055E-2</v>
      </c>
      <c r="N66" s="101">
        <v>0.22867513611615253</v>
      </c>
    </row>
    <row r="67" spans="1:19" ht="13.5" thickBot="1">
      <c r="A67" s="39" t="s">
        <v>53</v>
      </c>
      <c r="B67" s="33">
        <v>1001</v>
      </c>
      <c r="C67" s="33">
        <v>726700.84309067868</v>
      </c>
      <c r="D67" s="34">
        <v>579</v>
      </c>
      <c r="E67" s="19"/>
      <c r="F67" s="67" t="s">
        <v>53</v>
      </c>
      <c r="G67" s="72">
        <v>1114</v>
      </c>
      <c r="H67" s="72">
        <v>687149.98976951104</v>
      </c>
      <c r="I67" s="73">
        <v>699</v>
      </c>
      <c r="K67" s="11" t="s">
        <v>53</v>
      </c>
      <c r="L67" s="102">
        <v>-0.1014362657091562</v>
      </c>
      <c r="M67" s="102">
        <v>5.7557816939550754E-2</v>
      </c>
      <c r="N67" s="103">
        <v>-0.1716738197424893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16087</v>
      </c>
      <c r="C69" s="83">
        <v>12885309.809282634</v>
      </c>
      <c r="D69" s="83">
        <v>10805</v>
      </c>
      <c r="E69" s="19"/>
      <c r="F69" s="48" t="s">
        <v>54</v>
      </c>
      <c r="G69" s="49">
        <v>13135</v>
      </c>
      <c r="H69" s="49">
        <v>10427382.968094667</v>
      </c>
      <c r="I69" s="53">
        <v>8537</v>
      </c>
      <c r="K69" s="96" t="s">
        <v>54</v>
      </c>
      <c r="L69" s="97">
        <v>0.22474305291206709</v>
      </c>
      <c r="M69" s="97">
        <v>0.23571847784901001</v>
      </c>
      <c r="N69" s="97">
        <v>0.26566709616961459</v>
      </c>
      <c r="P69" s="5"/>
      <c r="Q69" s="5"/>
      <c r="R69" s="5"/>
      <c r="S69" s="5"/>
    </row>
    <row r="70" spans="1:19" ht="13.5" thickBot="1">
      <c r="A70" s="37" t="s">
        <v>55</v>
      </c>
      <c r="B70" s="29">
        <v>5794</v>
      </c>
      <c r="C70" s="29">
        <v>4036494.5058295256</v>
      </c>
      <c r="D70" s="30">
        <v>4242</v>
      </c>
      <c r="E70" s="19"/>
      <c r="F70" s="71" t="s">
        <v>55</v>
      </c>
      <c r="G70" s="55">
        <v>5034</v>
      </c>
      <c r="H70" s="55">
        <v>3062650.2173044942</v>
      </c>
      <c r="I70" s="56">
        <v>3693</v>
      </c>
      <c r="K70" s="9" t="s">
        <v>55</v>
      </c>
      <c r="L70" s="100">
        <v>0.15097338100913782</v>
      </c>
      <c r="M70" s="100">
        <v>0.31797437494580527</v>
      </c>
      <c r="N70" s="101">
        <v>0.14865962632006502</v>
      </c>
    </row>
    <row r="71" spans="1:19" ht="13.5" thickBot="1">
      <c r="A71" s="38" t="s">
        <v>56</v>
      </c>
      <c r="B71" s="29">
        <v>1104</v>
      </c>
      <c r="C71" s="29">
        <v>910868.03964131314</v>
      </c>
      <c r="D71" s="30">
        <v>713</v>
      </c>
      <c r="E71" s="19"/>
      <c r="F71" s="66" t="s">
        <v>56</v>
      </c>
      <c r="G71" s="77">
        <v>792</v>
      </c>
      <c r="H71" s="77">
        <v>866976.14881053893</v>
      </c>
      <c r="I71" s="78">
        <v>377</v>
      </c>
      <c r="K71" s="10" t="s">
        <v>56</v>
      </c>
      <c r="L71" s="100">
        <v>0.39393939393939403</v>
      </c>
      <c r="M71" s="100">
        <v>5.0626410992957949E-2</v>
      </c>
      <c r="N71" s="101">
        <v>0.89124668435013255</v>
      </c>
    </row>
    <row r="72" spans="1:19" ht="13.5" thickBot="1">
      <c r="A72" s="38" t="s">
        <v>57</v>
      </c>
      <c r="B72" s="29">
        <v>902</v>
      </c>
      <c r="C72" s="29">
        <v>667347.65837407566</v>
      </c>
      <c r="D72" s="30">
        <v>572</v>
      </c>
      <c r="E72" s="19"/>
      <c r="F72" s="66" t="s">
        <v>57</v>
      </c>
      <c r="G72" s="77">
        <v>907</v>
      </c>
      <c r="H72" s="77">
        <v>739904.67019800202</v>
      </c>
      <c r="I72" s="78">
        <v>578</v>
      </c>
      <c r="K72" s="10" t="s">
        <v>57</v>
      </c>
      <c r="L72" s="100">
        <v>-5.5126791620727644E-3</v>
      </c>
      <c r="M72" s="100">
        <v>-9.8062648806514163E-2</v>
      </c>
      <c r="N72" s="101">
        <v>-1.038062283737029E-2</v>
      </c>
    </row>
    <row r="73" spans="1:19" ht="13.5" thickBot="1">
      <c r="A73" s="39" t="s">
        <v>58</v>
      </c>
      <c r="B73" s="33">
        <v>8287</v>
      </c>
      <c r="C73" s="33">
        <v>7270599.6054377202</v>
      </c>
      <c r="D73" s="34">
        <v>5278</v>
      </c>
      <c r="E73" s="19"/>
      <c r="F73" s="67" t="s">
        <v>58</v>
      </c>
      <c r="G73" s="72">
        <v>6402</v>
      </c>
      <c r="H73" s="72">
        <v>5757851.9317816319</v>
      </c>
      <c r="I73" s="73">
        <v>3889</v>
      </c>
      <c r="K73" s="11" t="s">
        <v>58</v>
      </c>
      <c r="L73" s="102">
        <v>0.29443923773820679</v>
      </c>
      <c r="M73" s="102">
        <v>0.26272778313491707</v>
      </c>
      <c r="N73" s="103">
        <v>0.35716122396502947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54022</v>
      </c>
      <c r="C75" s="83">
        <v>58887172.418490916</v>
      </c>
      <c r="D75" s="83">
        <v>35454</v>
      </c>
      <c r="E75" s="19"/>
      <c r="F75" s="48" t="s">
        <v>59</v>
      </c>
      <c r="G75" s="49">
        <v>53197</v>
      </c>
      <c r="H75" s="49">
        <v>53009477.300637603</v>
      </c>
      <c r="I75" s="53">
        <v>32925</v>
      </c>
      <c r="K75" s="96" t="s">
        <v>59</v>
      </c>
      <c r="L75" s="97">
        <v>1.5508393330450954E-2</v>
      </c>
      <c r="M75" s="97">
        <v>0.11088008064140298</v>
      </c>
      <c r="N75" s="97">
        <v>7.681093394077454E-2</v>
      </c>
      <c r="P75" s="5"/>
      <c r="Q75" s="5"/>
      <c r="R75" s="5"/>
      <c r="S75" s="5"/>
    </row>
    <row r="76" spans="1:19" ht="13.5" thickBot="1">
      <c r="A76" s="90" t="s">
        <v>60</v>
      </c>
      <c r="B76" s="33">
        <v>54022</v>
      </c>
      <c r="C76" s="33">
        <v>58887172.418490916</v>
      </c>
      <c r="D76" s="34">
        <v>35454</v>
      </c>
      <c r="E76" s="19"/>
      <c r="F76" s="70" t="s">
        <v>60</v>
      </c>
      <c r="G76" s="59">
        <v>53197</v>
      </c>
      <c r="H76" s="59">
        <v>53009477.300637603</v>
      </c>
      <c r="I76" s="60">
        <v>32925</v>
      </c>
      <c r="K76" s="13" t="s">
        <v>60</v>
      </c>
      <c r="L76" s="102">
        <v>1.5508393330450954E-2</v>
      </c>
      <c r="M76" s="102">
        <v>0.11088008064140298</v>
      </c>
      <c r="N76" s="103">
        <v>7.681093394077454E-2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25913</v>
      </c>
      <c r="C78" s="83">
        <v>17455675.558961354</v>
      </c>
      <c r="D78" s="83">
        <v>16131</v>
      </c>
      <c r="E78" s="19"/>
      <c r="F78" s="48" t="s">
        <v>61</v>
      </c>
      <c r="G78" s="49">
        <v>21084</v>
      </c>
      <c r="H78" s="49">
        <v>13752832.197678499</v>
      </c>
      <c r="I78" s="53">
        <v>12504</v>
      </c>
      <c r="K78" s="96" t="s">
        <v>61</v>
      </c>
      <c r="L78" s="97">
        <v>0.22903623600834755</v>
      </c>
      <c r="M78" s="97">
        <v>0.26924224102057326</v>
      </c>
      <c r="N78" s="97">
        <v>0.290067178502879</v>
      </c>
      <c r="P78" s="5"/>
      <c r="Q78" s="5"/>
      <c r="R78" s="5"/>
      <c r="S78" s="5"/>
    </row>
    <row r="79" spans="1:19" ht="13.5" thickBot="1">
      <c r="A79" s="90" t="s">
        <v>62</v>
      </c>
      <c r="B79" s="33">
        <v>25913</v>
      </c>
      <c r="C79" s="33">
        <v>17455675.558961354</v>
      </c>
      <c r="D79" s="34">
        <v>16131</v>
      </c>
      <c r="E79" s="19"/>
      <c r="F79" s="70" t="s">
        <v>62</v>
      </c>
      <c r="G79" s="59">
        <v>21084</v>
      </c>
      <c r="H79" s="59">
        <v>13752832.197678499</v>
      </c>
      <c r="I79" s="60">
        <v>12504</v>
      </c>
      <c r="K79" s="13" t="s">
        <v>62</v>
      </c>
      <c r="L79" s="102">
        <v>0.22903623600834755</v>
      </c>
      <c r="M79" s="102">
        <v>0.26924224102057326</v>
      </c>
      <c r="N79" s="103">
        <v>0.290067178502879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8040</v>
      </c>
      <c r="C81" s="83">
        <v>8786527.2934407294</v>
      </c>
      <c r="D81" s="83">
        <v>5356</v>
      </c>
      <c r="E81" s="19"/>
      <c r="F81" s="48" t="s">
        <v>63</v>
      </c>
      <c r="G81" s="49">
        <v>7209</v>
      </c>
      <c r="H81" s="49">
        <v>7952425.465410498</v>
      </c>
      <c r="I81" s="53">
        <v>4611</v>
      </c>
      <c r="K81" s="96" t="s">
        <v>63</v>
      </c>
      <c r="L81" s="97">
        <v>0.11527257594673324</v>
      </c>
      <c r="M81" s="97">
        <v>0.10488646912293631</v>
      </c>
      <c r="N81" s="97">
        <v>0.16157015831706789</v>
      </c>
      <c r="P81" s="5"/>
      <c r="Q81" s="5"/>
      <c r="R81" s="5"/>
      <c r="S81" s="5"/>
    </row>
    <row r="82" spans="1:19" ht="13.5" thickBot="1">
      <c r="A82" s="90" t="s">
        <v>64</v>
      </c>
      <c r="B82" s="33">
        <v>8040</v>
      </c>
      <c r="C82" s="33">
        <v>8786527.2934407294</v>
      </c>
      <c r="D82" s="34">
        <v>5356</v>
      </c>
      <c r="E82" s="19"/>
      <c r="F82" s="70" t="s">
        <v>64</v>
      </c>
      <c r="G82" s="59">
        <v>7209</v>
      </c>
      <c r="H82" s="59">
        <v>7952425.465410498</v>
      </c>
      <c r="I82" s="60">
        <v>4611</v>
      </c>
      <c r="K82" s="13" t="s">
        <v>64</v>
      </c>
      <c r="L82" s="102">
        <v>0.11527257594673324</v>
      </c>
      <c r="M82" s="102">
        <v>0.10488646912293631</v>
      </c>
      <c r="N82" s="103">
        <v>0.16157015831706789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15050</v>
      </c>
      <c r="C84" s="83">
        <v>12883870.341631517</v>
      </c>
      <c r="D84" s="83">
        <v>11081</v>
      </c>
      <c r="E84" s="19"/>
      <c r="F84" s="48" t="s">
        <v>65</v>
      </c>
      <c r="G84" s="49">
        <v>15419</v>
      </c>
      <c r="H84" s="49">
        <v>12620194.990832284</v>
      </c>
      <c r="I84" s="53">
        <v>11326</v>
      </c>
      <c r="K84" s="96" t="s">
        <v>65</v>
      </c>
      <c r="L84" s="97">
        <v>-2.3931513068292332E-2</v>
      </c>
      <c r="M84" s="97">
        <v>2.0893128116544535E-2</v>
      </c>
      <c r="N84" s="97">
        <v>-2.1631644004944328E-2</v>
      </c>
      <c r="P84" s="5"/>
      <c r="Q84" s="5"/>
      <c r="R84" s="5"/>
      <c r="S84" s="5"/>
    </row>
    <row r="85" spans="1:19" ht="13.5" thickBot="1">
      <c r="A85" s="37" t="s">
        <v>66</v>
      </c>
      <c r="B85" s="29">
        <v>3535</v>
      </c>
      <c r="C85" s="29">
        <v>3624585.6771762185</v>
      </c>
      <c r="D85" s="30">
        <v>2410</v>
      </c>
      <c r="E85" s="19"/>
      <c r="F85" s="71" t="s">
        <v>66</v>
      </c>
      <c r="G85" s="55">
        <v>3411</v>
      </c>
      <c r="H85" s="55">
        <v>2897269.7496271608</v>
      </c>
      <c r="I85" s="56">
        <v>2236</v>
      </c>
      <c r="K85" s="9" t="s">
        <v>66</v>
      </c>
      <c r="L85" s="100">
        <v>3.635297566695983E-2</v>
      </c>
      <c r="M85" s="100">
        <v>0.25103493647516029</v>
      </c>
      <c r="N85" s="101">
        <v>7.7817531305903298E-2</v>
      </c>
    </row>
    <row r="86" spans="1:19" ht="13.5" thickBot="1">
      <c r="A86" s="38" t="s">
        <v>67</v>
      </c>
      <c r="B86" s="29">
        <v>2399</v>
      </c>
      <c r="C86" s="29">
        <v>2253489.0875383271</v>
      </c>
      <c r="D86" s="30">
        <v>1811</v>
      </c>
      <c r="E86" s="19"/>
      <c r="F86" s="66" t="s">
        <v>67</v>
      </c>
      <c r="G86" s="77">
        <v>2733</v>
      </c>
      <c r="H86" s="77">
        <v>2437324.5080901715</v>
      </c>
      <c r="I86" s="78">
        <v>1996</v>
      </c>
      <c r="K86" s="10" t="s">
        <v>67</v>
      </c>
      <c r="L86" s="100">
        <v>-0.12221002561287964</v>
      </c>
      <c r="M86" s="100">
        <v>-7.5425090069722978E-2</v>
      </c>
      <c r="N86" s="101">
        <v>-9.2685370741482975E-2</v>
      </c>
    </row>
    <row r="87" spans="1:19" ht="13.5" thickBot="1">
      <c r="A87" s="39" t="s">
        <v>68</v>
      </c>
      <c r="B87" s="33">
        <v>9116</v>
      </c>
      <c r="C87" s="33">
        <v>7005795.5769169712</v>
      </c>
      <c r="D87" s="34">
        <v>6860</v>
      </c>
      <c r="E87" s="19"/>
      <c r="F87" s="67" t="s">
        <v>68</v>
      </c>
      <c r="G87" s="72">
        <v>9275</v>
      </c>
      <c r="H87" s="72">
        <v>7285600.7331149522</v>
      </c>
      <c r="I87" s="73">
        <v>7094</v>
      </c>
      <c r="K87" s="11" t="s">
        <v>68</v>
      </c>
      <c r="L87" s="102">
        <v>-1.7142857142857126E-2</v>
      </c>
      <c r="M87" s="102">
        <v>-3.8405227852549406E-2</v>
      </c>
      <c r="N87" s="103">
        <v>-3.2985621652100394E-2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2494</v>
      </c>
      <c r="C89" s="83">
        <v>2253495.6511458354</v>
      </c>
      <c r="D89" s="83">
        <v>1702</v>
      </c>
      <c r="E89" s="19"/>
      <c r="F89" s="52" t="s">
        <v>69</v>
      </c>
      <c r="G89" s="49">
        <v>2181</v>
      </c>
      <c r="H89" s="49">
        <v>1944224.4490412327</v>
      </c>
      <c r="I89" s="53">
        <v>1412</v>
      </c>
      <c r="K89" s="99" t="s">
        <v>69</v>
      </c>
      <c r="L89" s="97">
        <v>0.14351215038972942</v>
      </c>
      <c r="M89" s="97">
        <v>0.15907175853956335</v>
      </c>
      <c r="N89" s="97">
        <v>0.20538243626062314</v>
      </c>
      <c r="P89" s="5"/>
      <c r="Q89" s="5"/>
      <c r="R89" s="5"/>
      <c r="S89" s="5"/>
    </row>
    <row r="90" spans="1:19" ht="13.5" thickBot="1">
      <c r="A90" s="89" t="s">
        <v>70</v>
      </c>
      <c r="B90" s="33">
        <v>2494</v>
      </c>
      <c r="C90" s="33">
        <v>2253495.6511458354</v>
      </c>
      <c r="D90" s="34">
        <v>1702</v>
      </c>
      <c r="E90" s="19"/>
      <c r="F90" s="69" t="s">
        <v>70</v>
      </c>
      <c r="G90" s="59">
        <v>2181</v>
      </c>
      <c r="H90" s="59">
        <v>1944224.4490412327</v>
      </c>
      <c r="I90" s="60">
        <v>1412</v>
      </c>
      <c r="K90" s="12" t="s">
        <v>70</v>
      </c>
      <c r="L90" s="102">
        <v>0.14351215038972942</v>
      </c>
      <c r="M90" s="102">
        <v>0.15907175853956335</v>
      </c>
      <c r="N90" s="103">
        <v>0.20538243626062314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25" right="0.25" top="0.75" bottom="0.75" header="0.3" footer="0.3"/>
  <pageSetup paperSize="9" scale="3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tabColor theme="6"/>
  </sheetPr>
  <dimension ref="A1:S92"/>
  <sheetViews>
    <sheetView zoomScale="80" zoomScaleNormal="80" workbookViewId="0">
      <selection activeCell="C92" sqref="C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80</v>
      </c>
      <c r="B2" s="25" t="s">
        <v>102</v>
      </c>
      <c r="C2" s="24"/>
      <c r="D2" s="24"/>
      <c r="F2" s="43" t="s">
        <v>80</v>
      </c>
      <c r="G2" s="44" t="s">
        <v>94</v>
      </c>
      <c r="K2" s="1" t="s">
        <v>80</v>
      </c>
      <c r="L2" s="3"/>
      <c r="M2" s="1" t="s">
        <v>103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1059941</v>
      </c>
      <c r="C6" s="83">
        <v>991149247.53783369</v>
      </c>
      <c r="D6" s="83">
        <v>741795</v>
      </c>
      <c r="E6" s="19"/>
      <c r="F6" s="48" t="s">
        <v>1</v>
      </c>
      <c r="G6" s="49">
        <v>1019951</v>
      </c>
      <c r="H6" s="49">
        <v>932291354.81954443</v>
      </c>
      <c r="I6" s="49">
        <v>701848</v>
      </c>
      <c r="K6" s="96" t="s">
        <v>1</v>
      </c>
      <c r="L6" s="97">
        <v>3.9207765863262134E-2</v>
      </c>
      <c r="M6" s="97">
        <v>6.313250939635906E-2</v>
      </c>
      <c r="N6" s="97">
        <v>5.6916882287902704E-2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109386</v>
      </c>
      <c r="C8" s="85">
        <v>81652794.616171539</v>
      </c>
      <c r="D8" s="85">
        <v>80035</v>
      </c>
      <c r="E8" s="19"/>
      <c r="F8" s="52" t="s">
        <v>4</v>
      </c>
      <c r="G8" s="49">
        <v>101558</v>
      </c>
      <c r="H8" s="49">
        <v>74635845.554212213</v>
      </c>
      <c r="I8" s="53">
        <v>72736</v>
      </c>
      <c r="K8" s="99" t="s">
        <v>4</v>
      </c>
      <c r="L8" s="97">
        <v>7.7079107505070965E-2</v>
      </c>
      <c r="M8" s="97">
        <v>9.4015804468410735E-2</v>
      </c>
      <c r="N8" s="97">
        <v>0.10034920809502856</v>
      </c>
      <c r="P8" s="5"/>
      <c r="Q8" s="5"/>
      <c r="R8" s="5"/>
      <c r="S8" s="5"/>
    </row>
    <row r="9" spans="1:19" ht="13.5" thickBot="1">
      <c r="A9" s="28" t="s">
        <v>5</v>
      </c>
      <c r="B9" s="29">
        <v>7572</v>
      </c>
      <c r="C9" s="29">
        <v>6359266.0050865887</v>
      </c>
      <c r="D9" s="29">
        <v>4583</v>
      </c>
      <c r="E9" s="20"/>
      <c r="F9" s="54" t="s">
        <v>5</v>
      </c>
      <c r="G9" s="55">
        <v>7464</v>
      </c>
      <c r="H9" s="55">
        <v>4904602.6962701771</v>
      </c>
      <c r="I9" s="56">
        <v>4038</v>
      </c>
      <c r="K9" s="6" t="s">
        <v>5</v>
      </c>
      <c r="L9" s="100">
        <v>1.4469453376205754E-2</v>
      </c>
      <c r="M9" s="100">
        <v>0.2965914670157983</v>
      </c>
      <c r="N9" s="100">
        <v>0.13496780584447743</v>
      </c>
    </row>
    <row r="10" spans="1:19" ht="13.5" thickBot="1">
      <c r="A10" s="31" t="s">
        <v>6</v>
      </c>
      <c r="B10" s="29">
        <v>21728</v>
      </c>
      <c r="C10" s="29">
        <v>13242647.878410656</v>
      </c>
      <c r="D10" s="29">
        <v>18664</v>
      </c>
      <c r="E10" s="19"/>
      <c r="F10" s="57" t="s">
        <v>6</v>
      </c>
      <c r="G10" s="77">
        <v>16868</v>
      </c>
      <c r="H10" s="77">
        <v>12843729.938191071</v>
      </c>
      <c r="I10" s="78">
        <v>14203</v>
      </c>
      <c r="K10" s="7" t="s">
        <v>6</v>
      </c>
      <c r="L10" s="111">
        <v>0.2881195162437753</v>
      </c>
      <c r="M10" s="111">
        <v>3.1059352862395029E-2</v>
      </c>
      <c r="N10" s="113">
        <v>0.31408857283672464</v>
      </c>
    </row>
    <row r="11" spans="1:19" ht="13.5" thickBot="1">
      <c r="A11" s="31" t="s">
        <v>7</v>
      </c>
      <c r="B11" s="29">
        <v>8224</v>
      </c>
      <c r="C11" s="29">
        <v>7025007.9220916145</v>
      </c>
      <c r="D11" s="29">
        <v>5739</v>
      </c>
      <c r="E11" s="19"/>
      <c r="F11" s="57" t="s">
        <v>7</v>
      </c>
      <c r="G11" s="77">
        <v>6297</v>
      </c>
      <c r="H11" s="77">
        <v>5561538.5911764707</v>
      </c>
      <c r="I11" s="78">
        <v>3942</v>
      </c>
      <c r="K11" s="7" t="s">
        <v>7</v>
      </c>
      <c r="L11" s="111">
        <v>0.30601873908210253</v>
      </c>
      <c r="M11" s="111">
        <v>0.26314109071129654</v>
      </c>
      <c r="N11" s="113">
        <v>0.45585996955859964</v>
      </c>
    </row>
    <row r="12" spans="1:19" ht="13.5" thickBot="1">
      <c r="A12" s="31" t="s">
        <v>8</v>
      </c>
      <c r="B12" s="29">
        <v>6679</v>
      </c>
      <c r="C12" s="29">
        <v>4714835.8034030152</v>
      </c>
      <c r="D12" s="29">
        <v>4925</v>
      </c>
      <c r="E12" s="19"/>
      <c r="F12" s="57" t="s">
        <v>8</v>
      </c>
      <c r="G12" s="77">
        <v>7049</v>
      </c>
      <c r="H12" s="77">
        <v>5002260.9573277477</v>
      </c>
      <c r="I12" s="78">
        <v>5357</v>
      </c>
      <c r="K12" s="7" t="s">
        <v>8</v>
      </c>
      <c r="L12" s="111">
        <v>-5.2489714853170666E-2</v>
      </c>
      <c r="M12" s="111">
        <v>-5.745904829368953E-2</v>
      </c>
      <c r="N12" s="113">
        <v>-8.0642150457345574E-2</v>
      </c>
    </row>
    <row r="13" spans="1:19" ht="13.5" thickBot="1">
      <c r="A13" s="31" t="s">
        <v>9</v>
      </c>
      <c r="B13" s="29">
        <v>8904</v>
      </c>
      <c r="C13" s="29">
        <v>4392530.0592609216</v>
      </c>
      <c r="D13" s="29">
        <v>7003</v>
      </c>
      <c r="E13" s="19"/>
      <c r="F13" s="57" t="s">
        <v>9</v>
      </c>
      <c r="G13" s="77">
        <v>8421</v>
      </c>
      <c r="H13" s="77">
        <v>3702026.2831911929</v>
      </c>
      <c r="I13" s="78">
        <v>6580</v>
      </c>
      <c r="K13" s="7" t="s">
        <v>9</v>
      </c>
      <c r="L13" s="111">
        <v>5.7356608478803084E-2</v>
      </c>
      <c r="M13" s="111">
        <v>0.18652049533114212</v>
      </c>
      <c r="N13" s="113">
        <v>6.4285714285714279E-2</v>
      </c>
    </row>
    <row r="14" spans="1:19" ht="13.5" thickBot="1">
      <c r="A14" s="31" t="s">
        <v>10</v>
      </c>
      <c r="B14" s="29">
        <v>3973</v>
      </c>
      <c r="C14" s="29">
        <v>4758083.3361098878</v>
      </c>
      <c r="D14" s="29">
        <v>2505</v>
      </c>
      <c r="E14" s="19"/>
      <c r="F14" s="57" t="s">
        <v>10</v>
      </c>
      <c r="G14" s="77">
        <v>3786</v>
      </c>
      <c r="H14" s="77">
        <v>3920207.777825865</v>
      </c>
      <c r="I14" s="78">
        <v>2393</v>
      </c>
      <c r="K14" s="7" t="s">
        <v>10</v>
      </c>
      <c r="L14" s="111">
        <v>4.9392498679345032E-2</v>
      </c>
      <c r="M14" s="111">
        <v>0.21373243607733117</v>
      </c>
      <c r="N14" s="113">
        <v>4.6803175929795326E-2</v>
      </c>
    </row>
    <row r="15" spans="1:19" ht="13.5" thickBot="1">
      <c r="A15" s="31" t="s">
        <v>11</v>
      </c>
      <c r="B15" s="29">
        <v>18344</v>
      </c>
      <c r="C15" s="29">
        <v>12439374.981612079</v>
      </c>
      <c r="D15" s="29">
        <v>13855</v>
      </c>
      <c r="E15" s="19"/>
      <c r="F15" s="57" t="s">
        <v>11</v>
      </c>
      <c r="G15" s="77">
        <v>16298</v>
      </c>
      <c r="H15" s="77">
        <v>12026161.28290599</v>
      </c>
      <c r="I15" s="78">
        <v>11520</v>
      </c>
      <c r="K15" s="7" t="s">
        <v>11</v>
      </c>
      <c r="L15" s="111">
        <v>0.12553687569026883</v>
      </c>
      <c r="M15" s="111">
        <v>3.4359567361983645E-2</v>
      </c>
      <c r="N15" s="113">
        <v>0.20269097222222232</v>
      </c>
    </row>
    <row r="16" spans="1:19" ht="13.5" thickBot="1">
      <c r="A16" s="32" t="s">
        <v>12</v>
      </c>
      <c r="B16" s="29">
        <v>33962</v>
      </c>
      <c r="C16" s="29">
        <v>28721048.630196765</v>
      </c>
      <c r="D16" s="29">
        <v>22761</v>
      </c>
      <c r="E16" s="19"/>
      <c r="F16" s="58" t="s">
        <v>12</v>
      </c>
      <c r="G16" s="107">
        <v>35375</v>
      </c>
      <c r="H16" s="107">
        <v>26675318.027323708</v>
      </c>
      <c r="I16" s="108">
        <v>24703</v>
      </c>
      <c r="K16" s="8" t="s">
        <v>12</v>
      </c>
      <c r="L16" s="114">
        <v>-3.9943462897526483E-2</v>
      </c>
      <c r="M16" s="114">
        <v>7.6690017370274699E-2</v>
      </c>
      <c r="N16" s="115">
        <v>-7.8613933530340407E-2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41060</v>
      </c>
      <c r="C18" s="87">
        <v>45537288.819571011</v>
      </c>
      <c r="D18" s="87">
        <v>27853</v>
      </c>
      <c r="E18" s="19"/>
      <c r="F18" s="63" t="s">
        <v>13</v>
      </c>
      <c r="G18" s="64">
        <v>44105</v>
      </c>
      <c r="H18" s="64">
        <v>45489932.818931073</v>
      </c>
      <c r="I18" s="65">
        <v>29313</v>
      </c>
      <c r="K18" s="105" t="s">
        <v>13</v>
      </c>
      <c r="L18" s="106">
        <v>-6.9039791406869999E-2</v>
      </c>
      <c r="M18" s="106">
        <v>1.0410215558778191E-3</v>
      </c>
      <c r="N18" s="118">
        <v>-4.9807252754750397E-2</v>
      </c>
    </row>
    <row r="19" spans="1:19" ht="13.5" thickBot="1">
      <c r="A19" s="37" t="s">
        <v>14</v>
      </c>
      <c r="B19" s="29">
        <v>2577</v>
      </c>
      <c r="C19" s="29">
        <v>4383993.8131881543</v>
      </c>
      <c r="D19" s="29">
        <v>1135</v>
      </c>
      <c r="E19" s="19"/>
      <c r="F19" s="66" t="s">
        <v>14</v>
      </c>
      <c r="G19" s="55">
        <v>2454</v>
      </c>
      <c r="H19" s="55">
        <v>4559302.9198374944</v>
      </c>
      <c r="I19" s="56">
        <v>965</v>
      </c>
      <c r="K19" s="9" t="s">
        <v>14</v>
      </c>
      <c r="L19" s="133">
        <v>5.0122249388752982E-2</v>
      </c>
      <c r="M19" s="133">
        <v>-3.8450857451601039E-2</v>
      </c>
      <c r="N19" s="135">
        <v>0.17616580310880825</v>
      </c>
    </row>
    <row r="20" spans="1:19" ht="13.5" thickBot="1">
      <c r="A20" s="38" t="s">
        <v>15</v>
      </c>
      <c r="B20" s="29">
        <v>3204</v>
      </c>
      <c r="C20" s="29">
        <v>2358214.5670476984</v>
      </c>
      <c r="D20" s="29">
        <v>2460</v>
      </c>
      <c r="E20" s="19"/>
      <c r="F20" s="66" t="s">
        <v>15</v>
      </c>
      <c r="G20" s="55">
        <v>3362</v>
      </c>
      <c r="H20" s="55">
        <v>2496912.87</v>
      </c>
      <c r="I20" s="56">
        <v>2772</v>
      </c>
      <c r="K20" s="10" t="s">
        <v>15</v>
      </c>
      <c r="L20" s="133">
        <v>-4.6995835812016606E-2</v>
      </c>
      <c r="M20" s="133">
        <v>-5.5547914634402784E-2</v>
      </c>
      <c r="N20" s="135">
        <v>-0.11255411255411252</v>
      </c>
    </row>
    <row r="21" spans="1:19" ht="13.5" thickBot="1">
      <c r="A21" s="39" t="s">
        <v>16</v>
      </c>
      <c r="B21" s="29">
        <v>35279</v>
      </c>
      <c r="C21" s="29">
        <v>38795080.43933516</v>
      </c>
      <c r="D21" s="29">
        <v>24258</v>
      </c>
      <c r="E21" s="19"/>
      <c r="F21" s="67" t="s">
        <v>16</v>
      </c>
      <c r="G21" s="59">
        <v>38289</v>
      </c>
      <c r="H21" s="59">
        <v>38433717.029093578</v>
      </c>
      <c r="I21" s="60">
        <v>25576</v>
      </c>
      <c r="K21" s="11" t="s">
        <v>16</v>
      </c>
      <c r="L21" s="134">
        <v>-7.8612656376505052E-2</v>
      </c>
      <c r="M21" s="134">
        <v>9.4022498518173681E-3</v>
      </c>
      <c r="N21" s="136">
        <v>-5.1532686893963064E-2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14153</v>
      </c>
      <c r="C23" s="83">
        <v>16509542.333336936</v>
      </c>
      <c r="D23" s="83">
        <v>8893</v>
      </c>
      <c r="E23" s="19"/>
      <c r="F23" s="52" t="s">
        <v>17</v>
      </c>
      <c r="G23" s="49">
        <v>14406</v>
      </c>
      <c r="H23" s="49">
        <v>15925394.621114276</v>
      </c>
      <c r="I23" s="53">
        <v>9350</v>
      </c>
      <c r="K23" s="99" t="s">
        <v>17</v>
      </c>
      <c r="L23" s="97">
        <v>-1.7562126891572993E-2</v>
      </c>
      <c r="M23" s="97">
        <v>3.6680266085725943E-2</v>
      </c>
      <c r="N23" s="97">
        <v>-4.8877005347593538E-2</v>
      </c>
      <c r="P23" s="5"/>
      <c r="Q23" s="5"/>
      <c r="R23" s="5"/>
      <c r="S23" s="5"/>
    </row>
    <row r="24" spans="1:19" ht="13.5" thickBot="1">
      <c r="A24" s="89" t="s">
        <v>18</v>
      </c>
      <c r="B24" s="33">
        <v>14153</v>
      </c>
      <c r="C24" s="33">
        <v>16509542.333336936</v>
      </c>
      <c r="D24" s="33">
        <v>8893</v>
      </c>
      <c r="E24" s="19"/>
      <c r="F24" s="69" t="s">
        <v>18</v>
      </c>
      <c r="G24" s="59">
        <v>14406</v>
      </c>
      <c r="H24" s="59">
        <v>15925394.621114276</v>
      </c>
      <c r="I24" s="60">
        <v>9350</v>
      </c>
      <c r="K24" s="12" t="s">
        <v>18</v>
      </c>
      <c r="L24" s="102">
        <v>-1.7562126891572993E-2</v>
      </c>
      <c r="M24" s="102">
        <v>3.6680266085725943E-2</v>
      </c>
      <c r="N24" s="103">
        <v>-4.8877005347593538E-2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8820</v>
      </c>
      <c r="C26" s="83">
        <v>4048973.4741069819</v>
      </c>
      <c r="D26" s="83">
        <v>7786</v>
      </c>
      <c r="E26" s="19"/>
      <c r="F26" s="48" t="s">
        <v>19</v>
      </c>
      <c r="G26" s="49">
        <v>8254</v>
      </c>
      <c r="H26" s="49">
        <v>3810676.1998409657</v>
      </c>
      <c r="I26" s="53">
        <v>7048</v>
      </c>
      <c r="K26" s="96" t="s">
        <v>19</v>
      </c>
      <c r="L26" s="97">
        <v>6.8572813181487779E-2</v>
      </c>
      <c r="M26" s="97">
        <v>6.2534117770479014E-2</v>
      </c>
      <c r="N26" s="97">
        <v>0.1047105561861521</v>
      </c>
      <c r="P26" s="5"/>
      <c r="Q26" s="5"/>
      <c r="R26" s="5"/>
      <c r="S26" s="5"/>
    </row>
    <row r="27" spans="1:19" ht="13.5" thickBot="1">
      <c r="A27" s="90" t="s">
        <v>20</v>
      </c>
      <c r="B27" s="33">
        <v>8820</v>
      </c>
      <c r="C27" s="33">
        <v>4048973.4741069819</v>
      </c>
      <c r="D27" s="33">
        <v>7786</v>
      </c>
      <c r="E27" s="19"/>
      <c r="F27" s="70" t="s">
        <v>20</v>
      </c>
      <c r="G27" s="59">
        <v>8254</v>
      </c>
      <c r="H27" s="59">
        <v>3810676.1998409657</v>
      </c>
      <c r="I27" s="60">
        <v>7048</v>
      </c>
      <c r="K27" s="13" t="s">
        <v>20</v>
      </c>
      <c r="L27" s="102">
        <v>6.8572813181487779E-2</v>
      </c>
      <c r="M27" s="102">
        <v>6.2534117770479014E-2</v>
      </c>
      <c r="N27" s="103">
        <v>0.1047105561861521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49582</v>
      </c>
      <c r="C29" s="83">
        <v>26475197.49161686</v>
      </c>
      <c r="D29" s="83">
        <v>39549</v>
      </c>
      <c r="E29" s="19"/>
      <c r="F29" s="48" t="s">
        <v>21</v>
      </c>
      <c r="G29" s="49">
        <v>47536</v>
      </c>
      <c r="H29" s="49">
        <v>25920585.570432566</v>
      </c>
      <c r="I29" s="53">
        <v>37606</v>
      </c>
      <c r="K29" s="96" t="s">
        <v>21</v>
      </c>
      <c r="L29" s="97">
        <v>4.304106361494453E-2</v>
      </c>
      <c r="M29" s="97">
        <v>2.1396581480664478E-2</v>
      </c>
      <c r="N29" s="97">
        <v>5.1667287135031659E-2</v>
      </c>
      <c r="P29" s="5"/>
      <c r="Q29" s="5"/>
      <c r="R29" s="5"/>
      <c r="S29" s="5"/>
    </row>
    <row r="30" spans="1:19" ht="13.5" thickBot="1">
      <c r="A30" s="91" t="s">
        <v>22</v>
      </c>
      <c r="B30" s="29">
        <v>22488</v>
      </c>
      <c r="C30" s="29">
        <v>12548916.494281135</v>
      </c>
      <c r="D30" s="29">
        <v>18011</v>
      </c>
      <c r="E30" s="19"/>
      <c r="F30" s="71" t="s">
        <v>22</v>
      </c>
      <c r="G30" s="55">
        <v>20781</v>
      </c>
      <c r="H30" s="55">
        <v>12186446.057781886</v>
      </c>
      <c r="I30" s="56">
        <v>16203</v>
      </c>
      <c r="K30" s="14" t="s">
        <v>22</v>
      </c>
      <c r="L30" s="100">
        <v>8.2142341562003729E-2</v>
      </c>
      <c r="M30" s="100">
        <v>2.9743736178751368E-2</v>
      </c>
      <c r="N30" s="101">
        <v>0.11158427451706476</v>
      </c>
    </row>
    <row r="31" spans="1:19" ht="13.5" thickBot="1">
      <c r="A31" s="92" t="s">
        <v>23</v>
      </c>
      <c r="B31" s="29">
        <v>27094</v>
      </c>
      <c r="C31" s="29">
        <v>13926280.997335725</v>
      </c>
      <c r="D31" s="29">
        <v>21538</v>
      </c>
      <c r="E31" s="19"/>
      <c r="F31" s="71" t="s">
        <v>23</v>
      </c>
      <c r="G31" s="72">
        <v>26755</v>
      </c>
      <c r="H31" s="72">
        <v>13734139.512650682</v>
      </c>
      <c r="I31" s="73">
        <v>21403</v>
      </c>
      <c r="K31" s="15" t="s">
        <v>23</v>
      </c>
      <c r="L31" s="102">
        <v>1.2670528873107934E-2</v>
      </c>
      <c r="M31" s="102">
        <v>1.3990063557171473E-2</v>
      </c>
      <c r="N31" s="103">
        <v>6.30752698219883E-3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35022</v>
      </c>
      <c r="C33" s="83">
        <v>26092529.955436107</v>
      </c>
      <c r="D33" s="83">
        <v>25718</v>
      </c>
      <c r="E33" s="19"/>
      <c r="F33" s="52" t="s">
        <v>24</v>
      </c>
      <c r="G33" s="49">
        <v>27300</v>
      </c>
      <c r="H33" s="49">
        <v>22514289.390078545</v>
      </c>
      <c r="I33" s="53">
        <v>17725</v>
      </c>
      <c r="K33" s="99" t="s">
        <v>24</v>
      </c>
      <c r="L33" s="97">
        <v>0.28285714285714292</v>
      </c>
      <c r="M33" s="97">
        <v>0.15893197885847554</v>
      </c>
      <c r="N33" s="97">
        <v>0.45094499294781376</v>
      </c>
      <c r="P33" s="5"/>
      <c r="Q33" s="5"/>
      <c r="R33" s="5"/>
      <c r="S33" s="5"/>
    </row>
    <row r="34" spans="1:19" ht="13.5" thickBot="1">
      <c r="A34" s="89" t="s">
        <v>25</v>
      </c>
      <c r="B34" s="33">
        <v>35022</v>
      </c>
      <c r="C34" s="33">
        <v>26092529.955436107</v>
      </c>
      <c r="D34" s="33">
        <v>25718</v>
      </c>
      <c r="E34" s="19"/>
      <c r="F34" s="69" t="s">
        <v>25</v>
      </c>
      <c r="G34" s="59">
        <v>27300</v>
      </c>
      <c r="H34" s="59">
        <v>22514289.390078545</v>
      </c>
      <c r="I34" s="60">
        <v>17725</v>
      </c>
      <c r="K34" s="12" t="s">
        <v>25</v>
      </c>
      <c r="L34" s="102">
        <v>0.28285714285714292</v>
      </c>
      <c r="M34" s="102">
        <v>0.15893197885847554</v>
      </c>
      <c r="N34" s="103">
        <v>0.45094499294781376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54286</v>
      </c>
      <c r="C36" s="83">
        <v>56154097.943044536</v>
      </c>
      <c r="D36" s="83">
        <v>37124</v>
      </c>
      <c r="E36" s="19"/>
      <c r="F36" s="48" t="s">
        <v>26</v>
      </c>
      <c r="G36" s="49">
        <v>42106</v>
      </c>
      <c r="H36" s="49">
        <v>43867959.231726959</v>
      </c>
      <c r="I36" s="53">
        <v>29864</v>
      </c>
      <c r="K36" s="96" t="s">
        <v>26</v>
      </c>
      <c r="L36" s="97">
        <v>0.289269937776089</v>
      </c>
      <c r="M36" s="97">
        <v>0.28007089744972169</v>
      </c>
      <c r="N36" s="112">
        <v>0.24310206268416823</v>
      </c>
    </row>
    <row r="37" spans="1:19" ht="13.5" thickBot="1">
      <c r="A37" s="37" t="s">
        <v>27</v>
      </c>
      <c r="B37" s="29">
        <v>3694</v>
      </c>
      <c r="C37" s="29">
        <v>4012804.0843204102</v>
      </c>
      <c r="D37" s="29">
        <v>2440</v>
      </c>
      <c r="E37" s="19"/>
      <c r="F37" s="71" t="s">
        <v>27</v>
      </c>
      <c r="G37" s="77">
        <v>3938</v>
      </c>
      <c r="H37" s="77">
        <v>4814183.7399099898</v>
      </c>
      <c r="I37" s="78">
        <v>2248</v>
      </c>
      <c r="K37" s="9" t="s">
        <v>27</v>
      </c>
      <c r="L37" s="100">
        <v>-6.1960385982732347E-2</v>
      </c>
      <c r="M37" s="100">
        <v>-0.16646220810935708</v>
      </c>
      <c r="N37" s="101">
        <v>8.5409252669039093E-2</v>
      </c>
    </row>
    <row r="38" spans="1:19" ht="13.5" thickBot="1">
      <c r="A38" s="38" t="s">
        <v>28</v>
      </c>
      <c r="B38" s="29">
        <v>4545</v>
      </c>
      <c r="C38" s="29">
        <v>7169186.89952733</v>
      </c>
      <c r="D38" s="29">
        <v>1913</v>
      </c>
      <c r="E38" s="19"/>
      <c r="F38" s="66" t="s">
        <v>28</v>
      </c>
      <c r="G38" s="77">
        <v>3283</v>
      </c>
      <c r="H38" s="77">
        <v>4798127.0488088168</v>
      </c>
      <c r="I38" s="78">
        <v>1313</v>
      </c>
      <c r="K38" s="10" t="s">
        <v>28</v>
      </c>
      <c r="L38" s="111">
        <v>0.38440450807188542</v>
      </c>
      <c r="M38" s="111">
        <v>0.49416362397222313</v>
      </c>
      <c r="N38" s="113">
        <v>0.45696877380045686</v>
      </c>
    </row>
    <row r="39" spans="1:19" ht="13.5" thickBot="1">
      <c r="A39" s="38" t="s">
        <v>29</v>
      </c>
      <c r="B39" s="29">
        <v>3471</v>
      </c>
      <c r="C39" s="29">
        <v>3960640.3826455381</v>
      </c>
      <c r="D39" s="29">
        <v>2560</v>
      </c>
      <c r="E39" s="19"/>
      <c r="F39" s="66" t="s">
        <v>29</v>
      </c>
      <c r="G39" s="77">
        <v>3437</v>
      </c>
      <c r="H39" s="77">
        <v>3806691.8968736017</v>
      </c>
      <c r="I39" s="78">
        <v>2441</v>
      </c>
      <c r="K39" s="10" t="s">
        <v>29</v>
      </c>
      <c r="L39" s="111">
        <v>9.8923479778876278E-3</v>
      </c>
      <c r="M39" s="111">
        <v>4.0441540829288636E-2</v>
      </c>
      <c r="N39" s="113">
        <v>4.8750512085210973E-2</v>
      </c>
    </row>
    <row r="40" spans="1:19" ht="13.5" thickBot="1">
      <c r="A40" s="38" t="s">
        <v>30</v>
      </c>
      <c r="B40" s="29">
        <v>23297</v>
      </c>
      <c r="C40" s="29">
        <v>21627500.223065075</v>
      </c>
      <c r="D40" s="29">
        <v>17637</v>
      </c>
      <c r="E40" s="19"/>
      <c r="F40" s="66" t="s">
        <v>30</v>
      </c>
      <c r="G40" s="77">
        <v>20932</v>
      </c>
      <c r="H40" s="77">
        <v>20437570.539900791</v>
      </c>
      <c r="I40" s="78">
        <v>16431</v>
      </c>
      <c r="K40" s="10" t="s">
        <v>30</v>
      </c>
      <c r="L40" s="111">
        <v>0.11298490349703805</v>
      </c>
      <c r="M40" s="111">
        <v>5.8222658159938989E-2</v>
      </c>
      <c r="N40" s="113">
        <v>7.3397845535877249E-2</v>
      </c>
    </row>
    <row r="41" spans="1:19" ht="13.5" thickBot="1">
      <c r="A41" s="39" t="s">
        <v>31</v>
      </c>
      <c r="B41" s="29">
        <v>19279</v>
      </c>
      <c r="C41" s="29">
        <v>19383966.35348618</v>
      </c>
      <c r="D41" s="29">
        <v>12574</v>
      </c>
      <c r="E41" s="19"/>
      <c r="F41" s="67" t="s">
        <v>31</v>
      </c>
      <c r="G41" s="77">
        <v>10516</v>
      </c>
      <c r="H41" s="77">
        <v>10011386.006233755</v>
      </c>
      <c r="I41" s="78">
        <v>7431</v>
      </c>
      <c r="K41" s="11" t="s">
        <v>31</v>
      </c>
      <c r="L41" s="116">
        <v>0.83330163560289083</v>
      </c>
      <c r="M41" s="116">
        <v>0.93619208583271418</v>
      </c>
      <c r="N41" s="117">
        <v>0.69210065939981158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64828</v>
      </c>
      <c r="C43" s="83">
        <v>61026877.158367544</v>
      </c>
      <c r="D43" s="83">
        <v>46559</v>
      </c>
      <c r="E43" s="19"/>
      <c r="F43" s="48" t="s">
        <v>32</v>
      </c>
      <c r="G43" s="49">
        <v>60765</v>
      </c>
      <c r="H43" s="49">
        <v>56027296.610766813</v>
      </c>
      <c r="I43" s="53">
        <v>42727</v>
      </c>
      <c r="K43" s="96" t="s">
        <v>32</v>
      </c>
      <c r="L43" s="97">
        <v>6.6864148769851139E-2</v>
      </c>
      <c r="M43" s="97">
        <v>8.923472753529138E-2</v>
      </c>
      <c r="N43" s="97">
        <v>8.9685678844758643E-2</v>
      </c>
    </row>
    <row r="44" spans="1:19" ht="13.5" thickBot="1">
      <c r="A44" s="37" t="s">
        <v>33</v>
      </c>
      <c r="B44" s="29">
        <v>3050</v>
      </c>
      <c r="C44" s="29">
        <v>2106879.4621433192</v>
      </c>
      <c r="D44" s="29">
        <v>2339</v>
      </c>
      <c r="E44" s="19"/>
      <c r="F44" s="74" t="s">
        <v>33</v>
      </c>
      <c r="G44" s="55">
        <v>2519</v>
      </c>
      <c r="H44" s="55">
        <v>1496248.8848000001</v>
      </c>
      <c r="I44" s="56">
        <v>2080</v>
      </c>
      <c r="K44" s="9" t="s">
        <v>33</v>
      </c>
      <c r="L44" s="138">
        <v>0.21079793568876548</v>
      </c>
      <c r="M44" s="138">
        <v>0.40810762403671941</v>
      </c>
      <c r="N44" s="139">
        <v>0.12451923076923066</v>
      </c>
    </row>
    <row r="45" spans="1:19" ht="13.5" thickBot="1">
      <c r="A45" s="38" t="s">
        <v>34</v>
      </c>
      <c r="B45" s="29">
        <v>8929</v>
      </c>
      <c r="C45" s="29">
        <v>10909909.503467282</v>
      </c>
      <c r="D45" s="29">
        <v>5813</v>
      </c>
      <c r="E45" s="19"/>
      <c r="F45" s="75" t="s">
        <v>34</v>
      </c>
      <c r="G45" s="55">
        <v>9400</v>
      </c>
      <c r="H45" s="55">
        <v>10861035.943183899</v>
      </c>
      <c r="I45" s="56">
        <v>6413</v>
      </c>
      <c r="K45" s="10" t="s">
        <v>34</v>
      </c>
      <c r="L45" s="133">
        <v>-5.0106382978723385E-2</v>
      </c>
      <c r="M45" s="133">
        <v>4.4998985860142948E-3</v>
      </c>
      <c r="N45" s="135">
        <v>-9.3559956338687078E-2</v>
      </c>
    </row>
    <row r="46" spans="1:19" ht="13.5" thickBot="1">
      <c r="A46" s="38" t="s">
        <v>35</v>
      </c>
      <c r="B46" s="29">
        <v>3972</v>
      </c>
      <c r="C46" s="29">
        <v>2806370.6319864136</v>
      </c>
      <c r="D46" s="29">
        <v>3063</v>
      </c>
      <c r="E46" s="19"/>
      <c r="F46" s="75" t="s">
        <v>35</v>
      </c>
      <c r="G46" s="55">
        <v>3079</v>
      </c>
      <c r="H46" s="55">
        <v>1874132.9092115443</v>
      </c>
      <c r="I46" s="56">
        <v>2263</v>
      </c>
      <c r="K46" s="10" t="s">
        <v>35</v>
      </c>
      <c r="L46" s="133">
        <v>0.29002923026956795</v>
      </c>
      <c r="M46" s="133">
        <v>0.4974234848514909</v>
      </c>
      <c r="N46" s="135">
        <v>0.35351303579319482</v>
      </c>
    </row>
    <row r="47" spans="1:19" ht="13.5" thickBot="1">
      <c r="A47" s="38" t="s">
        <v>36</v>
      </c>
      <c r="B47" s="29">
        <v>15610</v>
      </c>
      <c r="C47" s="29">
        <v>14449402.817837588</v>
      </c>
      <c r="D47" s="29">
        <v>11528</v>
      </c>
      <c r="E47" s="19"/>
      <c r="F47" s="75" t="s">
        <v>36</v>
      </c>
      <c r="G47" s="55">
        <v>13842</v>
      </c>
      <c r="H47" s="55">
        <v>12836478.55102393</v>
      </c>
      <c r="I47" s="56">
        <v>10026</v>
      </c>
      <c r="K47" s="10" t="s">
        <v>36</v>
      </c>
      <c r="L47" s="133">
        <v>0.12772720705100427</v>
      </c>
      <c r="M47" s="133">
        <v>0.12565161546466341</v>
      </c>
      <c r="N47" s="135">
        <v>0.14981049271893077</v>
      </c>
    </row>
    <row r="48" spans="1:19" ht="13.5" thickBot="1">
      <c r="A48" s="38" t="s">
        <v>37</v>
      </c>
      <c r="B48" s="29">
        <v>4996</v>
      </c>
      <c r="C48" s="29">
        <v>4713160.632547454</v>
      </c>
      <c r="D48" s="29">
        <v>3199</v>
      </c>
      <c r="E48" s="19"/>
      <c r="F48" s="75" t="s">
        <v>37</v>
      </c>
      <c r="G48" s="55">
        <v>4708</v>
      </c>
      <c r="H48" s="55">
        <v>4317815.2717876267</v>
      </c>
      <c r="I48" s="56">
        <v>2965</v>
      </c>
      <c r="K48" s="10" t="s">
        <v>37</v>
      </c>
      <c r="L48" s="133">
        <v>6.1172472387425625E-2</v>
      </c>
      <c r="M48" s="133">
        <v>9.1561434631766803E-2</v>
      </c>
      <c r="N48" s="135">
        <v>7.892074198988186E-2</v>
      </c>
    </row>
    <row r="49" spans="1:19" ht="13.5" thickBot="1">
      <c r="A49" s="38" t="s">
        <v>38</v>
      </c>
      <c r="B49" s="29">
        <v>6853</v>
      </c>
      <c r="C49" s="29">
        <v>4620454.0130113205</v>
      </c>
      <c r="D49" s="29">
        <v>5501</v>
      </c>
      <c r="E49" s="19"/>
      <c r="F49" s="75" t="s">
        <v>38</v>
      </c>
      <c r="G49" s="55">
        <v>6623</v>
      </c>
      <c r="H49" s="55">
        <v>4829419.3669180665</v>
      </c>
      <c r="I49" s="56">
        <v>5236</v>
      </c>
      <c r="K49" s="10" t="s">
        <v>38</v>
      </c>
      <c r="L49" s="133">
        <v>3.4727464895062621E-2</v>
      </c>
      <c r="M49" s="133">
        <v>-4.3269249992696102E-2</v>
      </c>
      <c r="N49" s="135">
        <v>5.0611153552329924E-2</v>
      </c>
    </row>
    <row r="50" spans="1:19" ht="13.5" thickBot="1">
      <c r="A50" s="38" t="s">
        <v>39</v>
      </c>
      <c r="B50" s="29">
        <v>2176</v>
      </c>
      <c r="C50" s="29">
        <v>3315237.3627369516</v>
      </c>
      <c r="D50" s="29">
        <v>1031</v>
      </c>
      <c r="E50" s="19"/>
      <c r="F50" s="75" t="s">
        <v>39</v>
      </c>
      <c r="G50" s="55">
        <v>1764</v>
      </c>
      <c r="H50" s="55">
        <v>2783295.0399900815</v>
      </c>
      <c r="I50" s="56">
        <v>935</v>
      </c>
      <c r="K50" s="10" t="s">
        <v>39</v>
      </c>
      <c r="L50" s="133">
        <v>0.23356009070294781</v>
      </c>
      <c r="M50" s="133">
        <v>0.19111963162509915</v>
      </c>
      <c r="N50" s="135">
        <v>0.10267379679144395</v>
      </c>
    </row>
    <row r="51" spans="1:19" ht="13.5" thickBot="1">
      <c r="A51" s="38" t="s">
        <v>40</v>
      </c>
      <c r="B51" s="29">
        <v>15872</v>
      </c>
      <c r="C51" s="29">
        <v>15161832.078341346</v>
      </c>
      <c r="D51" s="29">
        <v>11549</v>
      </c>
      <c r="E51" s="19"/>
      <c r="F51" s="75" t="s">
        <v>40</v>
      </c>
      <c r="G51" s="55">
        <v>15662</v>
      </c>
      <c r="H51" s="55">
        <v>14248686.433851669</v>
      </c>
      <c r="I51" s="56">
        <v>10505</v>
      </c>
      <c r="K51" s="10" t="s">
        <v>40</v>
      </c>
      <c r="L51" s="133">
        <v>1.3408249265738803E-2</v>
      </c>
      <c r="M51" s="133">
        <v>6.4086303585167537E-2</v>
      </c>
      <c r="N51" s="135">
        <v>9.9381247025225994E-2</v>
      </c>
    </row>
    <row r="52" spans="1:19" ht="13.5" thickBot="1">
      <c r="A52" s="39" t="s">
        <v>41</v>
      </c>
      <c r="B52" s="29">
        <v>3370</v>
      </c>
      <c r="C52" s="29">
        <v>2943630.6562958648</v>
      </c>
      <c r="D52" s="29">
        <v>2536</v>
      </c>
      <c r="E52" s="19"/>
      <c r="F52" s="76" t="s">
        <v>41</v>
      </c>
      <c r="G52" s="59">
        <v>3168</v>
      </c>
      <c r="H52" s="59">
        <v>2780184.21</v>
      </c>
      <c r="I52" s="60">
        <v>2304</v>
      </c>
      <c r="K52" s="11" t="s">
        <v>41</v>
      </c>
      <c r="L52" s="134">
        <v>6.3762626262626299E-2</v>
      </c>
      <c r="M52" s="134">
        <v>5.8789790154180066E-2</v>
      </c>
      <c r="N52" s="136">
        <v>0.10069444444444442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209186</v>
      </c>
      <c r="C54" s="83">
        <v>235154007.12932402</v>
      </c>
      <c r="D54" s="83">
        <v>136020</v>
      </c>
      <c r="E54" s="19"/>
      <c r="F54" s="48" t="s">
        <v>42</v>
      </c>
      <c r="G54" s="49">
        <v>211592</v>
      </c>
      <c r="H54" s="49">
        <v>231860202.01821119</v>
      </c>
      <c r="I54" s="53">
        <v>136152</v>
      </c>
      <c r="K54" s="96" t="s">
        <v>42</v>
      </c>
      <c r="L54" s="97">
        <v>-1.1370940300200361E-2</v>
      </c>
      <c r="M54" s="97">
        <v>1.4205996037448987E-2</v>
      </c>
      <c r="N54" s="97">
        <v>-9.695046712497879E-4</v>
      </c>
      <c r="P54" s="5"/>
      <c r="Q54" s="5"/>
      <c r="R54" s="5"/>
      <c r="S54" s="5"/>
    </row>
    <row r="55" spans="1:19" ht="13.5" thickBot="1">
      <c r="A55" s="37" t="s">
        <v>43</v>
      </c>
      <c r="B55" s="29">
        <v>167663</v>
      </c>
      <c r="C55" s="29">
        <v>190577135.46771827</v>
      </c>
      <c r="D55" s="29">
        <v>109353</v>
      </c>
      <c r="E55" s="19"/>
      <c r="F55" s="71" t="s">
        <v>43</v>
      </c>
      <c r="G55" s="55">
        <v>168665</v>
      </c>
      <c r="H55" s="55">
        <v>185307326.29631063</v>
      </c>
      <c r="I55" s="56">
        <v>109834</v>
      </c>
      <c r="K55" s="9" t="s">
        <v>43</v>
      </c>
      <c r="L55" s="100">
        <v>-5.9407701657131495E-3</v>
      </c>
      <c r="M55" s="100">
        <v>2.8438212761113801E-2</v>
      </c>
      <c r="N55" s="101">
        <v>-4.3793360890070909E-3</v>
      </c>
    </row>
    <row r="56" spans="1:19" ht="13.5" thickBot="1">
      <c r="A56" s="38" t="s">
        <v>44</v>
      </c>
      <c r="B56" s="29">
        <v>12538</v>
      </c>
      <c r="C56" s="29">
        <v>11692623.239455119</v>
      </c>
      <c r="D56" s="29">
        <v>9176</v>
      </c>
      <c r="E56" s="19"/>
      <c r="F56" s="66" t="s">
        <v>44</v>
      </c>
      <c r="G56" s="77">
        <v>12382</v>
      </c>
      <c r="H56" s="77">
        <v>12580895.988033678</v>
      </c>
      <c r="I56" s="78">
        <v>8599</v>
      </c>
      <c r="K56" s="10" t="s">
        <v>44</v>
      </c>
      <c r="L56" s="100">
        <v>1.2598933936359247E-2</v>
      </c>
      <c r="M56" s="100">
        <v>-7.0604887714153297E-2</v>
      </c>
      <c r="N56" s="101">
        <v>6.7100825677404385E-2</v>
      </c>
    </row>
    <row r="57" spans="1:19" ht="13.5" thickBot="1">
      <c r="A57" s="38" t="s">
        <v>45</v>
      </c>
      <c r="B57" s="29">
        <v>6061</v>
      </c>
      <c r="C57" s="29">
        <v>7916036.8464033892</v>
      </c>
      <c r="D57" s="29">
        <v>2634</v>
      </c>
      <c r="E57" s="19"/>
      <c r="F57" s="66" t="s">
        <v>45</v>
      </c>
      <c r="G57" s="77">
        <v>6406</v>
      </c>
      <c r="H57" s="77">
        <v>8068203.5097664231</v>
      </c>
      <c r="I57" s="78">
        <v>2873</v>
      </c>
      <c r="K57" s="10" t="s">
        <v>45</v>
      </c>
      <c r="L57" s="100">
        <v>-5.3855760224789218E-2</v>
      </c>
      <c r="M57" s="100">
        <v>-1.8860042781374875E-2</v>
      </c>
      <c r="N57" s="101">
        <v>-8.3188304907761967E-2</v>
      </c>
    </row>
    <row r="58" spans="1:19" ht="13.5" thickBot="1">
      <c r="A58" s="39" t="s">
        <v>46</v>
      </c>
      <c r="B58" s="29">
        <v>22924</v>
      </c>
      <c r="C58" s="29">
        <v>24968211.575747233</v>
      </c>
      <c r="D58" s="29">
        <v>14857</v>
      </c>
      <c r="E58" s="19"/>
      <c r="F58" s="67" t="s">
        <v>46</v>
      </c>
      <c r="G58" s="72">
        <v>24139</v>
      </c>
      <c r="H58" s="72">
        <v>25903776.224100456</v>
      </c>
      <c r="I58" s="73">
        <v>14846</v>
      </c>
      <c r="K58" s="11" t="s">
        <v>46</v>
      </c>
      <c r="L58" s="102">
        <v>-5.033348523136838E-2</v>
      </c>
      <c r="M58" s="102">
        <v>-3.6116921342255415E-2</v>
      </c>
      <c r="N58" s="103">
        <v>7.4094032062510529E-4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98611</v>
      </c>
      <c r="C60" s="83">
        <v>75003280.565273687</v>
      </c>
      <c r="D60" s="83">
        <v>73391</v>
      </c>
      <c r="E60" s="19"/>
      <c r="F60" s="48" t="s">
        <v>47</v>
      </c>
      <c r="G60" s="49">
        <v>110685</v>
      </c>
      <c r="H60" s="49">
        <v>80269789.778861046</v>
      </c>
      <c r="I60" s="53">
        <v>83397</v>
      </c>
      <c r="K60" s="96" t="s">
        <v>47</v>
      </c>
      <c r="L60" s="97">
        <v>-0.10908433843790943</v>
      </c>
      <c r="M60" s="97">
        <v>-6.5610103478485615E-2</v>
      </c>
      <c r="N60" s="97">
        <v>-0.1199803350240416</v>
      </c>
      <c r="P60" s="5"/>
      <c r="Q60" s="5"/>
      <c r="R60" s="5"/>
      <c r="S60" s="5"/>
    </row>
    <row r="61" spans="1:19" ht="13.5" thickBot="1">
      <c r="A61" s="37" t="s">
        <v>48</v>
      </c>
      <c r="B61" s="29">
        <v>17735</v>
      </c>
      <c r="C61" s="29">
        <v>11766506.497449407</v>
      </c>
      <c r="D61" s="29">
        <v>12959</v>
      </c>
      <c r="E61" s="19"/>
      <c r="F61" s="71" t="s">
        <v>48</v>
      </c>
      <c r="G61" s="55">
        <v>17759</v>
      </c>
      <c r="H61" s="55">
        <v>12573486.719957726</v>
      </c>
      <c r="I61" s="56">
        <v>12498</v>
      </c>
      <c r="K61" s="9" t="s">
        <v>48</v>
      </c>
      <c r="L61" s="100">
        <v>-1.351427445239084E-3</v>
      </c>
      <c r="M61" s="100">
        <v>-6.4181101112343764E-2</v>
      </c>
      <c r="N61" s="101">
        <v>3.6885901744279082E-2</v>
      </c>
    </row>
    <row r="62" spans="1:19" ht="13.5" thickBot="1">
      <c r="A62" s="38" t="s">
        <v>49</v>
      </c>
      <c r="B62" s="29">
        <v>8785</v>
      </c>
      <c r="C62" s="29">
        <v>11225954.83736942</v>
      </c>
      <c r="D62" s="29">
        <v>4331</v>
      </c>
      <c r="E62" s="19"/>
      <c r="F62" s="66" t="s">
        <v>49</v>
      </c>
      <c r="G62" s="77">
        <v>10989</v>
      </c>
      <c r="H62" s="77">
        <v>15369799.388137834</v>
      </c>
      <c r="I62" s="78">
        <v>5256</v>
      </c>
      <c r="K62" s="10" t="s">
        <v>49</v>
      </c>
      <c r="L62" s="100">
        <v>-0.20056420056420055</v>
      </c>
      <c r="M62" s="100">
        <v>-0.26960954051011021</v>
      </c>
      <c r="N62" s="101">
        <v>-0.17598934550989342</v>
      </c>
    </row>
    <row r="63" spans="1:19" ht="13.5" thickBot="1">
      <c r="A63" s="39" t="s">
        <v>50</v>
      </c>
      <c r="B63" s="29">
        <v>72091</v>
      </c>
      <c r="C63" s="29">
        <v>52010819.230454862</v>
      </c>
      <c r="D63" s="29">
        <v>56101</v>
      </c>
      <c r="E63" s="19"/>
      <c r="F63" s="67" t="s">
        <v>50</v>
      </c>
      <c r="G63" s="72">
        <v>81937</v>
      </c>
      <c r="H63" s="72">
        <v>52326503.670765482</v>
      </c>
      <c r="I63" s="73">
        <v>65643</v>
      </c>
      <c r="K63" s="11" t="s">
        <v>50</v>
      </c>
      <c r="L63" s="102">
        <v>-0.1201654930007201</v>
      </c>
      <c r="M63" s="102">
        <v>-6.0329740793858555E-3</v>
      </c>
      <c r="N63" s="103">
        <v>-0.14536203403257009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6412</v>
      </c>
      <c r="C65" s="83">
        <v>6049485.054385202</v>
      </c>
      <c r="D65" s="83">
        <v>3507</v>
      </c>
      <c r="E65" s="19"/>
      <c r="F65" s="48" t="s">
        <v>51</v>
      </c>
      <c r="G65" s="49">
        <v>6726</v>
      </c>
      <c r="H65" s="49">
        <v>5993624.430627523</v>
      </c>
      <c r="I65" s="53">
        <v>3714</v>
      </c>
      <c r="K65" s="96" t="s">
        <v>51</v>
      </c>
      <c r="L65" s="97">
        <v>-4.6684507879869219E-2</v>
      </c>
      <c r="M65" s="97">
        <v>9.3200073518504567E-3</v>
      </c>
      <c r="N65" s="97">
        <v>-5.5735056542810968E-2</v>
      </c>
      <c r="P65" s="5"/>
      <c r="Q65" s="5"/>
      <c r="R65" s="5"/>
      <c r="S65" s="5"/>
    </row>
    <row r="66" spans="1:19" ht="13.5" thickBot="1">
      <c r="A66" s="37" t="s">
        <v>52</v>
      </c>
      <c r="B66" s="29">
        <v>3358</v>
      </c>
      <c r="C66" s="29">
        <v>3143337.2911670972</v>
      </c>
      <c r="D66" s="29">
        <v>1746</v>
      </c>
      <c r="E66" s="19"/>
      <c r="F66" s="71" t="s">
        <v>52</v>
      </c>
      <c r="G66" s="55">
        <v>3864</v>
      </c>
      <c r="H66" s="55">
        <v>3522571.4082345199</v>
      </c>
      <c r="I66" s="56">
        <v>1927</v>
      </c>
      <c r="K66" s="9" t="s">
        <v>52</v>
      </c>
      <c r="L66" s="100">
        <v>-0.13095238095238093</v>
      </c>
      <c r="M66" s="100">
        <v>-0.10765831919855706</v>
      </c>
      <c r="N66" s="101">
        <v>-9.392838609237153E-2</v>
      </c>
    </row>
    <row r="67" spans="1:19" ht="13.5" thickBot="1">
      <c r="A67" s="39" t="s">
        <v>53</v>
      </c>
      <c r="B67" s="29">
        <v>3054</v>
      </c>
      <c r="C67" s="29">
        <v>2906147.7632181053</v>
      </c>
      <c r="D67" s="29">
        <v>1761</v>
      </c>
      <c r="E67" s="19"/>
      <c r="F67" s="67" t="s">
        <v>53</v>
      </c>
      <c r="G67" s="72">
        <v>2862</v>
      </c>
      <c r="H67" s="72">
        <v>2471053.0223930031</v>
      </c>
      <c r="I67" s="73">
        <v>1787</v>
      </c>
      <c r="K67" s="11" t="s">
        <v>53</v>
      </c>
      <c r="L67" s="102">
        <v>6.7085953878406768E-2</v>
      </c>
      <c r="M67" s="102">
        <v>0.17607665108041681</v>
      </c>
      <c r="N67" s="103">
        <v>-1.4549524342473474E-2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46577</v>
      </c>
      <c r="C69" s="83">
        <v>41006972.538050875</v>
      </c>
      <c r="D69" s="83">
        <v>32332</v>
      </c>
      <c r="E69" s="19"/>
      <c r="F69" s="48" t="s">
        <v>54</v>
      </c>
      <c r="G69" s="49">
        <v>41294</v>
      </c>
      <c r="H69" s="49">
        <v>36187667.453601718</v>
      </c>
      <c r="I69" s="53">
        <v>27633</v>
      </c>
      <c r="K69" s="96" t="s">
        <v>54</v>
      </c>
      <c r="L69" s="97">
        <v>0.12793626192667218</v>
      </c>
      <c r="M69" s="97">
        <v>0.13317534462889236</v>
      </c>
      <c r="N69" s="97">
        <v>0.17005030217493577</v>
      </c>
      <c r="P69" s="5"/>
      <c r="Q69" s="5"/>
      <c r="R69" s="5"/>
      <c r="S69" s="5"/>
    </row>
    <row r="70" spans="1:19" ht="13.5" thickBot="1">
      <c r="A70" s="37" t="s">
        <v>55</v>
      </c>
      <c r="B70" s="29">
        <v>17517</v>
      </c>
      <c r="C70" s="29">
        <v>12912939.552677458</v>
      </c>
      <c r="D70" s="29">
        <v>13001</v>
      </c>
      <c r="E70" s="19"/>
      <c r="F70" s="71" t="s">
        <v>55</v>
      </c>
      <c r="G70" s="55">
        <v>15270</v>
      </c>
      <c r="H70" s="55">
        <v>10275183.605632387</v>
      </c>
      <c r="I70" s="56">
        <v>11247</v>
      </c>
      <c r="K70" s="9" t="s">
        <v>55</v>
      </c>
      <c r="L70" s="100">
        <v>0.14715127701375241</v>
      </c>
      <c r="M70" s="100">
        <v>0.25671132003900876</v>
      </c>
      <c r="N70" s="101">
        <v>0.15595269849737714</v>
      </c>
    </row>
    <row r="71" spans="1:19" ht="13.5" thickBot="1">
      <c r="A71" s="38" t="s">
        <v>56</v>
      </c>
      <c r="B71" s="29">
        <v>3236</v>
      </c>
      <c r="C71" s="29">
        <v>2867132.5424602279</v>
      </c>
      <c r="D71" s="29">
        <v>2110</v>
      </c>
      <c r="E71" s="19"/>
      <c r="F71" s="66" t="s">
        <v>56</v>
      </c>
      <c r="G71" s="77">
        <v>2438</v>
      </c>
      <c r="H71" s="77">
        <v>2688834.179668684</v>
      </c>
      <c r="I71" s="78">
        <v>1306</v>
      </c>
      <c r="K71" s="10" t="s">
        <v>56</v>
      </c>
      <c r="L71" s="100">
        <v>0.32731747333880223</v>
      </c>
      <c r="M71" s="100">
        <v>6.631065765963795E-2</v>
      </c>
      <c r="N71" s="101">
        <v>0.61562021439509951</v>
      </c>
    </row>
    <row r="72" spans="1:19" ht="13.5" thickBot="1">
      <c r="A72" s="38" t="s">
        <v>57</v>
      </c>
      <c r="B72" s="29">
        <v>2743</v>
      </c>
      <c r="C72" s="29">
        <v>2349695.1705566011</v>
      </c>
      <c r="D72" s="29">
        <v>1836</v>
      </c>
      <c r="E72" s="19"/>
      <c r="F72" s="66" t="s">
        <v>57</v>
      </c>
      <c r="G72" s="77">
        <v>2819</v>
      </c>
      <c r="H72" s="77">
        <v>2454386.1310880091</v>
      </c>
      <c r="I72" s="78">
        <v>1824</v>
      </c>
      <c r="K72" s="10" t="s">
        <v>57</v>
      </c>
      <c r="L72" s="100">
        <v>-2.6959914863426748E-2</v>
      </c>
      <c r="M72" s="100">
        <v>-4.265464150296483E-2</v>
      </c>
      <c r="N72" s="101">
        <v>6.5789473684210176E-3</v>
      </c>
    </row>
    <row r="73" spans="1:19" ht="13.5" thickBot="1">
      <c r="A73" s="39" t="s">
        <v>58</v>
      </c>
      <c r="B73" s="29">
        <v>23081</v>
      </c>
      <c r="C73" s="29">
        <v>22877205.272356585</v>
      </c>
      <c r="D73" s="29">
        <v>15385</v>
      </c>
      <c r="E73" s="19"/>
      <c r="F73" s="67" t="s">
        <v>58</v>
      </c>
      <c r="G73" s="72">
        <v>20767</v>
      </c>
      <c r="H73" s="72">
        <v>20769263.537212636</v>
      </c>
      <c r="I73" s="73">
        <v>13256</v>
      </c>
      <c r="K73" s="11" t="s">
        <v>58</v>
      </c>
      <c r="L73" s="102">
        <v>0.11142678287667929</v>
      </c>
      <c r="M73" s="102">
        <v>0.10149333082355638</v>
      </c>
      <c r="N73" s="103">
        <v>0.16060651780325896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160556</v>
      </c>
      <c r="C75" s="83">
        <v>175031780.42542323</v>
      </c>
      <c r="D75" s="83">
        <v>109909</v>
      </c>
      <c r="E75" s="19"/>
      <c r="F75" s="48" t="s">
        <v>59</v>
      </c>
      <c r="G75" s="49">
        <v>160117</v>
      </c>
      <c r="H75" s="49">
        <v>162485645.39723557</v>
      </c>
      <c r="I75" s="53">
        <v>104696</v>
      </c>
      <c r="K75" s="96" t="s">
        <v>59</v>
      </c>
      <c r="L75" s="97">
        <v>2.7417450988964642E-3</v>
      </c>
      <c r="M75" s="97">
        <v>7.7213805548887571E-2</v>
      </c>
      <c r="N75" s="97">
        <v>4.9791778100404915E-2</v>
      </c>
      <c r="P75" s="5"/>
      <c r="Q75" s="5"/>
      <c r="R75" s="5"/>
      <c r="S75" s="5"/>
    </row>
    <row r="76" spans="1:19" ht="13.5" thickBot="1">
      <c r="A76" s="90" t="s">
        <v>60</v>
      </c>
      <c r="B76" s="33">
        <v>160556</v>
      </c>
      <c r="C76" s="33">
        <v>175031780.42542323</v>
      </c>
      <c r="D76" s="33">
        <v>109909</v>
      </c>
      <c r="E76" s="19"/>
      <c r="F76" s="70" t="s">
        <v>60</v>
      </c>
      <c r="G76" s="59">
        <v>160117</v>
      </c>
      <c r="H76" s="59">
        <v>162485645.39723557</v>
      </c>
      <c r="I76" s="60">
        <v>104696</v>
      </c>
      <c r="K76" s="13" t="s">
        <v>60</v>
      </c>
      <c r="L76" s="102">
        <v>2.7417450988964642E-3</v>
      </c>
      <c r="M76" s="102">
        <v>7.7213805548887571E-2</v>
      </c>
      <c r="N76" s="103">
        <v>4.9791778100404915E-2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77977</v>
      </c>
      <c r="C78" s="83">
        <v>55800267.236069836</v>
      </c>
      <c r="D78" s="83">
        <v>52419</v>
      </c>
      <c r="E78" s="19"/>
      <c r="F78" s="48" t="s">
        <v>61</v>
      </c>
      <c r="G78" s="49">
        <v>62882</v>
      </c>
      <c r="H78" s="49">
        <v>44282554.868434675</v>
      </c>
      <c r="I78" s="53">
        <v>41566</v>
      </c>
      <c r="K78" s="96" t="s">
        <v>61</v>
      </c>
      <c r="L78" s="97">
        <v>0.24005279730288476</v>
      </c>
      <c r="M78" s="97">
        <v>0.26009593172423684</v>
      </c>
      <c r="N78" s="97">
        <v>0.26110282442380783</v>
      </c>
      <c r="P78" s="5"/>
      <c r="Q78" s="5"/>
      <c r="R78" s="5"/>
      <c r="S78" s="5"/>
    </row>
    <row r="79" spans="1:19" ht="13.5" thickBot="1">
      <c r="A79" s="90" t="s">
        <v>62</v>
      </c>
      <c r="B79" s="33">
        <v>77977</v>
      </c>
      <c r="C79" s="33">
        <v>55800267.236069836</v>
      </c>
      <c r="D79" s="33">
        <v>52419</v>
      </c>
      <c r="E79" s="19"/>
      <c r="F79" s="70" t="s">
        <v>62</v>
      </c>
      <c r="G79" s="59">
        <v>62882</v>
      </c>
      <c r="H79" s="59">
        <v>44282554.868434675</v>
      </c>
      <c r="I79" s="60">
        <v>41566</v>
      </c>
      <c r="K79" s="13" t="s">
        <v>62</v>
      </c>
      <c r="L79" s="102">
        <v>0.24005279730288476</v>
      </c>
      <c r="M79" s="102">
        <v>0.26009593172423684</v>
      </c>
      <c r="N79" s="103">
        <v>0.26110282442380783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26220</v>
      </c>
      <c r="C81" s="83">
        <v>32539080.230979636</v>
      </c>
      <c r="D81" s="83">
        <v>17474</v>
      </c>
      <c r="E81" s="19"/>
      <c r="F81" s="48" t="s">
        <v>63</v>
      </c>
      <c r="G81" s="49">
        <v>24691</v>
      </c>
      <c r="H81" s="49">
        <v>29615339.097341929</v>
      </c>
      <c r="I81" s="53">
        <v>16715</v>
      </c>
      <c r="K81" s="96" t="s">
        <v>63</v>
      </c>
      <c r="L81" s="97">
        <v>6.1925397918269898E-2</v>
      </c>
      <c r="M81" s="97">
        <v>9.8723878326286707E-2</v>
      </c>
      <c r="N81" s="97">
        <v>4.5408315883936679E-2</v>
      </c>
      <c r="P81" s="5"/>
      <c r="Q81" s="5"/>
      <c r="R81" s="5"/>
      <c r="S81" s="5"/>
    </row>
    <row r="82" spans="1:19" ht="13.5" thickBot="1">
      <c r="A82" s="90" t="s">
        <v>64</v>
      </c>
      <c r="B82" s="33">
        <v>26220</v>
      </c>
      <c r="C82" s="33">
        <v>32539080.230979636</v>
      </c>
      <c r="D82" s="33">
        <v>17474</v>
      </c>
      <c r="E82" s="19"/>
      <c r="F82" s="70" t="s">
        <v>64</v>
      </c>
      <c r="G82" s="59">
        <v>24691</v>
      </c>
      <c r="H82" s="59">
        <v>29615339.097341929</v>
      </c>
      <c r="I82" s="60">
        <v>16715</v>
      </c>
      <c r="K82" s="13" t="s">
        <v>64</v>
      </c>
      <c r="L82" s="102">
        <v>6.1925397918269898E-2</v>
      </c>
      <c r="M82" s="102">
        <v>9.8723878326286707E-2</v>
      </c>
      <c r="N82" s="103">
        <v>4.5408315883936679E-2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48732</v>
      </c>
      <c r="C84" s="83">
        <v>44499516.903015085</v>
      </c>
      <c r="D84" s="83">
        <v>37387</v>
      </c>
      <c r="E84" s="19"/>
      <c r="F84" s="48" t="s">
        <v>65</v>
      </c>
      <c r="G84" s="49">
        <v>48099</v>
      </c>
      <c r="H84" s="49">
        <v>45584537.163035028</v>
      </c>
      <c r="I84" s="53">
        <v>36153</v>
      </c>
      <c r="K84" s="96" t="s">
        <v>65</v>
      </c>
      <c r="L84" s="97">
        <v>1.3160356764173819E-2</v>
      </c>
      <c r="M84" s="97">
        <v>-2.380237526903739E-2</v>
      </c>
      <c r="N84" s="97">
        <v>3.4132713744364329E-2</v>
      </c>
      <c r="P84" s="5"/>
      <c r="Q84" s="5"/>
      <c r="R84" s="5"/>
      <c r="S84" s="5"/>
    </row>
    <row r="85" spans="1:19" ht="13.5" thickBot="1">
      <c r="A85" s="37" t="s">
        <v>66</v>
      </c>
      <c r="B85" s="29">
        <v>10760</v>
      </c>
      <c r="C85" s="29">
        <v>12016449.696467331</v>
      </c>
      <c r="D85" s="29">
        <v>7510</v>
      </c>
      <c r="E85" s="19"/>
      <c r="F85" s="71" t="s">
        <v>66</v>
      </c>
      <c r="G85" s="55">
        <v>10959</v>
      </c>
      <c r="H85" s="55">
        <v>11782727.209516514</v>
      </c>
      <c r="I85" s="56">
        <v>7388</v>
      </c>
      <c r="K85" s="9" t="s">
        <v>66</v>
      </c>
      <c r="L85" s="100">
        <v>-1.815859111232776E-2</v>
      </c>
      <c r="M85" s="100">
        <v>1.98360263116375E-2</v>
      </c>
      <c r="N85" s="101">
        <v>1.6513264753654555E-2</v>
      </c>
    </row>
    <row r="86" spans="1:19" ht="13.5" thickBot="1">
      <c r="A86" s="38" t="s">
        <v>67</v>
      </c>
      <c r="B86" s="29">
        <v>7730</v>
      </c>
      <c r="C86" s="29">
        <v>7589917.2245816765</v>
      </c>
      <c r="D86" s="29">
        <v>5996</v>
      </c>
      <c r="E86" s="19"/>
      <c r="F86" s="66" t="s">
        <v>67</v>
      </c>
      <c r="G86" s="77">
        <v>8292</v>
      </c>
      <c r="H86" s="77">
        <v>8662139.3242141809</v>
      </c>
      <c r="I86" s="78">
        <v>6188</v>
      </c>
      <c r="K86" s="10" t="s">
        <v>67</v>
      </c>
      <c r="L86" s="100">
        <v>-6.7776169802219011E-2</v>
      </c>
      <c r="M86" s="100">
        <v>-0.12378259682746162</v>
      </c>
      <c r="N86" s="101">
        <v>-3.1027795733678087E-2</v>
      </c>
    </row>
    <row r="87" spans="1:19" ht="13.5" thickBot="1">
      <c r="A87" s="39" t="s">
        <v>68</v>
      </c>
      <c r="B87" s="29">
        <v>30242</v>
      </c>
      <c r="C87" s="29">
        <v>24893149.981966078</v>
      </c>
      <c r="D87" s="29">
        <v>23881</v>
      </c>
      <c r="E87" s="19"/>
      <c r="F87" s="67" t="s">
        <v>68</v>
      </c>
      <c r="G87" s="72">
        <v>28848</v>
      </c>
      <c r="H87" s="72">
        <v>25139670.629304335</v>
      </c>
      <c r="I87" s="73">
        <v>22577</v>
      </c>
      <c r="K87" s="11" t="s">
        <v>68</v>
      </c>
      <c r="L87" s="102">
        <v>4.8322240709927966E-2</v>
      </c>
      <c r="M87" s="102">
        <v>-9.8060412554051846E-3</v>
      </c>
      <c r="N87" s="103">
        <v>5.7757895203082832E-2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8533</v>
      </c>
      <c r="C89" s="83">
        <v>8567555.6636606585</v>
      </c>
      <c r="D89" s="83">
        <v>5839</v>
      </c>
      <c r="E89" s="19"/>
      <c r="F89" s="52" t="s">
        <v>69</v>
      </c>
      <c r="G89" s="49">
        <v>7835</v>
      </c>
      <c r="H89" s="49">
        <v>7820014.6150924126</v>
      </c>
      <c r="I89" s="53">
        <v>5453</v>
      </c>
      <c r="K89" s="99" t="s">
        <v>69</v>
      </c>
      <c r="L89" s="97">
        <v>8.9087428206764407E-2</v>
      </c>
      <c r="M89" s="97">
        <v>9.5593305813714613E-2</v>
      </c>
      <c r="N89" s="97">
        <v>7.0786722904823129E-2</v>
      </c>
      <c r="P89" s="5"/>
      <c r="Q89" s="5"/>
      <c r="R89" s="5"/>
      <c r="S89" s="5"/>
    </row>
    <row r="90" spans="1:19" ht="13.5" thickBot="1">
      <c r="A90" s="89" t="s">
        <v>70</v>
      </c>
      <c r="B90" s="33">
        <v>8533</v>
      </c>
      <c r="C90" s="33">
        <v>8567555.6636606585</v>
      </c>
      <c r="D90" s="33">
        <v>5839</v>
      </c>
      <c r="E90" s="19"/>
      <c r="F90" s="69" t="s">
        <v>70</v>
      </c>
      <c r="G90" s="59">
        <v>7835</v>
      </c>
      <c r="H90" s="59">
        <v>7820014.6150924126</v>
      </c>
      <c r="I90" s="60">
        <v>5453</v>
      </c>
      <c r="K90" s="12" t="s">
        <v>70</v>
      </c>
      <c r="L90" s="102">
        <v>8.9087428206764407E-2</v>
      </c>
      <c r="M90" s="102">
        <v>9.5593305813714613E-2</v>
      </c>
      <c r="N90" s="103">
        <v>7.0786722904823129E-2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8">
    <tabColor theme="3"/>
    <pageSetUpPr fitToPage="1"/>
  </sheetPr>
  <dimension ref="A1:S92"/>
  <sheetViews>
    <sheetView tabSelected="1" zoomScale="80" zoomScaleNormal="80" zoomScaleSheetLayoutView="75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4.42578125" style="23" bestFit="1" customWidth="1"/>
    <col min="4" max="4" width="10.7109375" style="23" bestFit="1" customWidth="1"/>
    <col min="5" max="5" width="9.140625" style="2"/>
    <col min="6" max="6" width="26.28515625" style="42" bestFit="1" customWidth="1"/>
    <col min="7" max="7" width="12.42578125" style="42" bestFit="1" customWidth="1"/>
    <col min="8" max="8" width="14.425781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90</v>
      </c>
      <c r="B2" s="25">
        <v>2019</v>
      </c>
      <c r="C2" s="24"/>
      <c r="D2" s="24"/>
      <c r="F2" s="43" t="s">
        <v>90</v>
      </c>
      <c r="G2" s="44">
        <v>2018</v>
      </c>
      <c r="K2" s="1" t="s">
        <v>90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3983207.5193206728</v>
      </c>
      <c r="C6" s="83">
        <v>3842270883.515244</v>
      </c>
      <c r="D6" s="83">
        <v>2789262.1251132879</v>
      </c>
      <c r="E6" s="19"/>
      <c r="F6" s="48" t="s">
        <v>1</v>
      </c>
      <c r="G6" s="49">
        <v>3882488</v>
      </c>
      <c r="H6" s="49">
        <v>3727655511.0554371</v>
      </c>
      <c r="I6" s="49">
        <v>2627843</v>
      </c>
      <c r="K6" s="96" t="s">
        <v>1</v>
      </c>
      <c r="L6" s="97">
        <v>2.5942004024396947E-2</v>
      </c>
      <c r="M6" s="97">
        <v>3.0747308092145875E-2</v>
      </c>
      <c r="N6" s="97">
        <v>6.142647224864195E-2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407427</v>
      </c>
      <c r="C8" s="85">
        <v>320773396.87567955</v>
      </c>
      <c r="D8" s="85">
        <v>294930</v>
      </c>
      <c r="E8" s="19"/>
      <c r="F8" s="52" t="s">
        <v>4</v>
      </c>
      <c r="G8" s="49">
        <v>388315</v>
      </c>
      <c r="H8" s="49">
        <v>311602240.97390467</v>
      </c>
      <c r="I8" s="53">
        <v>269223</v>
      </c>
      <c r="K8" s="99" t="s">
        <v>4</v>
      </c>
      <c r="L8" s="97">
        <v>4.9217774229684652E-2</v>
      </c>
      <c r="M8" s="97">
        <v>2.9432252711375506E-2</v>
      </c>
      <c r="N8" s="97">
        <v>9.5485898307351214E-2</v>
      </c>
      <c r="P8" s="5"/>
      <c r="Q8" s="5"/>
      <c r="R8" s="5"/>
      <c r="S8" s="5"/>
    </row>
    <row r="9" spans="1:19" ht="13.5" thickBot="1">
      <c r="A9" s="28" t="s">
        <v>5</v>
      </c>
      <c r="B9" s="29">
        <v>26655</v>
      </c>
      <c r="C9" s="29">
        <v>21260925.546165232</v>
      </c>
      <c r="D9" s="30">
        <v>15980</v>
      </c>
      <c r="E9" s="20"/>
      <c r="F9" s="54" t="s">
        <v>5</v>
      </c>
      <c r="G9" s="55">
        <v>29519</v>
      </c>
      <c r="H9" s="55">
        <v>20350589.578345738</v>
      </c>
      <c r="I9" s="56">
        <v>16869</v>
      </c>
      <c r="K9" s="6" t="s">
        <v>5</v>
      </c>
      <c r="L9" s="100">
        <v>-9.7022256851519328E-2</v>
      </c>
      <c r="M9" s="100">
        <v>4.473265820210659E-2</v>
      </c>
      <c r="N9" s="100">
        <v>-5.270021933724589E-2</v>
      </c>
    </row>
    <row r="10" spans="1:19" ht="13.5" thickBot="1">
      <c r="A10" s="31" t="s">
        <v>6</v>
      </c>
      <c r="B10" s="29">
        <v>79750</v>
      </c>
      <c r="C10" s="29">
        <v>53064922.489419438</v>
      </c>
      <c r="D10" s="30">
        <v>67975</v>
      </c>
      <c r="E10" s="19"/>
      <c r="F10" s="57" t="s">
        <v>6</v>
      </c>
      <c r="G10" s="77">
        <v>65415</v>
      </c>
      <c r="H10" s="77">
        <v>54041715.437164508</v>
      </c>
      <c r="I10" s="78">
        <v>53396</v>
      </c>
      <c r="K10" s="7" t="s">
        <v>6</v>
      </c>
      <c r="L10" s="111">
        <v>0.21913934112971023</v>
      </c>
      <c r="M10" s="111">
        <v>-1.8074795365828233E-2</v>
      </c>
      <c r="N10" s="113">
        <v>0.27303543336579517</v>
      </c>
    </row>
    <row r="11" spans="1:19" ht="13.5" thickBot="1">
      <c r="A11" s="31" t="s">
        <v>7</v>
      </c>
      <c r="B11" s="29">
        <v>27481</v>
      </c>
      <c r="C11" s="29">
        <v>25548881.48889355</v>
      </c>
      <c r="D11" s="30">
        <v>17924</v>
      </c>
      <c r="E11" s="19"/>
      <c r="F11" s="57" t="s">
        <v>7</v>
      </c>
      <c r="G11" s="77">
        <v>25148</v>
      </c>
      <c r="H11" s="77">
        <v>24508637.404479157</v>
      </c>
      <c r="I11" s="78">
        <v>15329</v>
      </c>
      <c r="K11" s="7" t="s">
        <v>7</v>
      </c>
      <c r="L11" s="111">
        <v>9.2770796882455819E-2</v>
      </c>
      <c r="M11" s="111">
        <v>4.2443978718469166E-2</v>
      </c>
      <c r="N11" s="113">
        <v>0.16928697240524504</v>
      </c>
    </row>
    <row r="12" spans="1:19" ht="13.5" thickBot="1">
      <c r="A12" s="31" t="s">
        <v>8</v>
      </c>
      <c r="B12" s="29">
        <v>26751</v>
      </c>
      <c r="C12" s="29">
        <v>21363621.054687906</v>
      </c>
      <c r="D12" s="30">
        <v>19187</v>
      </c>
      <c r="E12" s="19"/>
      <c r="F12" s="57" t="s">
        <v>8</v>
      </c>
      <c r="G12" s="77">
        <v>25429</v>
      </c>
      <c r="H12" s="77">
        <v>19394366.510358665</v>
      </c>
      <c r="I12" s="78">
        <v>18381</v>
      </c>
      <c r="K12" s="7" t="s">
        <v>8</v>
      </c>
      <c r="L12" s="111">
        <v>5.1987887844586966E-2</v>
      </c>
      <c r="M12" s="111">
        <v>0.10153745126335778</v>
      </c>
      <c r="N12" s="113">
        <v>4.3849627332571695E-2</v>
      </c>
    </row>
    <row r="13" spans="1:19" ht="13.5" thickBot="1">
      <c r="A13" s="31" t="s">
        <v>9</v>
      </c>
      <c r="B13" s="29">
        <v>36708</v>
      </c>
      <c r="C13" s="29">
        <v>18838465.062501032</v>
      </c>
      <c r="D13" s="30">
        <v>28524</v>
      </c>
      <c r="E13" s="19"/>
      <c r="F13" s="57" t="s">
        <v>9</v>
      </c>
      <c r="G13" s="77">
        <v>34304</v>
      </c>
      <c r="H13" s="77">
        <v>16959316.242034692</v>
      </c>
      <c r="I13" s="78">
        <v>25295</v>
      </c>
      <c r="K13" s="7" t="s">
        <v>9</v>
      </c>
      <c r="L13" s="111">
        <v>7.007929104477606E-2</v>
      </c>
      <c r="M13" s="111">
        <v>0.11080333626946315</v>
      </c>
      <c r="N13" s="113">
        <v>0.12765368649930808</v>
      </c>
    </row>
    <row r="14" spans="1:19" ht="13.5" thickBot="1">
      <c r="A14" s="31" t="s">
        <v>10</v>
      </c>
      <c r="B14" s="29">
        <v>15473</v>
      </c>
      <c r="C14" s="29">
        <v>18830574.082403101</v>
      </c>
      <c r="D14" s="30">
        <v>9713</v>
      </c>
      <c r="E14" s="19"/>
      <c r="F14" s="57" t="s">
        <v>10</v>
      </c>
      <c r="G14" s="77">
        <v>16160</v>
      </c>
      <c r="H14" s="77">
        <v>18249897.02808797</v>
      </c>
      <c r="I14" s="78">
        <v>9473</v>
      </c>
      <c r="K14" s="7" t="s">
        <v>10</v>
      </c>
      <c r="L14" s="111">
        <v>-4.2512376237623717E-2</v>
      </c>
      <c r="M14" s="111">
        <v>3.1818100311548303E-2</v>
      </c>
      <c r="N14" s="113">
        <v>2.5335163095112412E-2</v>
      </c>
    </row>
    <row r="15" spans="1:19" ht="13.5" thickBot="1">
      <c r="A15" s="31" t="s">
        <v>11</v>
      </c>
      <c r="B15" s="29">
        <v>70940</v>
      </c>
      <c r="C15" s="29">
        <v>50926364.270856716</v>
      </c>
      <c r="D15" s="30">
        <v>52608</v>
      </c>
      <c r="E15" s="19"/>
      <c r="F15" s="57" t="s">
        <v>11</v>
      </c>
      <c r="G15" s="77">
        <v>65654</v>
      </c>
      <c r="H15" s="77">
        <v>50068355.702392459</v>
      </c>
      <c r="I15" s="78">
        <v>45529</v>
      </c>
      <c r="K15" s="7" t="s">
        <v>11</v>
      </c>
      <c r="L15" s="111">
        <v>8.0512992353855006E-2</v>
      </c>
      <c r="M15" s="111">
        <v>1.7136743486530381E-2</v>
      </c>
      <c r="N15" s="113">
        <v>0.15548331832458429</v>
      </c>
    </row>
    <row r="16" spans="1:19" ht="13.5" thickBot="1">
      <c r="A16" s="32" t="s">
        <v>12</v>
      </c>
      <c r="B16" s="33">
        <v>123669</v>
      </c>
      <c r="C16" s="33">
        <v>110939642.88075258</v>
      </c>
      <c r="D16" s="34">
        <v>83019</v>
      </c>
      <c r="E16" s="19"/>
      <c r="F16" s="58" t="s">
        <v>12</v>
      </c>
      <c r="G16" s="107">
        <v>126686</v>
      </c>
      <c r="H16" s="107">
        <v>108029363.07104148</v>
      </c>
      <c r="I16" s="108">
        <v>84951</v>
      </c>
      <c r="K16" s="8" t="s">
        <v>12</v>
      </c>
      <c r="L16" s="114">
        <v>-2.3814786164217061E-2</v>
      </c>
      <c r="M16" s="114">
        <v>2.6939710898760572E-2</v>
      </c>
      <c r="N16" s="115">
        <v>-2.27425221598333E-2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167883</v>
      </c>
      <c r="C18" s="87">
        <v>187056303.82282406</v>
      </c>
      <c r="D18" s="87">
        <v>113424</v>
      </c>
      <c r="E18" s="19"/>
      <c r="F18" s="63" t="s">
        <v>13</v>
      </c>
      <c r="G18" s="64">
        <v>175249</v>
      </c>
      <c r="H18" s="64">
        <v>182277179.75326365</v>
      </c>
      <c r="I18" s="65">
        <v>115538</v>
      </c>
      <c r="K18" s="105" t="s">
        <v>13</v>
      </c>
      <c r="L18" s="106">
        <v>-4.2031623575598198E-2</v>
      </c>
      <c r="M18" s="106">
        <v>2.6218992832945931E-2</v>
      </c>
      <c r="N18" s="118">
        <v>-1.8297010507365541E-2</v>
      </c>
    </row>
    <row r="19" spans="1:19" ht="13.5" thickBot="1">
      <c r="A19" s="37" t="s">
        <v>14</v>
      </c>
      <c r="B19" s="29">
        <v>11345</v>
      </c>
      <c r="C19" s="29">
        <v>18844951.202978957</v>
      </c>
      <c r="D19" s="30">
        <v>4948</v>
      </c>
      <c r="E19" s="19"/>
      <c r="F19" s="66" t="s">
        <v>14</v>
      </c>
      <c r="G19" s="55">
        <v>9991</v>
      </c>
      <c r="H19" s="55">
        <v>16297185.500825042</v>
      </c>
      <c r="I19" s="56">
        <v>3927</v>
      </c>
      <c r="K19" s="9" t="s">
        <v>14</v>
      </c>
      <c r="L19" s="133">
        <v>0.13552196977279563</v>
      </c>
      <c r="M19" s="133">
        <v>0.15633163787851201</v>
      </c>
      <c r="N19" s="135">
        <v>0.25999490705373063</v>
      </c>
    </row>
    <row r="20" spans="1:19" ht="13.5" thickBot="1">
      <c r="A20" s="38" t="s">
        <v>15</v>
      </c>
      <c r="B20" s="29">
        <v>13981</v>
      </c>
      <c r="C20" s="29">
        <v>11529045.327569604</v>
      </c>
      <c r="D20" s="30">
        <v>10724</v>
      </c>
      <c r="E20" s="19"/>
      <c r="F20" s="66" t="s">
        <v>15</v>
      </c>
      <c r="G20" s="55">
        <v>13252</v>
      </c>
      <c r="H20" s="55">
        <v>11347565.140000001</v>
      </c>
      <c r="I20" s="56">
        <v>10470</v>
      </c>
      <c r="K20" s="10" t="s">
        <v>15</v>
      </c>
      <c r="L20" s="133">
        <v>5.5010564443102927E-2</v>
      </c>
      <c r="M20" s="133">
        <v>1.5992874711940441E-2</v>
      </c>
      <c r="N20" s="135">
        <v>2.4259789875835658E-2</v>
      </c>
    </row>
    <row r="21" spans="1:19" ht="13.5" thickBot="1">
      <c r="A21" s="39" t="s">
        <v>16</v>
      </c>
      <c r="B21" s="33">
        <v>142557</v>
      </c>
      <c r="C21" s="33">
        <v>156682307.29227549</v>
      </c>
      <c r="D21" s="34">
        <v>97752</v>
      </c>
      <c r="E21" s="19"/>
      <c r="F21" s="67" t="s">
        <v>16</v>
      </c>
      <c r="G21" s="59">
        <v>152006</v>
      </c>
      <c r="H21" s="59">
        <v>154632429.11243862</v>
      </c>
      <c r="I21" s="60">
        <v>101141</v>
      </c>
      <c r="K21" s="11" t="s">
        <v>16</v>
      </c>
      <c r="L21" s="134">
        <v>-6.2162019920266265E-2</v>
      </c>
      <c r="M21" s="134">
        <v>1.3256457210190531E-2</v>
      </c>
      <c r="N21" s="136">
        <v>-3.3507677400856251E-2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55069</v>
      </c>
      <c r="C23" s="83">
        <v>64735324.710103638</v>
      </c>
      <c r="D23" s="83">
        <v>34687</v>
      </c>
      <c r="E23" s="19"/>
      <c r="F23" s="52" t="s">
        <v>17</v>
      </c>
      <c r="G23" s="49">
        <v>58440</v>
      </c>
      <c r="H23" s="49">
        <v>70314572.218198031</v>
      </c>
      <c r="I23" s="53">
        <v>35966</v>
      </c>
      <c r="K23" s="99" t="s">
        <v>17</v>
      </c>
      <c r="L23" s="97">
        <v>-5.7683093771389471E-2</v>
      </c>
      <c r="M23" s="97">
        <v>-7.9346959415198315E-2</v>
      </c>
      <c r="N23" s="97">
        <v>-3.5561363509981625E-2</v>
      </c>
      <c r="P23" s="5"/>
      <c r="Q23" s="5"/>
      <c r="R23" s="5"/>
      <c r="S23" s="5"/>
    </row>
    <row r="24" spans="1:19" ht="13.5" thickBot="1">
      <c r="A24" s="89" t="s">
        <v>18</v>
      </c>
      <c r="B24" s="33">
        <v>55069</v>
      </c>
      <c r="C24" s="33">
        <v>64735324.710103638</v>
      </c>
      <c r="D24" s="34">
        <v>34687</v>
      </c>
      <c r="E24" s="19"/>
      <c r="F24" s="69" t="s">
        <v>18</v>
      </c>
      <c r="G24" s="59">
        <v>58440</v>
      </c>
      <c r="H24" s="59">
        <v>70314572.218198031</v>
      </c>
      <c r="I24" s="60">
        <v>35966</v>
      </c>
      <c r="K24" s="12" t="s">
        <v>18</v>
      </c>
      <c r="L24" s="102">
        <v>-5.7683093771389471E-2</v>
      </c>
      <c r="M24" s="102">
        <v>-7.9346959415198315E-2</v>
      </c>
      <c r="N24" s="103">
        <v>-3.5561363509981625E-2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35978</v>
      </c>
      <c r="C26" s="83">
        <v>17664328.26208967</v>
      </c>
      <c r="D26" s="83">
        <v>31514</v>
      </c>
      <c r="E26" s="19"/>
      <c r="F26" s="48" t="s">
        <v>19</v>
      </c>
      <c r="G26" s="49">
        <v>33426</v>
      </c>
      <c r="H26" s="49">
        <v>15954911.026251802</v>
      </c>
      <c r="I26" s="53">
        <v>28762</v>
      </c>
      <c r="K26" s="96" t="s">
        <v>19</v>
      </c>
      <c r="L26" s="97">
        <v>7.6347753245976202E-2</v>
      </c>
      <c r="M26" s="97">
        <v>0.10714050570543687</v>
      </c>
      <c r="N26" s="97">
        <v>9.5681802378137837E-2</v>
      </c>
      <c r="P26" s="5"/>
      <c r="Q26" s="5"/>
      <c r="R26" s="5"/>
      <c r="S26" s="5"/>
    </row>
    <row r="27" spans="1:19" ht="13.5" thickBot="1">
      <c r="A27" s="90" t="s">
        <v>20</v>
      </c>
      <c r="B27" s="33">
        <v>35978</v>
      </c>
      <c r="C27" s="33">
        <v>17664328.26208967</v>
      </c>
      <c r="D27" s="34">
        <v>31514</v>
      </c>
      <c r="E27" s="19"/>
      <c r="F27" s="70" t="s">
        <v>20</v>
      </c>
      <c r="G27" s="59">
        <v>33426</v>
      </c>
      <c r="H27" s="59">
        <v>15954911.026251802</v>
      </c>
      <c r="I27" s="60">
        <v>28762</v>
      </c>
      <c r="K27" s="13" t="s">
        <v>20</v>
      </c>
      <c r="L27" s="102">
        <v>7.6347753245976202E-2</v>
      </c>
      <c r="M27" s="102">
        <v>0.10714050570543687</v>
      </c>
      <c r="N27" s="103">
        <v>9.5681802378137837E-2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184517</v>
      </c>
      <c r="C29" s="83">
        <v>101536116.478755</v>
      </c>
      <c r="D29" s="83">
        <v>144870</v>
      </c>
      <c r="E29" s="19"/>
      <c r="F29" s="48" t="s">
        <v>21</v>
      </c>
      <c r="G29" s="49">
        <v>175932</v>
      </c>
      <c r="H29" s="49">
        <v>99922126.813937604</v>
      </c>
      <c r="I29" s="53">
        <v>136012</v>
      </c>
      <c r="K29" s="96" t="s">
        <v>21</v>
      </c>
      <c r="L29" s="97">
        <v>4.8797262578723632E-2</v>
      </c>
      <c r="M29" s="97">
        <v>1.6152475095158492E-2</v>
      </c>
      <c r="N29" s="97">
        <v>6.5126606475899296E-2</v>
      </c>
      <c r="P29" s="5"/>
      <c r="Q29" s="5"/>
      <c r="R29" s="5"/>
      <c r="S29" s="5"/>
    </row>
    <row r="30" spans="1:19" ht="13.5" thickBot="1">
      <c r="A30" s="91" t="s">
        <v>22</v>
      </c>
      <c r="B30" s="29">
        <v>79961</v>
      </c>
      <c r="C30" s="29">
        <v>47348476.354806013</v>
      </c>
      <c r="D30" s="30">
        <v>62440</v>
      </c>
      <c r="E30" s="19"/>
      <c r="F30" s="71" t="s">
        <v>22</v>
      </c>
      <c r="G30" s="55">
        <v>76653</v>
      </c>
      <c r="H30" s="55">
        <v>48130466.197017014</v>
      </c>
      <c r="I30" s="56">
        <v>57934</v>
      </c>
      <c r="K30" s="14" t="s">
        <v>22</v>
      </c>
      <c r="L30" s="100">
        <v>4.3155519027304967E-2</v>
      </c>
      <c r="M30" s="100">
        <v>-1.6247294156886194E-2</v>
      </c>
      <c r="N30" s="101">
        <v>7.7778161356025777E-2</v>
      </c>
    </row>
    <row r="31" spans="1:19" ht="13.5" thickBot="1">
      <c r="A31" s="92" t="s">
        <v>23</v>
      </c>
      <c r="B31" s="33">
        <v>104556</v>
      </c>
      <c r="C31" s="33">
        <v>54187640.123948984</v>
      </c>
      <c r="D31" s="34">
        <v>82430</v>
      </c>
      <c r="E31" s="19"/>
      <c r="F31" s="71" t="s">
        <v>23</v>
      </c>
      <c r="G31" s="72">
        <v>99279</v>
      </c>
      <c r="H31" s="72">
        <v>51791660.61692059</v>
      </c>
      <c r="I31" s="73">
        <v>78078</v>
      </c>
      <c r="K31" s="15" t="s">
        <v>23</v>
      </c>
      <c r="L31" s="102">
        <v>5.3153234823074325E-2</v>
      </c>
      <c r="M31" s="102">
        <v>4.6261878427694469E-2</v>
      </c>
      <c r="N31" s="103">
        <v>5.5739132662209645E-2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114530</v>
      </c>
      <c r="C33" s="83">
        <v>93749872.125805795</v>
      </c>
      <c r="D33" s="83">
        <v>81094</v>
      </c>
      <c r="E33" s="19"/>
      <c r="F33" s="52" t="s">
        <v>24</v>
      </c>
      <c r="G33" s="49">
        <v>97954</v>
      </c>
      <c r="H33" s="49">
        <v>84793332.741221458</v>
      </c>
      <c r="I33" s="53">
        <v>64162</v>
      </c>
      <c r="K33" s="99" t="s">
        <v>24</v>
      </c>
      <c r="L33" s="97">
        <v>0.16922228801274075</v>
      </c>
      <c r="M33" s="97">
        <v>0.10562787303004773</v>
      </c>
      <c r="N33" s="97">
        <v>0.26389451700383404</v>
      </c>
      <c r="P33" s="5"/>
      <c r="Q33" s="5"/>
      <c r="R33" s="5"/>
      <c r="S33" s="5"/>
    </row>
    <row r="34" spans="1:19" ht="13.5" thickBot="1">
      <c r="A34" s="89" t="s">
        <v>25</v>
      </c>
      <c r="B34" s="33">
        <v>114530</v>
      </c>
      <c r="C34" s="33">
        <v>93749872.125805795</v>
      </c>
      <c r="D34" s="34">
        <v>81094</v>
      </c>
      <c r="E34" s="19"/>
      <c r="F34" s="69" t="s">
        <v>25</v>
      </c>
      <c r="G34" s="59">
        <v>97954</v>
      </c>
      <c r="H34" s="59">
        <v>84793332.741221458</v>
      </c>
      <c r="I34" s="60">
        <v>64162</v>
      </c>
      <c r="K34" s="12" t="s">
        <v>25</v>
      </c>
      <c r="L34" s="102">
        <v>0.16922228801274075</v>
      </c>
      <c r="M34" s="102">
        <v>0.10562787303004773</v>
      </c>
      <c r="N34" s="103">
        <v>0.26389451700383404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177658</v>
      </c>
      <c r="C36" s="83">
        <v>187878292.59835997</v>
      </c>
      <c r="D36" s="83">
        <v>123156</v>
      </c>
      <c r="E36" s="19"/>
      <c r="F36" s="48" t="s">
        <v>26</v>
      </c>
      <c r="G36" s="49">
        <v>162986</v>
      </c>
      <c r="H36" s="49">
        <v>169363835.17399067</v>
      </c>
      <c r="I36" s="53">
        <v>112113</v>
      </c>
      <c r="K36" s="96" t="s">
        <v>26</v>
      </c>
      <c r="L36" s="97">
        <v>9.0020001717938891E-2</v>
      </c>
      <c r="M36" s="97">
        <v>0.10931765571645835</v>
      </c>
      <c r="N36" s="112">
        <v>9.8498835995825651E-2</v>
      </c>
    </row>
    <row r="37" spans="1:19" ht="13.5" thickBot="1">
      <c r="A37" s="37" t="s">
        <v>27</v>
      </c>
      <c r="B37" s="29">
        <v>15873</v>
      </c>
      <c r="C37" s="29">
        <v>15837937.306845877</v>
      </c>
      <c r="D37" s="29">
        <v>10729</v>
      </c>
      <c r="E37" s="19"/>
      <c r="F37" s="71" t="s">
        <v>27</v>
      </c>
      <c r="G37" s="77">
        <v>16412</v>
      </c>
      <c r="H37" s="77">
        <v>18351024.662861962</v>
      </c>
      <c r="I37" s="78">
        <v>9944</v>
      </c>
      <c r="K37" s="9" t="s">
        <v>27</v>
      </c>
      <c r="L37" s="100">
        <v>-3.2841823056300234E-2</v>
      </c>
      <c r="M37" s="100">
        <v>-0.1369453424092425</v>
      </c>
      <c r="N37" s="101">
        <v>7.8942075623491537E-2</v>
      </c>
    </row>
    <row r="38" spans="1:19" ht="13.5" thickBot="1">
      <c r="A38" s="38" t="s">
        <v>28</v>
      </c>
      <c r="B38" s="29">
        <v>16847</v>
      </c>
      <c r="C38" s="29">
        <v>24034352.77022212</v>
      </c>
      <c r="D38" s="29">
        <v>7935</v>
      </c>
      <c r="E38" s="19"/>
      <c r="F38" s="66" t="s">
        <v>28</v>
      </c>
      <c r="G38" s="77">
        <v>13445</v>
      </c>
      <c r="H38" s="77">
        <v>19590988.80765114</v>
      </c>
      <c r="I38" s="78">
        <v>5431</v>
      </c>
      <c r="K38" s="10" t="s">
        <v>28</v>
      </c>
      <c r="L38" s="111">
        <v>0.25303086649312001</v>
      </c>
      <c r="M38" s="111">
        <v>0.22680651835376731</v>
      </c>
      <c r="N38" s="113">
        <v>0.46105689559933705</v>
      </c>
    </row>
    <row r="39" spans="1:19" ht="13.5" thickBot="1">
      <c r="A39" s="38" t="s">
        <v>29</v>
      </c>
      <c r="B39" s="29">
        <v>12850</v>
      </c>
      <c r="C39" s="29">
        <v>14891805.417563932</v>
      </c>
      <c r="D39" s="29">
        <v>9025</v>
      </c>
      <c r="E39" s="19"/>
      <c r="F39" s="66" t="s">
        <v>29</v>
      </c>
      <c r="G39" s="77">
        <v>12142</v>
      </c>
      <c r="H39" s="77">
        <v>14496569.309599159</v>
      </c>
      <c r="I39" s="78">
        <v>8095</v>
      </c>
      <c r="K39" s="10" t="s">
        <v>29</v>
      </c>
      <c r="L39" s="111">
        <v>5.8309998352824799E-2</v>
      </c>
      <c r="M39" s="111">
        <v>2.7264113289415359E-2</v>
      </c>
      <c r="N39" s="113">
        <v>0.1148857319332921</v>
      </c>
    </row>
    <row r="40" spans="1:19" ht="13.5" thickBot="1">
      <c r="A40" s="38" t="s">
        <v>30</v>
      </c>
      <c r="B40" s="29">
        <v>78611</v>
      </c>
      <c r="C40" s="29">
        <v>77617319.295224607</v>
      </c>
      <c r="D40" s="29">
        <v>59627</v>
      </c>
      <c r="E40" s="19"/>
      <c r="F40" s="66" t="s">
        <v>30</v>
      </c>
      <c r="G40" s="77">
        <v>82846</v>
      </c>
      <c r="H40" s="77">
        <v>80023420.185813099</v>
      </c>
      <c r="I40" s="78">
        <v>61358</v>
      </c>
      <c r="K40" s="10" t="s">
        <v>30</v>
      </c>
      <c r="L40" s="111">
        <v>-5.1118943582067922E-2</v>
      </c>
      <c r="M40" s="111">
        <v>-3.0067458813951786E-2</v>
      </c>
      <c r="N40" s="113">
        <v>-2.8211480165585612E-2</v>
      </c>
    </row>
    <row r="41" spans="1:19" ht="13.5" thickBot="1">
      <c r="A41" s="39" t="s">
        <v>31</v>
      </c>
      <c r="B41" s="33">
        <v>53477</v>
      </c>
      <c r="C41" s="33">
        <v>55496877.808503442</v>
      </c>
      <c r="D41" s="34">
        <v>35840</v>
      </c>
      <c r="E41" s="19"/>
      <c r="F41" s="67" t="s">
        <v>31</v>
      </c>
      <c r="G41" s="77">
        <v>38141</v>
      </c>
      <c r="H41" s="77">
        <v>36901832.208065294</v>
      </c>
      <c r="I41" s="78">
        <v>27285</v>
      </c>
      <c r="K41" s="11" t="s">
        <v>31</v>
      </c>
      <c r="L41" s="116">
        <v>0.40208699299965911</v>
      </c>
      <c r="M41" s="116">
        <v>0.50390575447833719</v>
      </c>
      <c r="N41" s="117">
        <v>0.31354223932563685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252736</v>
      </c>
      <c r="C43" s="83">
        <v>239821517.86085272</v>
      </c>
      <c r="D43" s="83">
        <v>181045</v>
      </c>
      <c r="E43" s="19"/>
      <c r="F43" s="48" t="s">
        <v>32</v>
      </c>
      <c r="G43" s="49">
        <v>246621</v>
      </c>
      <c r="H43" s="49">
        <v>237592274.06951773</v>
      </c>
      <c r="I43" s="53">
        <v>172168</v>
      </c>
      <c r="K43" s="96" t="s">
        <v>32</v>
      </c>
      <c r="L43" s="97">
        <v>2.4795130990467262E-2</v>
      </c>
      <c r="M43" s="97">
        <v>9.3826442802711352E-3</v>
      </c>
      <c r="N43" s="97">
        <v>5.1560104084382719E-2</v>
      </c>
    </row>
    <row r="44" spans="1:19" ht="13.5" thickBot="1">
      <c r="A44" s="37" t="s">
        <v>33</v>
      </c>
      <c r="B44" s="29">
        <v>11173</v>
      </c>
      <c r="C44" s="29">
        <v>7658262.4386433186</v>
      </c>
      <c r="D44" s="30">
        <v>8907</v>
      </c>
      <c r="E44" s="19"/>
      <c r="F44" s="74" t="s">
        <v>33</v>
      </c>
      <c r="G44" s="55">
        <v>9530</v>
      </c>
      <c r="H44" s="55">
        <v>6250581.7812000001</v>
      </c>
      <c r="I44" s="56">
        <v>7483</v>
      </c>
      <c r="K44" s="9" t="s">
        <v>33</v>
      </c>
      <c r="L44" s="138">
        <v>0.17240293809024143</v>
      </c>
      <c r="M44" s="138">
        <v>0.22520794171147851</v>
      </c>
      <c r="N44" s="139">
        <v>0.19029800881999193</v>
      </c>
    </row>
    <row r="45" spans="1:19" ht="13.5" thickBot="1">
      <c r="A45" s="38" t="s">
        <v>34</v>
      </c>
      <c r="B45" s="29">
        <v>36981</v>
      </c>
      <c r="C45" s="29">
        <v>45515911.610809468</v>
      </c>
      <c r="D45" s="30">
        <v>24799</v>
      </c>
      <c r="E45" s="19"/>
      <c r="F45" s="75" t="s">
        <v>34</v>
      </c>
      <c r="G45" s="55">
        <v>40994</v>
      </c>
      <c r="H45" s="55">
        <v>50786617.104452886</v>
      </c>
      <c r="I45" s="56">
        <v>27106</v>
      </c>
      <c r="K45" s="10" t="s">
        <v>34</v>
      </c>
      <c r="L45" s="133">
        <v>-9.7892374493828371E-2</v>
      </c>
      <c r="M45" s="133">
        <v>-0.10378138561194483</v>
      </c>
      <c r="N45" s="135">
        <v>-8.5110307680956288E-2</v>
      </c>
    </row>
    <row r="46" spans="1:19" ht="13.5" thickBot="1">
      <c r="A46" s="38" t="s">
        <v>35</v>
      </c>
      <c r="B46" s="29">
        <v>14172</v>
      </c>
      <c r="C46" s="29">
        <v>9938738.815534221</v>
      </c>
      <c r="D46" s="30">
        <v>10705</v>
      </c>
      <c r="E46" s="19"/>
      <c r="F46" s="75" t="s">
        <v>35</v>
      </c>
      <c r="G46" s="55">
        <v>12388</v>
      </c>
      <c r="H46" s="55">
        <v>9190785.0419176891</v>
      </c>
      <c r="I46" s="56">
        <v>9083</v>
      </c>
      <c r="K46" s="10" t="s">
        <v>35</v>
      </c>
      <c r="L46" s="133">
        <v>0.14401033257991602</v>
      </c>
      <c r="M46" s="133">
        <v>8.1380836370912313E-2</v>
      </c>
      <c r="N46" s="135">
        <v>0.17857536056369039</v>
      </c>
    </row>
    <row r="47" spans="1:19" ht="13.5" thickBot="1">
      <c r="A47" s="38" t="s">
        <v>36</v>
      </c>
      <c r="B47" s="29">
        <v>62751</v>
      </c>
      <c r="C47" s="29">
        <v>58869542.9895228</v>
      </c>
      <c r="D47" s="30">
        <v>46163</v>
      </c>
      <c r="E47" s="19"/>
      <c r="F47" s="75" t="s">
        <v>36</v>
      </c>
      <c r="G47" s="55">
        <v>57378</v>
      </c>
      <c r="H47" s="55">
        <v>56127359.748400815</v>
      </c>
      <c r="I47" s="56">
        <v>42013</v>
      </c>
      <c r="K47" s="10" t="s">
        <v>36</v>
      </c>
      <c r="L47" s="133">
        <v>9.364216250130708E-2</v>
      </c>
      <c r="M47" s="133">
        <v>4.8856444582717318E-2</v>
      </c>
      <c r="N47" s="135">
        <v>9.8778949372813285E-2</v>
      </c>
    </row>
    <row r="48" spans="1:19" ht="13.5" thickBot="1">
      <c r="A48" s="38" t="s">
        <v>37</v>
      </c>
      <c r="B48" s="29">
        <v>18253</v>
      </c>
      <c r="C48" s="29">
        <v>18354606.166276097</v>
      </c>
      <c r="D48" s="30">
        <v>11415</v>
      </c>
      <c r="E48" s="19"/>
      <c r="F48" s="75" t="s">
        <v>37</v>
      </c>
      <c r="G48" s="55">
        <v>19020</v>
      </c>
      <c r="H48" s="55">
        <v>18899295.854342509</v>
      </c>
      <c r="I48" s="56">
        <v>11181</v>
      </c>
      <c r="K48" s="10" t="s">
        <v>37</v>
      </c>
      <c r="L48" s="133">
        <v>-4.0325972660357534E-2</v>
      </c>
      <c r="M48" s="133">
        <v>-2.8820633967760134E-2</v>
      </c>
      <c r="N48" s="135">
        <v>2.0928360611752073E-2</v>
      </c>
    </row>
    <row r="49" spans="1:19" ht="13.5" thickBot="1">
      <c r="A49" s="38" t="s">
        <v>38</v>
      </c>
      <c r="B49" s="29">
        <v>28494</v>
      </c>
      <c r="C49" s="29">
        <v>19831523.471738309</v>
      </c>
      <c r="D49" s="30">
        <v>22883</v>
      </c>
      <c r="E49" s="19"/>
      <c r="F49" s="75" t="s">
        <v>38</v>
      </c>
      <c r="G49" s="55">
        <v>28363</v>
      </c>
      <c r="H49" s="55">
        <v>21105555.15853975</v>
      </c>
      <c r="I49" s="56">
        <v>22329</v>
      </c>
      <c r="K49" s="10" t="s">
        <v>38</v>
      </c>
      <c r="L49" s="133">
        <v>4.6186933681204856E-3</v>
      </c>
      <c r="M49" s="133">
        <v>-6.0364755972123318E-2</v>
      </c>
      <c r="N49" s="135">
        <v>2.4810784182005552E-2</v>
      </c>
    </row>
    <row r="50" spans="1:19" ht="13.5" thickBot="1">
      <c r="A50" s="38" t="s">
        <v>39</v>
      </c>
      <c r="B50" s="29">
        <v>7642</v>
      </c>
      <c r="C50" s="29">
        <v>12469462.297524327</v>
      </c>
      <c r="D50" s="30">
        <v>3804</v>
      </c>
      <c r="E50" s="19"/>
      <c r="F50" s="75" t="s">
        <v>39</v>
      </c>
      <c r="G50" s="55">
        <v>6907</v>
      </c>
      <c r="H50" s="55">
        <v>10463755.859386142</v>
      </c>
      <c r="I50" s="56">
        <v>3763</v>
      </c>
      <c r="K50" s="10" t="s">
        <v>39</v>
      </c>
      <c r="L50" s="133">
        <v>0.10641378311857541</v>
      </c>
      <c r="M50" s="133">
        <v>0.19168131071588768</v>
      </c>
      <c r="N50" s="135">
        <v>1.0895562051554508E-2</v>
      </c>
    </row>
    <row r="51" spans="1:19" ht="13.5" thickBot="1">
      <c r="A51" s="38" t="s">
        <v>40</v>
      </c>
      <c r="B51" s="29">
        <v>59963</v>
      </c>
      <c r="C51" s="29">
        <v>55067566.277930655</v>
      </c>
      <c r="D51" s="30">
        <v>42407</v>
      </c>
      <c r="E51" s="19"/>
      <c r="F51" s="75" t="s">
        <v>40</v>
      </c>
      <c r="G51" s="55">
        <v>58952</v>
      </c>
      <c r="H51" s="55">
        <v>53484229.728777952</v>
      </c>
      <c r="I51" s="56">
        <v>39467</v>
      </c>
      <c r="K51" s="10" t="s">
        <v>40</v>
      </c>
      <c r="L51" s="133">
        <v>1.7149545392862064E-2</v>
      </c>
      <c r="M51" s="133">
        <v>2.9603802040001348E-2</v>
      </c>
      <c r="N51" s="135">
        <v>7.4492614082651398E-2</v>
      </c>
    </row>
    <row r="52" spans="1:19" ht="13.5" thickBot="1">
      <c r="A52" s="39" t="s">
        <v>41</v>
      </c>
      <c r="B52" s="33">
        <v>13307</v>
      </c>
      <c r="C52" s="33">
        <v>12115903.792873517</v>
      </c>
      <c r="D52" s="34">
        <v>9962</v>
      </c>
      <c r="E52" s="19"/>
      <c r="F52" s="76" t="s">
        <v>41</v>
      </c>
      <c r="G52" s="59">
        <v>13089</v>
      </c>
      <c r="H52" s="59">
        <v>11284093.7925</v>
      </c>
      <c r="I52" s="60">
        <v>9743</v>
      </c>
      <c r="K52" s="11" t="s">
        <v>41</v>
      </c>
      <c r="L52" s="134">
        <v>1.6655206662082644E-2</v>
      </c>
      <c r="M52" s="134">
        <v>7.3715268205797768E-2</v>
      </c>
      <c r="N52" s="136">
        <v>2.2477676280406422E-2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798466.78064812976</v>
      </c>
      <c r="C54" s="83">
        <v>917458322.38463211</v>
      </c>
      <c r="D54" s="83">
        <v>527143.64370337874</v>
      </c>
      <c r="E54" s="19"/>
      <c r="F54" s="48" t="s">
        <v>42</v>
      </c>
      <c r="G54" s="49">
        <v>796751</v>
      </c>
      <c r="H54" s="49">
        <v>929870293.53609228</v>
      </c>
      <c r="I54" s="53">
        <v>498650</v>
      </c>
      <c r="K54" s="96" t="s">
        <v>42</v>
      </c>
      <c r="L54" s="97">
        <v>2.1534715966842199E-3</v>
      </c>
      <c r="M54" s="97">
        <v>-1.3348067185005141E-2</v>
      </c>
      <c r="N54" s="97">
        <v>5.7141569644798329E-2</v>
      </c>
      <c r="P54" s="5"/>
      <c r="Q54" s="5"/>
      <c r="R54" s="5"/>
      <c r="S54" s="5"/>
    </row>
    <row r="55" spans="1:19" ht="13.5" thickBot="1">
      <c r="A55" s="37" t="s">
        <v>43</v>
      </c>
      <c r="B55" s="29">
        <v>637879.78064812976</v>
      </c>
      <c r="C55" s="29">
        <v>736650348.24112773</v>
      </c>
      <c r="D55" s="30">
        <v>424450.6437033788</v>
      </c>
      <c r="E55" s="19"/>
      <c r="F55" s="71" t="s">
        <v>43</v>
      </c>
      <c r="G55" s="55">
        <v>639047</v>
      </c>
      <c r="H55" s="55">
        <v>751840735.30337405</v>
      </c>
      <c r="I55" s="56">
        <v>402431</v>
      </c>
      <c r="K55" s="9" t="s">
        <v>43</v>
      </c>
      <c r="L55" s="100">
        <v>-1.8265000099683126E-3</v>
      </c>
      <c r="M55" s="100">
        <v>-2.0204261818983382E-2</v>
      </c>
      <c r="N55" s="101">
        <v>5.4716569308474794E-2</v>
      </c>
    </row>
    <row r="56" spans="1:19" ht="13.5" thickBot="1">
      <c r="A56" s="38" t="s">
        <v>44</v>
      </c>
      <c r="B56" s="29">
        <v>44973</v>
      </c>
      <c r="C56" s="29">
        <v>47237569.82986182</v>
      </c>
      <c r="D56" s="30">
        <v>32132</v>
      </c>
      <c r="E56" s="19"/>
      <c r="F56" s="66" t="s">
        <v>44</v>
      </c>
      <c r="G56" s="77">
        <v>43004</v>
      </c>
      <c r="H56" s="77">
        <v>46695102.418863975</v>
      </c>
      <c r="I56" s="78">
        <v>29017</v>
      </c>
      <c r="K56" s="10" t="s">
        <v>44</v>
      </c>
      <c r="L56" s="100">
        <v>4.5786438470839963E-2</v>
      </c>
      <c r="M56" s="100">
        <v>1.1617222854161557E-2</v>
      </c>
      <c r="N56" s="101">
        <v>0.10735086328703858</v>
      </c>
    </row>
    <row r="57" spans="1:19" ht="13.5" thickBot="1">
      <c r="A57" s="38" t="s">
        <v>45</v>
      </c>
      <c r="B57" s="29">
        <v>25700</v>
      </c>
      <c r="C57" s="29">
        <v>33425492.448667482</v>
      </c>
      <c r="D57" s="30">
        <v>12355</v>
      </c>
      <c r="E57" s="19"/>
      <c r="F57" s="66" t="s">
        <v>45</v>
      </c>
      <c r="G57" s="77">
        <v>27101</v>
      </c>
      <c r="H57" s="77">
        <v>32659459.562995046</v>
      </c>
      <c r="I57" s="78">
        <v>13238</v>
      </c>
      <c r="K57" s="10" t="s">
        <v>45</v>
      </c>
      <c r="L57" s="100">
        <v>-5.1695509390797367E-2</v>
      </c>
      <c r="M57" s="100">
        <v>2.3455161105617073E-2</v>
      </c>
      <c r="N57" s="101">
        <v>-6.6701918718839681E-2</v>
      </c>
    </row>
    <row r="58" spans="1:19" ht="13.5" thickBot="1">
      <c r="A58" s="39" t="s">
        <v>46</v>
      </c>
      <c r="B58" s="33">
        <v>89914</v>
      </c>
      <c r="C58" s="33">
        <v>100144911.86497502</v>
      </c>
      <c r="D58" s="34">
        <v>58206</v>
      </c>
      <c r="E58" s="19"/>
      <c r="F58" s="67" t="s">
        <v>46</v>
      </c>
      <c r="G58" s="72">
        <v>87599</v>
      </c>
      <c r="H58" s="72">
        <v>98674996.250859201</v>
      </c>
      <c r="I58" s="73">
        <v>53964</v>
      </c>
      <c r="K58" s="11" t="s">
        <v>46</v>
      </c>
      <c r="L58" s="102">
        <v>2.6427242320117728E-2</v>
      </c>
      <c r="M58" s="102">
        <v>1.4896535798986976E-2</v>
      </c>
      <c r="N58" s="103">
        <v>7.8607960862797421E-2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386557</v>
      </c>
      <c r="C60" s="83">
        <v>294066931.50689757</v>
      </c>
      <c r="D60" s="83">
        <v>291325</v>
      </c>
      <c r="E60" s="19"/>
      <c r="F60" s="48" t="s">
        <v>47</v>
      </c>
      <c r="G60" s="49">
        <v>398850</v>
      </c>
      <c r="H60" s="49">
        <v>297141539.25546622</v>
      </c>
      <c r="I60" s="53">
        <v>300622</v>
      </c>
      <c r="K60" s="96" t="s">
        <v>47</v>
      </c>
      <c r="L60" s="97">
        <v>-3.0821110693243114E-2</v>
      </c>
      <c r="M60" s="97">
        <v>-1.0347283507625926E-2</v>
      </c>
      <c r="N60" s="97">
        <v>-3.0925880341425405E-2</v>
      </c>
      <c r="P60" s="5"/>
      <c r="Q60" s="5"/>
      <c r="R60" s="5"/>
      <c r="S60" s="5"/>
    </row>
    <row r="61" spans="1:19" ht="13.5" thickBot="1">
      <c r="A61" s="37" t="s">
        <v>48</v>
      </c>
      <c r="B61" s="29">
        <v>70222</v>
      </c>
      <c r="C61" s="29">
        <v>50820644.716860563</v>
      </c>
      <c r="D61" s="30">
        <v>49975</v>
      </c>
      <c r="E61" s="19"/>
      <c r="F61" s="71" t="s">
        <v>48</v>
      </c>
      <c r="G61" s="55">
        <v>67171</v>
      </c>
      <c r="H61" s="55">
        <v>48208264.679370791</v>
      </c>
      <c r="I61" s="56">
        <v>46955</v>
      </c>
      <c r="K61" s="9" t="s">
        <v>48</v>
      </c>
      <c r="L61" s="100">
        <v>4.5421387205788255E-2</v>
      </c>
      <c r="M61" s="100">
        <v>5.4189464293404876E-2</v>
      </c>
      <c r="N61" s="101">
        <v>6.4316899158769036E-2</v>
      </c>
    </row>
    <row r="62" spans="1:19" ht="13.5" thickBot="1">
      <c r="A62" s="38" t="s">
        <v>49</v>
      </c>
      <c r="B62" s="29">
        <v>32259</v>
      </c>
      <c r="C62" s="29">
        <v>39502210.941634759</v>
      </c>
      <c r="D62" s="30">
        <v>16111</v>
      </c>
      <c r="E62" s="19"/>
      <c r="F62" s="66" t="s">
        <v>49</v>
      </c>
      <c r="G62" s="77">
        <v>40739</v>
      </c>
      <c r="H62" s="77">
        <v>53624347.96360369</v>
      </c>
      <c r="I62" s="78">
        <v>20014</v>
      </c>
      <c r="K62" s="10" t="s">
        <v>49</v>
      </c>
      <c r="L62" s="100">
        <v>-0.20815434841306857</v>
      </c>
      <c r="M62" s="100">
        <v>-0.26335307669482544</v>
      </c>
      <c r="N62" s="101">
        <v>-0.19501349055661032</v>
      </c>
    </row>
    <row r="63" spans="1:19" ht="13.5" thickBot="1">
      <c r="A63" s="39" t="s">
        <v>50</v>
      </c>
      <c r="B63" s="33">
        <v>284076</v>
      </c>
      <c r="C63" s="33">
        <v>203744075.84840223</v>
      </c>
      <c r="D63" s="34">
        <v>225239</v>
      </c>
      <c r="E63" s="19"/>
      <c r="F63" s="67" t="s">
        <v>50</v>
      </c>
      <c r="G63" s="72">
        <v>290940</v>
      </c>
      <c r="H63" s="72">
        <v>195308926.61249173</v>
      </c>
      <c r="I63" s="73">
        <v>233653</v>
      </c>
      <c r="K63" s="11" t="s">
        <v>50</v>
      </c>
      <c r="L63" s="102">
        <v>-2.3592493297587169E-2</v>
      </c>
      <c r="M63" s="102">
        <v>4.3188754258255191E-2</v>
      </c>
      <c r="N63" s="103">
        <v>-3.6010665388417906E-2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26200</v>
      </c>
      <c r="C65" s="83">
        <v>26833055.89618415</v>
      </c>
      <c r="D65" s="83">
        <v>14594</v>
      </c>
      <c r="E65" s="19"/>
      <c r="F65" s="48" t="s">
        <v>51</v>
      </c>
      <c r="G65" s="49">
        <v>24968</v>
      </c>
      <c r="H65" s="49">
        <v>25317314.680012096</v>
      </c>
      <c r="I65" s="53">
        <v>13969</v>
      </c>
      <c r="K65" s="96" t="s">
        <v>51</v>
      </c>
      <c r="L65" s="97">
        <v>4.9343159243832035E-2</v>
      </c>
      <c r="M65" s="97">
        <v>5.9869746666644907E-2</v>
      </c>
      <c r="N65" s="97">
        <v>4.4741928556088384E-2</v>
      </c>
      <c r="P65" s="5"/>
      <c r="Q65" s="5"/>
      <c r="R65" s="5"/>
      <c r="S65" s="5"/>
    </row>
    <row r="66" spans="1:19" ht="13.5" thickBot="1">
      <c r="A66" s="37" t="s">
        <v>52</v>
      </c>
      <c r="B66" s="29">
        <v>14392</v>
      </c>
      <c r="C66" s="29">
        <v>14373727.733175354</v>
      </c>
      <c r="D66" s="30">
        <v>7354</v>
      </c>
      <c r="E66" s="19"/>
      <c r="F66" s="71" t="s">
        <v>52</v>
      </c>
      <c r="G66" s="55">
        <v>14208</v>
      </c>
      <c r="H66" s="55">
        <v>14800192.961628133</v>
      </c>
      <c r="I66" s="56">
        <v>7001</v>
      </c>
      <c r="K66" s="9" t="s">
        <v>52</v>
      </c>
      <c r="L66" s="100">
        <v>1.2950450450450512E-2</v>
      </c>
      <c r="M66" s="100">
        <v>-2.8814842452288159E-2</v>
      </c>
      <c r="N66" s="101">
        <v>5.0421368375946241E-2</v>
      </c>
    </row>
    <row r="67" spans="1:19" ht="13.5" thickBot="1">
      <c r="A67" s="39" t="s">
        <v>53</v>
      </c>
      <c r="B67" s="33">
        <v>11808</v>
      </c>
      <c r="C67" s="33">
        <v>12459328.163008796</v>
      </c>
      <c r="D67" s="34">
        <v>7240</v>
      </c>
      <c r="E67" s="19"/>
      <c r="F67" s="67" t="s">
        <v>53</v>
      </c>
      <c r="G67" s="72">
        <v>10760</v>
      </c>
      <c r="H67" s="72">
        <v>10517121.718383962</v>
      </c>
      <c r="I67" s="73">
        <v>6968</v>
      </c>
      <c r="K67" s="11" t="s">
        <v>53</v>
      </c>
      <c r="L67" s="102">
        <v>9.7397769516728516E-2</v>
      </c>
      <c r="M67" s="102">
        <v>0.18467091059998397</v>
      </c>
      <c r="N67" s="103">
        <v>3.9035591274397152E-2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165630</v>
      </c>
      <c r="C69" s="83">
        <v>149396603.70748165</v>
      </c>
      <c r="D69" s="83">
        <v>116888</v>
      </c>
      <c r="E69" s="19"/>
      <c r="F69" s="48" t="s">
        <v>54</v>
      </c>
      <c r="G69" s="49">
        <v>159499</v>
      </c>
      <c r="H69" s="49">
        <v>142439585.27058357</v>
      </c>
      <c r="I69" s="53">
        <v>107812</v>
      </c>
      <c r="K69" s="96" t="s">
        <v>54</v>
      </c>
      <c r="L69" s="97">
        <v>3.8439112470924686E-2</v>
      </c>
      <c r="M69" s="97">
        <v>4.8841889167833941E-2</v>
      </c>
      <c r="N69" s="97">
        <v>8.4183578822394578E-2</v>
      </c>
      <c r="P69" s="5"/>
      <c r="Q69" s="5"/>
      <c r="R69" s="5"/>
      <c r="S69" s="5"/>
    </row>
    <row r="70" spans="1:19" ht="13.5" thickBot="1">
      <c r="A70" s="37" t="s">
        <v>55</v>
      </c>
      <c r="B70" s="29">
        <v>62299</v>
      </c>
      <c r="C70" s="29">
        <v>44939831.532066464</v>
      </c>
      <c r="D70" s="30">
        <v>47173</v>
      </c>
      <c r="E70" s="19"/>
      <c r="F70" s="71" t="s">
        <v>55</v>
      </c>
      <c r="G70" s="55">
        <v>56984</v>
      </c>
      <c r="H70" s="55">
        <v>38339020.829494789</v>
      </c>
      <c r="I70" s="56">
        <v>42992</v>
      </c>
      <c r="K70" s="9" t="s">
        <v>55</v>
      </c>
      <c r="L70" s="100">
        <v>9.3271795591745033E-2</v>
      </c>
      <c r="M70" s="100">
        <v>0.17216951710706119</v>
      </c>
      <c r="N70" s="101">
        <v>9.725065128395971E-2</v>
      </c>
    </row>
    <row r="71" spans="1:19" ht="13.5" thickBot="1">
      <c r="A71" s="38" t="s">
        <v>56</v>
      </c>
      <c r="B71" s="29">
        <v>11174</v>
      </c>
      <c r="C71" s="29">
        <v>11544886.701590646</v>
      </c>
      <c r="D71" s="30">
        <v>6615</v>
      </c>
      <c r="E71" s="19"/>
      <c r="F71" s="66" t="s">
        <v>56</v>
      </c>
      <c r="G71" s="77">
        <v>9632</v>
      </c>
      <c r="H71" s="77">
        <v>10755329.632946469</v>
      </c>
      <c r="I71" s="78">
        <v>5299</v>
      </c>
      <c r="K71" s="10" t="s">
        <v>56</v>
      </c>
      <c r="L71" s="100">
        <v>0.16009136212624586</v>
      </c>
      <c r="M71" s="100">
        <v>7.3410773596892076E-2</v>
      </c>
      <c r="N71" s="101">
        <v>0.24834874504623516</v>
      </c>
    </row>
    <row r="72" spans="1:19" ht="13.5" thickBot="1">
      <c r="A72" s="38" t="s">
        <v>57</v>
      </c>
      <c r="B72" s="29">
        <v>11492</v>
      </c>
      <c r="C72" s="29">
        <v>9990293.3032157253</v>
      </c>
      <c r="D72" s="30">
        <v>8005</v>
      </c>
      <c r="E72" s="19"/>
      <c r="F72" s="66" t="s">
        <v>57</v>
      </c>
      <c r="G72" s="77">
        <v>10621</v>
      </c>
      <c r="H72" s="77">
        <v>10737616.105688017</v>
      </c>
      <c r="I72" s="78">
        <v>6561</v>
      </c>
      <c r="K72" s="10" t="s">
        <v>57</v>
      </c>
      <c r="L72" s="100">
        <v>8.2007343941248534E-2</v>
      </c>
      <c r="M72" s="100">
        <v>-6.9598577106552928E-2</v>
      </c>
      <c r="N72" s="101">
        <v>0.22008840115835993</v>
      </c>
    </row>
    <row r="73" spans="1:19" ht="13.5" thickBot="1">
      <c r="A73" s="39" t="s">
        <v>58</v>
      </c>
      <c r="B73" s="33">
        <v>80665</v>
      </c>
      <c r="C73" s="33">
        <v>82921592.170608819</v>
      </c>
      <c r="D73" s="34">
        <v>55095</v>
      </c>
      <c r="E73" s="19"/>
      <c r="F73" s="67" t="s">
        <v>58</v>
      </c>
      <c r="G73" s="72">
        <v>82262</v>
      </c>
      <c r="H73" s="72">
        <v>82607618.702454299</v>
      </c>
      <c r="I73" s="73">
        <v>52960</v>
      </c>
      <c r="K73" s="11" t="s">
        <v>58</v>
      </c>
      <c r="L73" s="102">
        <v>-1.9413580997301283E-2</v>
      </c>
      <c r="M73" s="102">
        <v>3.8007810064761838E-3</v>
      </c>
      <c r="N73" s="103">
        <v>4.0313444108761365E-2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588246.8179667826</v>
      </c>
      <c r="C75" s="83">
        <v>653142936.53459656</v>
      </c>
      <c r="D75" s="83">
        <v>401735.55345349893</v>
      </c>
      <c r="E75" s="19"/>
      <c r="F75" s="48" t="s">
        <v>59</v>
      </c>
      <c r="G75" s="49">
        <v>584276</v>
      </c>
      <c r="H75" s="49">
        <v>609323074.89284348</v>
      </c>
      <c r="I75" s="53">
        <v>377988</v>
      </c>
      <c r="K75" s="96" t="s">
        <v>59</v>
      </c>
      <c r="L75" s="97">
        <v>6.7961339620019601E-3</v>
      </c>
      <c r="M75" s="97">
        <v>7.1915644503466991E-2</v>
      </c>
      <c r="N75" s="97">
        <v>6.2826209968303015E-2</v>
      </c>
      <c r="P75" s="5"/>
      <c r="Q75" s="5"/>
      <c r="R75" s="5"/>
      <c r="S75" s="5"/>
    </row>
    <row r="76" spans="1:19" ht="13.5" thickBot="1">
      <c r="A76" s="90" t="s">
        <v>60</v>
      </c>
      <c r="B76" s="33">
        <v>588246.8179667826</v>
      </c>
      <c r="C76" s="33">
        <v>653142936.53459656</v>
      </c>
      <c r="D76" s="34">
        <v>401735.55345349893</v>
      </c>
      <c r="E76" s="19"/>
      <c r="F76" s="70" t="s">
        <v>60</v>
      </c>
      <c r="G76" s="59">
        <v>584276</v>
      </c>
      <c r="H76" s="59">
        <v>609323074.89284348</v>
      </c>
      <c r="I76" s="60">
        <v>377988</v>
      </c>
      <c r="K76" s="13" t="s">
        <v>60</v>
      </c>
      <c r="L76" s="102">
        <v>6.7961339620019601E-3</v>
      </c>
      <c r="M76" s="102">
        <v>7.1915644503466991E-2</v>
      </c>
      <c r="N76" s="103">
        <v>6.2826209968303015E-2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288294</v>
      </c>
      <c r="C78" s="83">
        <v>235955245.35792661</v>
      </c>
      <c r="D78" s="83">
        <v>189813</v>
      </c>
      <c r="E78" s="19"/>
      <c r="F78" s="48" t="s">
        <v>61</v>
      </c>
      <c r="G78" s="49">
        <v>253853</v>
      </c>
      <c r="H78" s="49">
        <v>208699509.18610018</v>
      </c>
      <c r="I78" s="53">
        <v>161105</v>
      </c>
      <c r="K78" s="96" t="s">
        <v>61</v>
      </c>
      <c r="L78" s="97">
        <v>0.13567300760676448</v>
      </c>
      <c r="M78" s="97">
        <v>0.13059798884108598</v>
      </c>
      <c r="N78" s="97">
        <v>0.1781943453027528</v>
      </c>
      <c r="P78" s="5"/>
      <c r="Q78" s="5"/>
      <c r="R78" s="5"/>
      <c r="S78" s="5"/>
    </row>
    <row r="79" spans="1:19" ht="13.5" thickBot="1">
      <c r="A79" s="90" t="s">
        <v>62</v>
      </c>
      <c r="B79" s="33">
        <v>288294</v>
      </c>
      <c r="C79" s="33">
        <v>235955245.35792661</v>
      </c>
      <c r="D79" s="34">
        <v>189813</v>
      </c>
      <c r="E79" s="19"/>
      <c r="F79" s="70" t="s">
        <v>62</v>
      </c>
      <c r="G79" s="59">
        <v>253853</v>
      </c>
      <c r="H79" s="59">
        <v>208699509.18610018</v>
      </c>
      <c r="I79" s="60">
        <v>161105</v>
      </c>
      <c r="K79" s="13" t="s">
        <v>62</v>
      </c>
      <c r="L79" s="102">
        <v>0.13567300760676448</v>
      </c>
      <c r="M79" s="102">
        <v>0.13059798884108598</v>
      </c>
      <c r="N79" s="103">
        <v>0.1781943453027528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107442.13070576033</v>
      </c>
      <c r="C81" s="83">
        <v>133131680.87260616</v>
      </c>
      <c r="D81" s="83">
        <v>72451.927956410145</v>
      </c>
      <c r="E81" s="19"/>
      <c r="F81" s="48" t="s">
        <v>63</v>
      </c>
      <c r="G81" s="49">
        <v>108649</v>
      </c>
      <c r="H81" s="49">
        <v>127842542.88849863</v>
      </c>
      <c r="I81" s="53">
        <v>73222</v>
      </c>
      <c r="K81" s="96" t="s">
        <v>63</v>
      </c>
      <c r="L81" s="97">
        <v>-1.1107965045602519E-2</v>
      </c>
      <c r="M81" s="97">
        <v>4.1372283940883436E-2</v>
      </c>
      <c r="N81" s="97">
        <v>-1.0516949053424596E-2</v>
      </c>
      <c r="P81" s="5"/>
      <c r="Q81" s="5"/>
      <c r="R81" s="5"/>
      <c r="S81" s="5"/>
    </row>
    <row r="82" spans="1:19" ht="13.5" thickBot="1">
      <c r="A82" s="90" t="s">
        <v>64</v>
      </c>
      <c r="B82" s="33">
        <v>107442.13070576033</v>
      </c>
      <c r="C82" s="33">
        <v>133131680.87260616</v>
      </c>
      <c r="D82" s="34">
        <v>72451.927956410145</v>
      </c>
      <c r="E82" s="19"/>
      <c r="F82" s="70" t="s">
        <v>64</v>
      </c>
      <c r="G82" s="59">
        <v>108649</v>
      </c>
      <c r="H82" s="59">
        <v>127842542.88849863</v>
      </c>
      <c r="I82" s="60">
        <v>73222</v>
      </c>
      <c r="K82" s="13" t="s">
        <v>64</v>
      </c>
      <c r="L82" s="102">
        <v>-1.1107965045602519E-2</v>
      </c>
      <c r="M82" s="102">
        <v>4.1372283940883436E-2</v>
      </c>
      <c r="N82" s="103">
        <v>-1.0516949053424596E-2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192305</v>
      </c>
      <c r="C84" s="83">
        <v>183315127.45058879</v>
      </c>
      <c r="D84" s="83">
        <v>146999</v>
      </c>
      <c r="E84" s="19"/>
      <c r="F84" s="48" t="s">
        <v>65</v>
      </c>
      <c r="G84" s="49">
        <v>186297</v>
      </c>
      <c r="H84" s="49">
        <v>184894278.16404793</v>
      </c>
      <c r="I84" s="53">
        <v>139042</v>
      </c>
      <c r="K84" s="96" t="s">
        <v>65</v>
      </c>
      <c r="L84" s="97">
        <v>3.2249579971765474E-2</v>
      </c>
      <c r="M84" s="97">
        <v>-8.5408306256942179E-3</v>
      </c>
      <c r="N84" s="97">
        <v>5.7227312610578007E-2</v>
      </c>
      <c r="P84" s="5"/>
      <c r="Q84" s="5"/>
      <c r="R84" s="5"/>
      <c r="S84" s="5"/>
    </row>
    <row r="85" spans="1:19" ht="13.5" thickBot="1">
      <c r="A85" s="37" t="s">
        <v>66</v>
      </c>
      <c r="B85" s="29">
        <v>42407</v>
      </c>
      <c r="C85" s="29">
        <v>46830167.942725644</v>
      </c>
      <c r="D85" s="30">
        <v>29556</v>
      </c>
      <c r="E85" s="19"/>
      <c r="F85" s="71" t="s">
        <v>66</v>
      </c>
      <c r="G85" s="55">
        <v>43243</v>
      </c>
      <c r="H85" s="55">
        <v>48535984.411683187</v>
      </c>
      <c r="I85" s="56">
        <v>28839</v>
      </c>
      <c r="K85" s="9" t="s">
        <v>66</v>
      </c>
      <c r="L85" s="100">
        <v>-1.933260874592424E-2</v>
      </c>
      <c r="M85" s="100">
        <v>-3.5145397577368009E-2</v>
      </c>
      <c r="N85" s="101">
        <v>2.4862165817122639E-2</v>
      </c>
    </row>
    <row r="86" spans="1:19" ht="13.5" thickBot="1">
      <c r="A86" s="38" t="s">
        <v>67</v>
      </c>
      <c r="B86" s="29">
        <v>31992</v>
      </c>
      <c r="C86" s="29">
        <v>31892420.625198387</v>
      </c>
      <c r="D86" s="30">
        <v>24538</v>
      </c>
      <c r="E86" s="19"/>
      <c r="F86" s="66" t="s">
        <v>67</v>
      </c>
      <c r="G86" s="77">
        <v>33089</v>
      </c>
      <c r="H86" s="77">
        <v>34279494.079836383</v>
      </c>
      <c r="I86" s="78">
        <v>25038</v>
      </c>
      <c r="K86" s="10" t="s">
        <v>67</v>
      </c>
      <c r="L86" s="100">
        <v>-3.3153011574843627E-2</v>
      </c>
      <c r="M86" s="100">
        <v>-6.9635609238530183E-2</v>
      </c>
      <c r="N86" s="101">
        <v>-1.9969646137870445E-2</v>
      </c>
    </row>
    <row r="87" spans="1:19" ht="13.5" thickBot="1">
      <c r="A87" s="39" t="s">
        <v>68</v>
      </c>
      <c r="B87" s="33">
        <v>117906</v>
      </c>
      <c r="C87" s="33">
        <v>104592538.88266477</v>
      </c>
      <c r="D87" s="34">
        <v>92905</v>
      </c>
      <c r="E87" s="19"/>
      <c r="F87" s="67" t="s">
        <v>68</v>
      </c>
      <c r="G87" s="72">
        <v>109965</v>
      </c>
      <c r="H87" s="72">
        <v>102078799.67252836</v>
      </c>
      <c r="I87" s="73">
        <v>85165</v>
      </c>
      <c r="K87" s="11" t="s">
        <v>68</v>
      </c>
      <c r="L87" s="102">
        <v>7.2213886236529801E-2</v>
      </c>
      <c r="M87" s="102">
        <v>2.4625477750527702E-2</v>
      </c>
      <c r="N87" s="103">
        <v>9.0882404743732659E-2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34267.79</v>
      </c>
      <c r="C89" s="83">
        <v>35755827.069860607</v>
      </c>
      <c r="D89" s="83">
        <v>23592</v>
      </c>
      <c r="E89" s="19"/>
      <c r="F89" s="52" t="s">
        <v>69</v>
      </c>
      <c r="G89" s="49">
        <v>30422</v>
      </c>
      <c r="H89" s="49">
        <v>30306900.411507651</v>
      </c>
      <c r="I89" s="53">
        <v>21489</v>
      </c>
      <c r="K89" s="99" t="s">
        <v>69</v>
      </c>
      <c r="L89" s="97">
        <v>0.12641476563013621</v>
      </c>
      <c r="M89" s="97">
        <v>0.1797916178945167</v>
      </c>
      <c r="N89" s="97">
        <v>9.7864023453860138E-2</v>
      </c>
      <c r="P89" s="5"/>
      <c r="Q89" s="5"/>
      <c r="R89" s="5"/>
      <c r="S89" s="5"/>
    </row>
    <row r="90" spans="1:19" ht="13.5" thickBot="1">
      <c r="A90" s="89" t="s">
        <v>70</v>
      </c>
      <c r="B90" s="33">
        <v>34267.79</v>
      </c>
      <c r="C90" s="33">
        <v>35755827.069860607</v>
      </c>
      <c r="D90" s="34">
        <v>23592</v>
      </c>
      <c r="E90" s="19"/>
      <c r="F90" s="69" t="s">
        <v>70</v>
      </c>
      <c r="G90" s="59">
        <v>30422</v>
      </c>
      <c r="H90" s="59">
        <v>30306900.411507651</v>
      </c>
      <c r="I90" s="60">
        <v>21489</v>
      </c>
      <c r="K90" s="12" t="s">
        <v>70</v>
      </c>
      <c r="L90" s="102">
        <v>0.12641476563013621</v>
      </c>
      <c r="M90" s="102">
        <v>0.1797916178945167</v>
      </c>
      <c r="N90" s="103">
        <v>9.7864023453860138E-2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25" right="0.25" top="0.75" bottom="0.75" header="0.3" footer="0.3"/>
  <pageSetup paperSize="9"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92"/>
  <sheetViews>
    <sheetView workbookViewId="0">
      <selection activeCell="C90" sqref="C90"/>
    </sheetView>
  </sheetViews>
  <sheetFormatPr baseColWidth="10" defaultRowHeight="15"/>
  <cols>
    <col min="1" max="1" width="21.42578125" customWidth="1"/>
    <col min="2" max="2" width="14.7109375" customWidth="1"/>
    <col min="3" max="3" width="13.85546875" customWidth="1"/>
    <col min="4" max="4" width="12.85546875" customWidth="1"/>
  </cols>
  <sheetData>
    <row r="1" spans="1:9">
      <c r="A1" s="21" t="s">
        <v>73</v>
      </c>
      <c r="B1" s="22" t="s">
        <v>75</v>
      </c>
      <c r="C1" s="24"/>
      <c r="D1" s="24"/>
    </row>
    <row r="2" spans="1:9">
      <c r="A2" s="24" t="s">
        <v>90</v>
      </c>
      <c r="B2" s="25">
        <v>2019</v>
      </c>
      <c r="C2" s="24"/>
      <c r="D2" s="24"/>
    </row>
    <row r="3" spans="1:9" ht="16.5" thickBot="1">
      <c r="A3" s="79"/>
      <c r="B3" s="23"/>
      <c r="C3" s="23"/>
      <c r="D3" s="23"/>
    </row>
    <row r="4" spans="1:9" ht="15.75" thickBot="1">
      <c r="A4" s="26"/>
      <c r="B4" s="93" t="s">
        <v>72</v>
      </c>
      <c r="C4" s="80" t="s">
        <v>0</v>
      </c>
      <c r="D4" s="81" t="s">
        <v>3</v>
      </c>
    </row>
    <row r="5" spans="1:9" ht="15.75" thickBot="1">
      <c r="A5" s="26"/>
      <c r="B5" s="26"/>
      <c r="C5" s="27"/>
      <c r="D5" s="26"/>
    </row>
    <row r="6" spans="1:9" ht="15.75" thickBot="1">
      <c r="A6" s="82" t="s">
        <v>1</v>
      </c>
      <c r="B6" s="83">
        <f t="shared" ref="B6:C6" si="0">+B8+B18+B23+B26+B29+B33+B36+B43+B54+B60+B65+B69+B75+B78+B81+B84+B89+B92</f>
        <v>0</v>
      </c>
      <c r="C6" s="83">
        <f t="shared" si="0"/>
        <v>0</v>
      </c>
      <c r="D6" s="83">
        <f>+D8+D18+D23+D26+D29+D33+D36+D43+D54+D60+D65+D69+D75+D78+D81+D84+D89+D92</f>
        <v>0</v>
      </c>
      <c r="E6" t="s">
        <v>106</v>
      </c>
      <c r="F6" s="142"/>
      <c r="G6" s="142"/>
      <c r="H6" s="142"/>
      <c r="I6" s="142" t="s">
        <v>106</v>
      </c>
    </row>
    <row r="7" spans="1:9" ht="15.75" thickBot="1">
      <c r="A7" s="23"/>
      <c r="B7" s="36"/>
      <c r="C7" s="36"/>
      <c r="D7" s="109"/>
      <c r="E7" t="s">
        <v>104</v>
      </c>
      <c r="F7" s="142"/>
      <c r="G7" s="142"/>
      <c r="H7" s="142"/>
      <c r="I7" s="142" t="s">
        <v>105</v>
      </c>
    </row>
    <row r="8" spans="1:9" ht="15.75" thickBot="1">
      <c r="A8" s="84" t="s">
        <v>4</v>
      </c>
      <c r="B8" s="85">
        <f t="shared" ref="B8:C8" si="1">+B9+B10+B11+B12+B13+B14+B15+B16</f>
        <v>0</v>
      </c>
      <c r="C8" s="85">
        <f t="shared" si="1"/>
        <v>0</v>
      </c>
      <c r="D8" s="85">
        <f>+D9+D10+D11+D12+D13+D14+D15+D16</f>
        <v>0</v>
      </c>
      <c r="F8" s="142"/>
      <c r="G8" s="142"/>
      <c r="H8" s="142"/>
      <c r="I8" s="142"/>
    </row>
    <row r="9" spans="1:9" ht="15.75" thickBot="1">
      <c r="A9" s="28" t="s">
        <v>5</v>
      </c>
      <c r="B9" s="29">
        <f>'Enero 2019'!B9+'Febrero 2019'!B9+'Marzo 2019'!B9+'Abril 2019'!B9+'Mayo 2019'!B9+'Junio 2019'!B9+'Julio 2019'!B9+'Agosto 2019'!B9+'Septiembre 2019'!B9+'Octubre 2019'!B9+'Noviembre 2019'!B9+'Diciembre 2019'!B9-'Año 2019'!B9</f>
        <v>0</v>
      </c>
      <c r="C9" s="29">
        <f>'Enero 2019'!C9+'Febrero 2019'!C9+'Marzo 2019'!C9+'Abril 2019'!C9+'Mayo 2019'!C9+'Junio 2019'!C9+'Julio 2019'!C9+'Agosto 2019'!C9+'Septiembre 2019'!C9+'Octubre 2019'!C9+'Noviembre 2019'!C9+'Diciembre 2019'!C9-'Año 2019'!C9</f>
        <v>0</v>
      </c>
      <c r="D9" s="30">
        <f>'Enero 2019'!D9+'Febrero 2019'!D9+'Marzo 2019'!D9+'Abril 2019'!D9+'Mayo 2019'!D9+'Junio 2019'!D9+'Julio 2019'!D9+'Agosto 2019'!D9+'Septiembre 2019'!D9+'Octubre 2019'!D9+'Noviembre 2019'!D9+'Diciembre 2019'!D9-'Año 2019'!D9</f>
        <v>0</v>
      </c>
      <c r="F9" s="142">
        <f>'ITR19'!B9+IITR19!B9+IIITR19!B9+IVTR19!B9-'Año 2019'!B9</f>
        <v>0</v>
      </c>
      <c r="G9" s="142">
        <f>'ITR19'!C9+IITR19!C9+IIITR19!C9+IVTR19!C9-'Año 2019'!C9</f>
        <v>0</v>
      </c>
      <c r="H9" s="142">
        <f>'ITR19'!D9+IITR19!D9+IIITR19!D9+IVTR19!D9-'Año 2019'!D9</f>
        <v>0</v>
      </c>
      <c r="I9" s="142"/>
    </row>
    <row r="10" spans="1:9" ht="15.75" thickBot="1">
      <c r="A10" s="31" t="s">
        <v>6</v>
      </c>
      <c r="B10" s="29">
        <f>'Enero 2019'!B10+'Febrero 2019'!B10+'Marzo 2019'!B10+'Abril 2019'!B10+'Mayo 2019'!B10+'Junio 2019'!B10+'Julio 2019'!B10+'Agosto 2019'!B10+'Septiembre 2019'!B10+'Octubre 2019'!B10+'Noviembre 2019'!B10+'Diciembre 2019'!B10-'Año 2019'!B10</f>
        <v>0</v>
      </c>
      <c r="C10" s="29">
        <f>'Enero 2019'!C10+'Febrero 2019'!C10+'Marzo 2019'!C10+'Abril 2019'!C10+'Mayo 2019'!C10+'Junio 2019'!C10+'Julio 2019'!C10+'Agosto 2019'!C10+'Septiembre 2019'!C10+'Octubre 2019'!C10+'Noviembre 2019'!C10+'Diciembre 2019'!C10-'Año 2019'!C10</f>
        <v>0</v>
      </c>
      <c r="D10" s="30">
        <f>'Enero 2019'!D10+'Febrero 2019'!D10+'Marzo 2019'!D10+'Abril 2019'!D10+'Mayo 2019'!D10+'Junio 2019'!D10+'Julio 2019'!D10+'Agosto 2019'!D10+'Septiembre 2019'!D10+'Octubre 2019'!D10+'Noviembre 2019'!D10+'Diciembre 2019'!D10-'Año 2019'!D10</f>
        <v>0</v>
      </c>
      <c r="F10" s="142">
        <f>'ITR19'!B10+IITR19!B10+IIITR19!B10+IVTR19!B10-'Año 2019'!B10</f>
        <v>0</v>
      </c>
      <c r="G10" s="142">
        <f>'ITR19'!C10+IITR19!C10+IIITR19!C10+IVTR19!C10-'Año 2019'!C10</f>
        <v>0</v>
      </c>
      <c r="H10" s="142">
        <f>'ITR19'!D10+IITR19!D10+IIITR19!D10+IVTR19!D10-'Año 2019'!D10</f>
        <v>0</v>
      </c>
      <c r="I10" s="142"/>
    </row>
    <row r="11" spans="1:9" ht="15.75" thickBot="1">
      <c r="A11" s="31" t="s">
        <v>7</v>
      </c>
      <c r="B11" s="29">
        <f>'Enero 2019'!B11+'Febrero 2019'!B11+'Marzo 2019'!B11+'Abril 2019'!B11+'Mayo 2019'!B11+'Junio 2019'!B11+'Julio 2019'!B11+'Agosto 2019'!B11+'Septiembre 2019'!B11+'Octubre 2019'!B11+'Noviembre 2019'!B11+'Diciembre 2019'!B11-'Año 2019'!B11</f>
        <v>0</v>
      </c>
      <c r="C11" s="29">
        <f>'Enero 2019'!C11+'Febrero 2019'!C11+'Marzo 2019'!C11+'Abril 2019'!C11+'Mayo 2019'!C11+'Junio 2019'!C11+'Julio 2019'!C11+'Agosto 2019'!C11+'Septiembre 2019'!C11+'Octubre 2019'!C11+'Noviembre 2019'!C11+'Diciembre 2019'!C11-'Año 2019'!C11</f>
        <v>0</v>
      </c>
      <c r="D11" s="30">
        <f>'Enero 2019'!D11+'Febrero 2019'!D11+'Marzo 2019'!D11+'Abril 2019'!D11+'Mayo 2019'!D11+'Junio 2019'!D11+'Julio 2019'!D11+'Agosto 2019'!D11+'Septiembre 2019'!D11+'Octubre 2019'!D11+'Noviembre 2019'!D11+'Diciembre 2019'!D11-'Año 2019'!D11</f>
        <v>0</v>
      </c>
      <c r="F11" s="142">
        <f>'ITR19'!B11+IITR19!B11+IIITR19!B11+IVTR19!B11-'Año 2019'!B11</f>
        <v>0</v>
      </c>
      <c r="G11" s="142">
        <f>'ITR19'!C11+IITR19!C11+IIITR19!C11+IVTR19!C11-'Año 2019'!C11</f>
        <v>0</v>
      </c>
      <c r="H11" s="142">
        <f>'ITR19'!D11+IITR19!D11+IIITR19!D11+IVTR19!D11-'Año 2019'!D11</f>
        <v>0</v>
      </c>
      <c r="I11" s="142"/>
    </row>
    <row r="12" spans="1:9" ht="15.75" thickBot="1">
      <c r="A12" s="31" t="s">
        <v>8</v>
      </c>
      <c r="B12" s="29">
        <f>'Enero 2019'!B12+'Febrero 2019'!B12+'Marzo 2019'!B12+'Abril 2019'!B12+'Mayo 2019'!B12+'Junio 2019'!B12+'Julio 2019'!B12+'Agosto 2019'!B12+'Septiembre 2019'!B12+'Octubre 2019'!B12+'Noviembre 2019'!B12+'Diciembre 2019'!B12-'Año 2019'!B12</f>
        <v>0</v>
      </c>
      <c r="C12" s="29">
        <f>'Enero 2019'!C12+'Febrero 2019'!C12+'Marzo 2019'!C12+'Abril 2019'!C12+'Mayo 2019'!C12+'Junio 2019'!C12+'Julio 2019'!C12+'Agosto 2019'!C12+'Septiembre 2019'!C12+'Octubre 2019'!C12+'Noviembre 2019'!C12+'Diciembre 2019'!C12-'Año 2019'!C12</f>
        <v>0</v>
      </c>
      <c r="D12" s="30">
        <f>'Enero 2019'!D12+'Febrero 2019'!D12+'Marzo 2019'!D12+'Abril 2019'!D12+'Mayo 2019'!D12+'Junio 2019'!D12+'Julio 2019'!D12+'Agosto 2019'!D12+'Septiembre 2019'!D12+'Octubre 2019'!D12+'Noviembre 2019'!D12+'Diciembre 2019'!D12-'Año 2019'!D12</f>
        <v>0</v>
      </c>
      <c r="F12" s="142">
        <f>'ITR19'!B12+IITR19!B12+IIITR19!B12+IVTR19!B12-'Año 2019'!B12</f>
        <v>0</v>
      </c>
      <c r="G12" s="142">
        <f>'ITR19'!C12+IITR19!C12+IIITR19!C12+IVTR19!C12-'Año 2019'!C12</f>
        <v>0</v>
      </c>
      <c r="H12" s="142">
        <f>'ITR19'!D12+IITR19!D12+IIITR19!D12+IVTR19!D12-'Año 2019'!D12</f>
        <v>0</v>
      </c>
      <c r="I12" s="142"/>
    </row>
    <row r="13" spans="1:9" ht="15.75" thickBot="1">
      <c r="A13" s="31" t="s">
        <v>9</v>
      </c>
      <c r="B13" s="29">
        <f>'Enero 2019'!B13+'Febrero 2019'!B13+'Marzo 2019'!B13+'Abril 2019'!B13+'Mayo 2019'!B13+'Junio 2019'!B13+'Julio 2019'!B13+'Agosto 2019'!B13+'Septiembre 2019'!B13+'Octubre 2019'!B13+'Noviembre 2019'!B13+'Diciembre 2019'!B13-'Año 2019'!B13</f>
        <v>0</v>
      </c>
      <c r="C13" s="29">
        <f>'Enero 2019'!C13+'Febrero 2019'!C13+'Marzo 2019'!C13+'Abril 2019'!C13+'Mayo 2019'!C13+'Junio 2019'!C13+'Julio 2019'!C13+'Agosto 2019'!C13+'Septiembre 2019'!C13+'Octubre 2019'!C13+'Noviembre 2019'!C13+'Diciembre 2019'!C13-'Año 2019'!C13</f>
        <v>0</v>
      </c>
      <c r="D13" s="30">
        <f>'Enero 2019'!D13+'Febrero 2019'!D13+'Marzo 2019'!D13+'Abril 2019'!D13+'Mayo 2019'!D13+'Junio 2019'!D13+'Julio 2019'!D13+'Agosto 2019'!D13+'Septiembre 2019'!D13+'Octubre 2019'!D13+'Noviembre 2019'!D13+'Diciembre 2019'!D13-'Año 2019'!D13</f>
        <v>0</v>
      </c>
      <c r="F13" s="142">
        <f>'ITR19'!B13+IITR19!B13+IIITR19!B13+IVTR19!B13-'Año 2019'!B13</f>
        <v>0</v>
      </c>
      <c r="G13" s="142">
        <f>'ITR19'!C13+IITR19!C13+IIITR19!C13+IVTR19!C13-'Año 2019'!C13</f>
        <v>0</v>
      </c>
      <c r="H13" s="142">
        <f>'ITR19'!D13+IITR19!D13+IIITR19!D13+IVTR19!D13-'Año 2019'!D13</f>
        <v>0</v>
      </c>
      <c r="I13" s="142"/>
    </row>
    <row r="14" spans="1:9" ht="15.75" thickBot="1">
      <c r="A14" s="31" t="s">
        <v>10</v>
      </c>
      <c r="B14" s="29">
        <f>'Enero 2019'!B14+'Febrero 2019'!B14+'Marzo 2019'!B14+'Abril 2019'!B14+'Mayo 2019'!B14+'Junio 2019'!B14+'Julio 2019'!B14+'Agosto 2019'!B14+'Septiembre 2019'!B14+'Octubre 2019'!B14+'Noviembre 2019'!B14+'Diciembre 2019'!B14-'Año 2019'!B14</f>
        <v>0</v>
      </c>
      <c r="C14" s="29">
        <f>'Enero 2019'!C14+'Febrero 2019'!C14+'Marzo 2019'!C14+'Abril 2019'!C14+'Mayo 2019'!C14+'Junio 2019'!C14+'Julio 2019'!C14+'Agosto 2019'!C14+'Septiembre 2019'!C14+'Octubre 2019'!C14+'Noviembre 2019'!C14+'Diciembre 2019'!C14-'Año 2019'!C14</f>
        <v>0</v>
      </c>
      <c r="D14" s="30">
        <f>'Enero 2019'!D14+'Febrero 2019'!D14+'Marzo 2019'!D14+'Abril 2019'!D14+'Mayo 2019'!D14+'Junio 2019'!D14+'Julio 2019'!D14+'Agosto 2019'!D14+'Septiembre 2019'!D14+'Octubre 2019'!D14+'Noviembre 2019'!D14+'Diciembre 2019'!D14-'Año 2019'!D14</f>
        <v>0</v>
      </c>
      <c r="F14" s="142">
        <f>'ITR19'!B14+IITR19!B14+IIITR19!B14+IVTR19!B14-'Año 2019'!B14</f>
        <v>0</v>
      </c>
      <c r="G14" s="142">
        <f>'ITR19'!C14+IITR19!C14+IIITR19!C14+IVTR19!C14-'Año 2019'!C14</f>
        <v>0</v>
      </c>
      <c r="H14" s="142">
        <f>'ITR19'!D14+IITR19!D14+IIITR19!D14+IVTR19!D14-'Año 2019'!D14</f>
        <v>0</v>
      </c>
      <c r="I14" s="142"/>
    </row>
    <row r="15" spans="1:9" ht="15.75" thickBot="1">
      <c r="A15" s="31" t="s">
        <v>11</v>
      </c>
      <c r="B15" s="29">
        <f>'Enero 2019'!B15+'Febrero 2019'!B15+'Marzo 2019'!B15+'Abril 2019'!B15+'Mayo 2019'!B15+'Junio 2019'!B15+'Julio 2019'!B15+'Agosto 2019'!B15+'Septiembre 2019'!B15+'Octubre 2019'!B15+'Noviembre 2019'!B15+'Diciembre 2019'!B15-'Año 2019'!B15</f>
        <v>0</v>
      </c>
      <c r="C15" s="29">
        <f>'Enero 2019'!C15+'Febrero 2019'!C15+'Marzo 2019'!C15+'Abril 2019'!C15+'Mayo 2019'!C15+'Junio 2019'!C15+'Julio 2019'!C15+'Agosto 2019'!C15+'Septiembre 2019'!C15+'Octubre 2019'!C15+'Noviembre 2019'!C15+'Diciembre 2019'!C15-'Año 2019'!C15</f>
        <v>0</v>
      </c>
      <c r="D15" s="30">
        <f>'Enero 2019'!D15+'Febrero 2019'!D15+'Marzo 2019'!D15+'Abril 2019'!D15+'Mayo 2019'!D15+'Junio 2019'!D15+'Julio 2019'!D15+'Agosto 2019'!D15+'Septiembre 2019'!D15+'Octubre 2019'!D15+'Noviembre 2019'!D15+'Diciembre 2019'!D15-'Año 2019'!D15</f>
        <v>0</v>
      </c>
      <c r="F15" s="142">
        <f>'ITR19'!B15+IITR19!B15+IIITR19!B15+IVTR19!B15-'Año 2019'!B15</f>
        <v>0</v>
      </c>
      <c r="G15" s="142">
        <f>'ITR19'!C15+IITR19!C15+IIITR19!C15+IVTR19!C15-'Año 2019'!C15</f>
        <v>0</v>
      </c>
      <c r="H15" s="142">
        <f>'ITR19'!D15+IITR19!D15+IIITR19!D15+IVTR19!D15-'Año 2019'!D15</f>
        <v>0</v>
      </c>
      <c r="I15" s="142"/>
    </row>
    <row r="16" spans="1:9" ht="15.75" thickBot="1">
      <c r="A16" s="32" t="s">
        <v>12</v>
      </c>
      <c r="B16" s="33">
        <f>'Enero 2019'!B16+'Febrero 2019'!B16+'Marzo 2019'!B16+'Abril 2019'!B16+'Mayo 2019'!B16+'Junio 2019'!B16+'Julio 2019'!B16+'Agosto 2019'!B16+'Septiembre 2019'!B16+'Octubre 2019'!B16+'Noviembre 2019'!B16+'Diciembre 2019'!B16-'Año 2019'!B16</f>
        <v>0</v>
      </c>
      <c r="C16" s="33">
        <f>'Enero 2019'!C16+'Febrero 2019'!C16+'Marzo 2019'!C16+'Abril 2019'!C16+'Mayo 2019'!C16+'Junio 2019'!C16+'Julio 2019'!C16+'Agosto 2019'!C16+'Septiembre 2019'!C16+'Octubre 2019'!C16+'Noviembre 2019'!C16+'Diciembre 2019'!C16-'Año 2019'!C16</f>
        <v>0</v>
      </c>
      <c r="D16" s="34">
        <f>'Enero 2019'!D16+'Febrero 2019'!D16+'Marzo 2019'!D16+'Abril 2019'!D16+'Mayo 2019'!D16+'Junio 2019'!D16+'Julio 2019'!D16+'Agosto 2019'!D16+'Septiembre 2019'!D16+'Octubre 2019'!D16+'Noviembre 2019'!D16+'Diciembre 2019'!D16-'Año 2019'!D16</f>
        <v>0</v>
      </c>
      <c r="F16" s="142">
        <f>'ITR19'!B16+IITR19!B16+IIITR19!B16+IVTR19!B16-'Año 2019'!B16</f>
        <v>0</v>
      </c>
      <c r="G16" s="142">
        <f>'ITR19'!C16+IITR19!C16+IIITR19!C16+IVTR19!C16-'Año 2019'!C16</f>
        <v>0</v>
      </c>
      <c r="H16" s="142">
        <f>'ITR19'!D16+IITR19!D16+IIITR19!D16+IVTR19!D16-'Año 2019'!D16</f>
        <v>0</v>
      </c>
      <c r="I16" s="142"/>
    </row>
    <row r="17" spans="1:9" ht="15.75" thickBot="1">
      <c r="A17" s="23"/>
      <c r="B17" s="124"/>
      <c r="C17" s="124"/>
      <c r="D17" s="124"/>
      <c r="F17" s="142"/>
      <c r="G17" s="142"/>
      <c r="H17" s="142"/>
      <c r="I17" s="142"/>
    </row>
    <row r="18" spans="1:9" ht="15.75" thickBot="1">
      <c r="A18" s="86" t="s">
        <v>13</v>
      </c>
      <c r="B18" s="87">
        <f t="shared" ref="B18:C18" si="2">+B19+B20+B21</f>
        <v>0</v>
      </c>
      <c r="C18" s="87">
        <f t="shared" si="2"/>
        <v>0</v>
      </c>
      <c r="D18" s="87">
        <f>+D19+D20+D21</f>
        <v>0</v>
      </c>
      <c r="F18" s="142"/>
      <c r="G18" s="142"/>
      <c r="H18" s="142"/>
      <c r="I18" s="142"/>
    </row>
    <row r="19" spans="1:9" ht="15.75" thickBot="1">
      <c r="A19" s="37" t="s">
        <v>14</v>
      </c>
      <c r="B19" s="125">
        <f>'Enero 2019'!B19+'Febrero 2019'!B19+'Marzo 2019'!B19+'Abril 2019'!B19+'Mayo 2019'!B19+'Junio 2019'!B19+'Julio 2019'!B19+'Agosto 2019'!B19+'Septiembre 2019'!B19+'Octubre 2019'!B19+'Noviembre 2019'!B19+'Diciembre 2019'!B19-'Año 2019'!B19</f>
        <v>0</v>
      </c>
      <c r="C19" s="125">
        <f>'Enero 2019'!C19+'Febrero 2019'!C19+'Marzo 2019'!C19+'Abril 2019'!C19+'Mayo 2019'!C19+'Junio 2019'!C19+'Julio 2019'!C19+'Agosto 2019'!C19+'Septiembre 2019'!C19+'Octubre 2019'!C19+'Noviembre 2019'!C19+'Diciembre 2019'!C19-'Año 2019'!C19</f>
        <v>0</v>
      </c>
      <c r="D19" s="126">
        <f>'Enero 2019'!D19+'Febrero 2019'!D19+'Marzo 2019'!D19+'Abril 2019'!D19+'Mayo 2019'!D19+'Junio 2019'!D19+'Julio 2019'!D19+'Agosto 2019'!D19+'Septiembre 2019'!D19+'Octubre 2019'!D19+'Noviembre 2019'!D19+'Diciembre 2019'!D19-'Año 2019'!D19</f>
        <v>0</v>
      </c>
      <c r="F19" s="142">
        <f>'ITR19'!B19+IITR19!B19+IIITR19!B19+IVTR19!B19-'Año 2019'!B19</f>
        <v>0</v>
      </c>
      <c r="G19" s="142">
        <f>'ITR19'!C19+IITR19!C19+IIITR19!C19+IVTR19!C19-'Año 2019'!C19</f>
        <v>0</v>
      </c>
      <c r="H19" s="142">
        <f>'ITR19'!D19+IITR19!D19+IIITR19!D19+IVTR19!D19-'Año 2019'!D19</f>
        <v>0</v>
      </c>
      <c r="I19" s="142"/>
    </row>
    <row r="20" spans="1:9" ht="15.75" thickBot="1">
      <c r="A20" s="38" t="s">
        <v>15</v>
      </c>
      <c r="B20" s="125">
        <f>'Enero 2019'!B20+'Febrero 2019'!B20+'Marzo 2019'!B20+'Abril 2019'!B20+'Mayo 2019'!B20+'Junio 2019'!B20+'Julio 2019'!B20+'Agosto 2019'!B20+'Septiembre 2019'!B20+'Octubre 2019'!B20+'Noviembre 2019'!B20+'Diciembre 2019'!B20-'Año 2019'!B20</f>
        <v>0</v>
      </c>
      <c r="C20" s="125">
        <f>'Enero 2019'!C20+'Febrero 2019'!C20+'Marzo 2019'!C20+'Abril 2019'!C20+'Mayo 2019'!C20+'Junio 2019'!C20+'Julio 2019'!C20+'Agosto 2019'!C20+'Septiembre 2019'!C20+'Octubre 2019'!C20+'Noviembre 2019'!C20+'Diciembre 2019'!C20-'Año 2019'!C20</f>
        <v>0</v>
      </c>
      <c r="D20" s="126">
        <f>'Enero 2019'!D20+'Febrero 2019'!D20+'Marzo 2019'!D20+'Abril 2019'!D20+'Mayo 2019'!D20+'Junio 2019'!D20+'Julio 2019'!D20+'Agosto 2019'!D20+'Septiembre 2019'!D20+'Octubre 2019'!D20+'Noviembre 2019'!D20+'Diciembre 2019'!D20-'Año 2019'!D20</f>
        <v>0</v>
      </c>
      <c r="F20" s="142">
        <f>'ITR19'!B20+IITR19!B20+IIITR19!B20+IVTR19!B20-'Año 2019'!B20</f>
        <v>0</v>
      </c>
      <c r="G20" s="142">
        <f>'ITR19'!C20+IITR19!C20+IIITR19!C20+IVTR19!C20-'Año 2019'!C20</f>
        <v>0</v>
      </c>
      <c r="H20" s="142">
        <f>'ITR19'!D20+IITR19!D20+IIITR19!D20+IVTR19!D20-'Año 2019'!D20</f>
        <v>0</v>
      </c>
      <c r="I20" s="142"/>
    </row>
    <row r="21" spans="1:9" ht="15.75" thickBot="1">
      <c r="A21" s="39" t="s">
        <v>16</v>
      </c>
      <c r="B21" s="127">
        <f>'Enero 2019'!B21+'Febrero 2019'!B21+'Marzo 2019'!B21+'Abril 2019'!B21+'Mayo 2019'!B21+'Junio 2019'!B21+'Julio 2019'!B21+'Agosto 2019'!B21+'Septiembre 2019'!B21+'Octubre 2019'!B21+'Noviembre 2019'!B21+'Diciembre 2019'!B21-'Año 2019'!B21</f>
        <v>0</v>
      </c>
      <c r="C21" s="127">
        <f>'Enero 2019'!C21+'Febrero 2019'!C21+'Marzo 2019'!C21+'Abril 2019'!C21+'Mayo 2019'!C21+'Junio 2019'!C21+'Julio 2019'!C21+'Agosto 2019'!C21+'Septiembre 2019'!C21+'Octubre 2019'!C21+'Noviembre 2019'!C21+'Diciembre 2019'!C21-'Año 2019'!C21</f>
        <v>0</v>
      </c>
      <c r="D21" s="128">
        <f>'Enero 2019'!D21+'Febrero 2019'!D21+'Marzo 2019'!D21+'Abril 2019'!D21+'Mayo 2019'!D21+'Junio 2019'!D21+'Julio 2019'!D21+'Agosto 2019'!D21+'Septiembre 2019'!D21+'Octubre 2019'!D21+'Noviembre 2019'!D21+'Diciembre 2019'!D21-'Año 2019'!D21</f>
        <v>0</v>
      </c>
      <c r="F21" s="142">
        <f>'ITR19'!B21+IITR19!B21+IIITR19!B21+IVTR19!B21-'Año 2019'!B21</f>
        <v>0</v>
      </c>
      <c r="G21" s="142">
        <f>'ITR19'!C21+IITR19!C21+IIITR19!C21+IVTR19!C21-'Año 2019'!C21</f>
        <v>0</v>
      </c>
      <c r="H21" s="142">
        <f>'ITR19'!D21+IITR19!D21+IIITR19!D21+IVTR19!D21-'Año 2019'!D21</f>
        <v>0</v>
      </c>
      <c r="I21" s="142"/>
    </row>
    <row r="22" spans="1:9" ht="15.75" thickBot="1">
      <c r="A22" s="23"/>
      <c r="B22" s="36"/>
      <c r="C22" s="36"/>
      <c r="D22" s="36"/>
      <c r="F22" s="142"/>
      <c r="G22" s="142"/>
      <c r="H22" s="142"/>
      <c r="I22" s="142"/>
    </row>
    <row r="23" spans="1:9" ht="15.75" thickBot="1">
      <c r="A23" s="88" t="s">
        <v>17</v>
      </c>
      <c r="B23" s="83">
        <f t="shared" ref="B23:C23" si="3">+B24</f>
        <v>0</v>
      </c>
      <c r="C23" s="83">
        <f t="shared" si="3"/>
        <v>0</v>
      </c>
      <c r="D23" s="83">
        <f>+D24</f>
        <v>0</v>
      </c>
      <c r="F23" s="142"/>
      <c r="G23" s="142"/>
      <c r="H23" s="142"/>
      <c r="I23" s="142"/>
    </row>
    <row r="24" spans="1:9" ht="15.75" thickBot="1">
      <c r="A24" s="89" t="s">
        <v>18</v>
      </c>
      <c r="B24" s="33">
        <f>'Enero 2019'!B24+'Febrero 2019'!B24+'Marzo 2019'!B24+'Abril 2019'!B24+'Mayo 2019'!B24+'Junio 2019'!B24+'Julio 2019'!B24+'Agosto 2019'!B24+'Septiembre 2019'!B24+'Octubre 2019'!B24+'Noviembre 2019'!B24+'Diciembre 2019'!B24-'Año 2019'!B24</f>
        <v>0</v>
      </c>
      <c r="C24" s="33">
        <f>'Enero 2019'!C24+'Febrero 2019'!C24+'Marzo 2019'!C24+'Abril 2019'!C24+'Mayo 2019'!C24+'Junio 2019'!C24+'Julio 2019'!C24+'Agosto 2019'!C24+'Septiembre 2019'!C24+'Octubre 2019'!C24+'Noviembre 2019'!C24+'Diciembre 2019'!C24-'Año 2019'!C24</f>
        <v>0</v>
      </c>
      <c r="D24" s="34">
        <f>'Enero 2019'!D24+'Febrero 2019'!D24+'Marzo 2019'!D24+'Abril 2019'!D24+'Mayo 2019'!D24+'Junio 2019'!D24+'Julio 2019'!D24+'Agosto 2019'!D24+'Septiembre 2019'!D24+'Octubre 2019'!D24+'Noviembre 2019'!D24+'Diciembre 2019'!D24-'Año 2019'!D24</f>
        <v>0</v>
      </c>
      <c r="F24" s="142">
        <f>'ITR19'!B24+IITR19!B24+IIITR19!B24+IVTR19!B24-'Año 2019'!B24</f>
        <v>0</v>
      </c>
      <c r="G24" s="142">
        <f>'ITR19'!C24+IITR19!C24+IIITR19!C24+IVTR19!C24-'Año 2019'!C24</f>
        <v>0</v>
      </c>
      <c r="H24" s="142">
        <f>'ITR19'!D24+IITR19!D24+IIITR19!D24+IVTR19!D24-'Año 2019'!D24</f>
        <v>0</v>
      </c>
      <c r="I24" s="142"/>
    </row>
    <row r="25" spans="1:9" ht="15.75" thickBot="1">
      <c r="A25" s="23"/>
      <c r="B25" s="36"/>
      <c r="C25" s="36"/>
      <c r="D25" s="36"/>
      <c r="F25" s="142"/>
      <c r="G25" s="142"/>
      <c r="H25" s="142"/>
      <c r="I25" s="142"/>
    </row>
    <row r="26" spans="1:9" ht="15.75" thickBot="1">
      <c r="A26" s="82" t="s">
        <v>19</v>
      </c>
      <c r="B26" s="83">
        <f t="shared" ref="B26:C26" si="4">+B27</f>
        <v>0</v>
      </c>
      <c r="C26" s="83">
        <f t="shared" si="4"/>
        <v>0</v>
      </c>
      <c r="D26" s="83">
        <f>+D27</f>
        <v>0</v>
      </c>
      <c r="F26" s="142"/>
      <c r="G26" s="142"/>
      <c r="H26" s="142"/>
      <c r="I26" s="142"/>
    </row>
    <row r="27" spans="1:9" ht="15.75" thickBot="1">
      <c r="A27" s="90" t="s">
        <v>20</v>
      </c>
      <c r="B27" s="33">
        <f>'Enero 2019'!B27+'Febrero 2019'!B27+'Marzo 2019'!B27+'Abril 2019'!B27+'Mayo 2019'!B27+'Junio 2019'!B27+'Julio 2019'!B27+'Agosto 2019'!B27+'Septiembre 2019'!B27+'Octubre 2019'!B27+'Noviembre 2019'!B27+'Diciembre 2019'!B27-'Año 2019'!B27</f>
        <v>0</v>
      </c>
      <c r="C27" s="33">
        <f>'Enero 2019'!C27+'Febrero 2019'!C27+'Marzo 2019'!C27+'Abril 2019'!C27+'Mayo 2019'!C27+'Junio 2019'!C27+'Julio 2019'!C27+'Agosto 2019'!C27+'Septiembre 2019'!C27+'Octubre 2019'!C27+'Noviembre 2019'!C27+'Diciembre 2019'!C27-'Año 2019'!C27</f>
        <v>0</v>
      </c>
      <c r="D27" s="34">
        <f>'Enero 2019'!D27+'Febrero 2019'!D27+'Marzo 2019'!D27+'Abril 2019'!D27+'Mayo 2019'!D27+'Junio 2019'!D27+'Julio 2019'!D27+'Agosto 2019'!D27+'Septiembre 2019'!D27+'Octubre 2019'!D27+'Noviembre 2019'!D27+'Diciembre 2019'!D27-'Año 2019'!D27</f>
        <v>0</v>
      </c>
      <c r="F27" s="142">
        <f>'ITR19'!B27+IITR19!B27+IIITR19!B27+IVTR19!B27-'Año 2019'!B27</f>
        <v>0</v>
      </c>
      <c r="G27" s="142">
        <f>'ITR19'!C27+IITR19!C27+IIITR19!C27+IVTR19!C27-'Año 2019'!C27</f>
        <v>0</v>
      </c>
      <c r="H27" s="142">
        <f>'ITR19'!D27+IITR19!D27+IIITR19!D27+IVTR19!D27-'Año 2019'!D27</f>
        <v>0</v>
      </c>
      <c r="I27" s="142"/>
    </row>
    <row r="28" spans="1:9" ht="15.75" thickBot="1">
      <c r="A28" s="23"/>
      <c r="B28" s="36"/>
      <c r="C28" s="36"/>
      <c r="D28" s="36"/>
      <c r="F28" s="142"/>
      <c r="G28" s="142"/>
      <c r="H28" s="142"/>
      <c r="I28" s="142"/>
    </row>
    <row r="29" spans="1:9" ht="15.75" thickBot="1">
      <c r="A29" s="82" t="s">
        <v>21</v>
      </c>
      <c r="B29" s="83">
        <f t="shared" ref="B29:C29" si="5">+B30+B31</f>
        <v>0</v>
      </c>
      <c r="C29" s="83">
        <f t="shared" si="5"/>
        <v>0</v>
      </c>
      <c r="D29" s="83">
        <f>+D30+D31</f>
        <v>0</v>
      </c>
      <c r="F29" s="142"/>
      <c r="G29" s="142"/>
      <c r="H29" s="142"/>
      <c r="I29" s="142"/>
    </row>
    <row r="30" spans="1:9" ht="15.75" thickBot="1">
      <c r="A30" s="91" t="s">
        <v>22</v>
      </c>
      <c r="B30" s="29">
        <f>'Enero 2019'!B30+'Febrero 2019'!B30+'Marzo 2019'!B30+'Abril 2019'!B30+'Mayo 2019'!B30+'Junio 2019'!B30+'Julio 2019'!B30+'Agosto 2019'!B30+'Septiembre 2019'!B30+'Octubre 2019'!B30+'Noviembre 2019'!B30+'Diciembre 2019'!B30-'Año 2019'!B30</f>
        <v>0</v>
      </c>
      <c r="C30" s="29">
        <f>'Enero 2019'!C30+'Febrero 2019'!C30+'Marzo 2019'!C30+'Abril 2019'!C30+'Mayo 2019'!C30+'Junio 2019'!C30+'Julio 2019'!C30+'Agosto 2019'!C30+'Septiembre 2019'!C30+'Octubre 2019'!C30+'Noviembre 2019'!C30+'Diciembre 2019'!C30-'Año 2019'!C30</f>
        <v>0</v>
      </c>
      <c r="D30" s="30">
        <f>'Enero 2019'!D30+'Febrero 2019'!D30+'Marzo 2019'!D30+'Abril 2019'!D30+'Mayo 2019'!D30+'Junio 2019'!D30+'Julio 2019'!D30+'Agosto 2019'!D30+'Septiembre 2019'!D30+'Octubre 2019'!D30+'Noviembre 2019'!D30+'Diciembre 2019'!D30-'Año 2019'!D30</f>
        <v>0</v>
      </c>
      <c r="F30" s="142">
        <f>'ITR19'!B30+IITR19!B30+IIITR19!B30+IVTR19!B30-'Año 2019'!B30</f>
        <v>0</v>
      </c>
      <c r="G30" s="142">
        <f>'ITR19'!C30+IITR19!C30+IIITR19!C30+IVTR19!C30-'Año 2019'!C30</f>
        <v>0</v>
      </c>
      <c r="H30" s="142">
        <f>'ITR19'!D30+IITR19!D30+IIITR19!D30+IVTR19!D30-'Año 2019'!D30</f>
        <v>0</v>
      </c>
      <c r="I30" s="142"/>
    </row>
    <row r="31" spans="1:9" ht="15.75" thickBot="1">
      <c r="A31" s="92" t="s">
        <v>23</v>
      </c>
      <c r="B31" s="33">
        <f>'Enero 2019'!B31+'Febrero 2019'!B31+'Marzo 2019'!B31+'Abril 2019'!B31+'Mayo 2019'!B31+'Junio 2019'!B31+'Julio 2019'!B31+'Agosto 2019'!B31+'Septiembre 2019'!B31+'Octubre 2019'!B31+'Noviembre 2019'!B31+'Diciembre 2019'!B31-'Año 2019'!B31</f>
        <v>0</v>
      </c>
      <c r="C31" s="33">
        <f>'Enero 2019'!C31+'Febrero 2019'!C31+'Marzo 2019'!C31+'Abril 2019'!C31+'Mayo 2019'!C31+'Junio 2019'!C31+'Julio 2019'!C31+'Agosto 2019'!C31+'Septiembre 2019'!C31+'Octubre 2019'!C31+'Noviembre 2019'!C31+'Diciembre 2019'!C31-'Año 2019'!C31</f>
        <v>0</v>
      </c>
      <c r="D31" s="34">
        <f>'Enero 2019'!D31+'Febrero 2019'!D31+'Marzo 2019'!D31+'Abril 2019'!D31+'Mayo 2019'!D31+'Junio 2019'!D31+'Julio 2019'!D31+'Agosto 2019'!D31+'Septiembre 2019'!D31+'Octubre 2019'!D31+'Noviembre 2019'!D31+'Diciembre 2019'!D31-'Año 2019'!D31</f>
        <v>0</v>
      </c>
      <c r="F31" s="142">
        <f>'ITR19'!B31+IITR19!B31+IIITR19!B31+IVTR19!B31-'Año 2019'!B31</f>
        <v>0</v>
      </c>
      <c r="G31" s="142">
        <f>'ITR19'!C31+IITR19!C31+IIITR19!C31+IVTR19!C31-'Año 2019'!C31</f>
        <v>0</v>
      </c>
      <c r="H31" s="142">
        <f>'ITR19'!D31+IITR19!D31+IIITR19!D31+IVTR19!D31-'Año 2019'!D31</f>
        <v>0</v>
      </c>
      <c r="I31" s="142"/>
    </row>
    <row r="32" spans="1:9" ht="15.75" thickBot="1">
      <c r="A32" s="23"/>
      <c r="B32" s="36"/>
      <c r="C32" s="36"/>
      <c r="D32" s="36"/>
      <c r="F32" s="142"/>
      <c r="G32" s="142"/>
      <c r="H32" s="142"/>
      <c r="I32" s="142"/>
    </row>
    <row r="33" spans="1:9" ht="15.75" thickBot="1">
      <c r="A33" s="88" t="s">
        <v>24</v>
      </c>
      <c r="B33" s="83">
        <f t="shared" ref="B33:C33" si="6">+B34</f>
        <v>0</v>
      </c>
      <c r="C33" s="83">
        <f t="shared" si="6"/>
        <v>0</v>
      </c>
      <c r="D33" s="83">
        <f>+D34</f>
        <v>0</v>
      </c>
      <c r="F33" s="142"/>
      <c r="G33" s="142"/>
      <c r="H33" s="142"/>
      <c r="I33" s="142"/>
    </row>
    <row r="34" spans="1:9" ht="15.75" thickBot="1">
      <c r="A34" s="89" t="s">
        <v>25</v>
      </c>
      <c r="B34" s="33">
        <f>'Enero 2019'!B34+'Febrero 2019'!B34+'Marzo 2019'!B34+'Abril 2019'!B34+'Mayo 2019'!B34+'Junio 2019'!B34+'Julio 2019'!B34+'Agosto 2019'!B34+'Septiembre 2019'!B34+'Octubre 2019'!B34+'Noviembre 2019'!B34+'Diciembre 2019'!B34-'Año 2019'!B34</f>
        <v>0</v>
      </c>
      <c r="C34" s="33">
        <f>'Enero 2019'!C34+'Febrero 2019'!C34+'Marzo 2019'!C34+'Abril 2019'!C34+'Mayo 2019'!C34+'Junio 2019'!C34+'Julio 2019'!C34+'Agosto 2019'!C34+'Septiembre 2019'!C34+'Octubre 2019'!C34+'Noviembre 2019'!C34+'Diciembre 2019'!C34-'Año 2019'!C34</f>
        <v>0</v>
      </c>
      <c r="D34" s="34">
        <f>'Enero 2019'!D34+'Febrero 2019'!D34+'Marzo 2019'!D34+'Abril 2019'!D34+'Mayo 2019'!D34+'Junio 2019'!D34+'Julio 2019'!D34+'Agosto 2019'!D34+'Septiembre 2019'!D34+'Octubre 2019'!D34+'Noviembre 2019'!D34+'Diciembre 2019'!D34-'Año 2019'!D34</f>
        <v>0</v>
      </c>
      <c r="F34" s="142">
        <f>'ITR19'!B34+IITR19!B34+IIITR19!B34+IVTR19!B34-'Año 2019'!B34</f>
        <v>0</v>
      </c>
      <c r="G34" s="142">
        <f>'ITR19'!C34+IITR19!C34+IIITR19!C34+IVTR19!C34-'Año 2019'!C34</f>
        <v>0</v>
      </c>
      <c r="H34" s="142">
        <f>'ITR19'!D34+IITR19!D34+IIITR19!D34+IVTR19!D34-'Año 2019'!D34</f>
        <v>0</v>
      </c>
      <c r="I34" s="142"/>
    </row>
    <row r="35" spans="1:9" ht="15.75" thickBot="1">
      <c r="A35" s="23"/>
      <c r="B35" s="36"/>
      <c r="C35" s="36"/>
      <c r="D35" s="36"/>
      <c r="F35" s="142"/>
      <c r="G35" s="142"/>
      <c r="H35" s="142"/>
      <c r="I35" s="142"/>
    </row>
    <row r="36" spans="1:9" ht="15.75" thickBot="1">
      <c r="A36" s="82" t="s">
        <v>26</v>
      </c>
      <c r="B36" s="83">
        <f t="shared" ref="B36:C36" si="7">+B37+B38+B39+B40+B41</f>
        <v>0</v>
      </c>
      <c r="C36" s="83">
        <f t="shared" si="7"/>
        <v>0</v>
      </c>
      <c r="D36" s="83">
        <f>+D37+D38+D39+D40+D41</f>
        <v>0</v>
      </c>
      <c r="F36" s="142"/>
      <c r="G36" s="142"/>
      <c r="H36" s="142"/>
      <c r="I36" s="142"/>
    </row>
    <row r="37" spans="1:9" ht="15.75" thickBot="1">
      <c r="A37" s="37" t="s">
        <v>27</v>
      </c>
      <c r="B37" s="33">
        <f>'Enero 2019'!B37+'Febrero 2019'!B37+'Marzo 2019'!B37+'Abril 2019'!B37+'Mayo 2019'!B37+'Junio 2019'!B37+'Julio 2019'!B37+'Agosto 2019'!B37+'Septiembre 2019'!B37+'Octubre 2019'!B37+'Noviembre 2019'!B37+'Diciembre 2019'!B37-'Año 2019'!B37</f>
        <v>0</v>
      </c>
      <c r="C37" s="33">
        <f>'Enero 2019'!C37+'Febrero 2019'!C37+'Marzo 2019'!C37+'Abril 2019'!C37+'Mayo 2019'!C37+'Junio 2019'!C37+'Julio 2019'!C37+'Agosto 2019'!C37+'Septiembre 2019'!C37+'Octubre 2019'!C37+'Noviembre 2019'!C37+'Diciembre 2019'!C37-'Año 2019'!C37</f>
        <v>0</v>
      </c>
      <c r="D37" s="33">
        <f>'Enero 2019'!D37+'Febrero 2019'!D37+'Marzo 2019'!D37+'Abril 2019'!D37+'Mayo 2019'!D37+'Junio 2019'!D37+'Julio 2019'!D37+'Agosto 2019'!D37+'Septiembre 2019'!D37+'Octubre 2019'!D37+'Noviembre 2019'!D37+'Diciembre 2019'!D37-'Año 2019'!D37</f>
        <v>0</v>
      </c>
      <c r="F37" s="142">
        <f>'ITR19'!B37+IITR19!B37+IIITR19!B37+IVTR19!B37-'Año 2019'!B37</f>
        <v>0</v>
      </c>
      <c r="G37" s="142">
        <f>'ITR19'!C37+IITR19!C37+IIITR19!C37+IVTR19!C37-'Año 2019'!C37</f>
        <v>0</v>
      </c>
      <c r="H37" s="142">
        <f>'ITR19'!D37+IITR19!D37+IIITR19!D37+IVTR19!D37-'Año 2019'!D37</f>
        <v>0</v>
      </c>
      <c r="I37" s="142"/>
    </row>
    <row r="38" spans="1:9" ht="15.75" thickBot="1">
      <c r="A38" s="38" t="s">
        <v>28</v>
      </c>
      <c r="B38" s="33">
        <f>'Enero 2019'!B38+'Febrero 2019'!B38+'Marzo 2019'!B38+'Abril 2019'!B38+'Mayo 2019'!B38+'Junio 2019'!B38+'Julio 2019'!B38+'Agosto 2019'!B38+'Septiembre 2019'!B38+'Octubre 2019'!B38+'Noviembre 2019'!B38+'Diciembre 2019'!B38-'Año 2019'!B38</f>
        <v>0</v>
      </c>
      <c r="C38" s="33">
        <f>'Enero 2019'!C38+'Febrero 2019'!C38+'Marzo 2019'!C38+'Abril 2019'!C38+'Mayo 2019'!C38+'Junio 2019'!C38+'Julio 2019'!C38+'Agosto 2019'!C38+'Septiembre 2019'!C38+'Octubre 2019'!C38+'Noviembre 2019'!C38+'Diciembre 2019'!C38-'Año 2019'!C38</f>
        <v>0</v>
      </c>
      <c r="D38" s="33">
        <f>'Enero 2019'!D38+'Febrero 2019'!D38+'Marzo 2019'!D38+'Abril 2019'!D38+'Mayo 2019'!D38+'Junio 2019'!D38+'Julio 2019'!D38+'Agosto 2019'!D38+'Septiembre 2019'!D38+'Octubre 2019'!D38+'Noviembre 2019'!D38+'Diciembre 2019'!D38-'Año 2019'!D38</f>
        <v>0</v>
      </c>
      <c r="F38" s="142">
        <f>'ITR19'!B38+IITR19!B38+IIITR19!B38+IVTR19!B38-'Año 2019'!B38</f>
        <v>0</v>
      </c>
      <c r="G38" s="142">
        <f>'ITR19'!C38+IITR19!C38+IIITR19!C38+IVTR19!C38-'Año 2019'!C38</f>
        <v>0</v>
      </c>
      <c r="H38" s="142">
        <f>'ITR19'!D38+IITR19!D38+IIITR19!D38+IVTR19!D38-'Año 2019'!D38</f>
        <v>0</v>
      </c>
      <c r="I38" s="142"/>
    </row>
    <row r="39" spans="1:9" ht="15.75" thickBot="1">
      <c r="A39" s="38" t="s">
        <v>29</v>
      </c>
      <c r="B39" s="33">
        <f>'Enero 2019'!B39+'Febrero 2019'!B39+'Marzo 2019'!B39+'Abril 2019'!B39+'Mayo 2019'!B39+'Junio 2019'!B39+'Julio 2019'!B39+'Agosto 2019'!B39+'Septiembre 2019'!B39+'Octubre 2019'!B39+'Noviembre 2019'!B39+'Diciembre 2019'!B39-'Año 2019'!B39</f>
        <v>0</v>
      </c>
      <c r="C39" s="33">
        <f>'Enero 2019'!C39+'Febrero 2019'!C39+'Marzo 2019'!C39+'Abril 2019'!C39+'Mayo 2019'!C39+'Junio 2019'!C39+'Julio 2019'!C39+'Agosto 2019'!C39+'Septiembre 2019'!C39+'Octubre 2019'!C39+'Noviembre 2019'!C39+'Diciembre 2019'!C39-'Año 2019'!C39</f>
        <v>0</v>
      </c>
      <c r="D39" s="33">
        <f>'Enero 2019'!D39+'Febrero 2019'!D39+'Marzo 2019'!D39+'Abril 2019'!D39+'Mayo 2019'!D39+'Junio 2019'!D39+'Julio 2019'!D39+'Agosto 2019'!D39+'Septiembre 2019'!D39+'Octubre 2019'!D39+'Noviembre 2019'!D39+'Diciembre 2019'!D39-'Año 2019'!D39</f>
        <v>0</v>
      </c>
      <c r="F39" s="142">
        <f>'ITR19'!B39+IITR19!B39+IIITR19!B39+IVTR19!B39-'Año 2019'!B39</f>
        <v>0</v>
      </c>
      <c r="G39" s="142">
        <f>'ITR19'!C39+IITR19!C39+IIITR19!C39+IVTR19!C39-'Año 2019'!C39</f>
        <v>0</v>
      </c>
      <c r="H39" s="142">
        <f>'ITR19'!D39+IITR19!D39+IIITR19!D39+IVTR19!D39-'Año 2019'!D39</f>
        <v>0</v>
      </c>
      <c r="I39" s="142"/>
    </row>
    <row r="40" spans="1:9" ht="15.75" thickBot="1">
      <c r="A40" s="38" t="s">
        <v>30</v>
      </c>
      <c r="B40" s="33">
        <f>'Enero 2019'!B40+'Febrero 2019'!B40+'Marzo 2019'!B40+'Abril 2019'!B40+'Mayo 2019'!B40+'Junio 2019'!B40+'Julio 2019'!B40+'Agosto 2019'!B40+'Septiembre 2019'!B40+'Octubre 2019'!B40+'Noviembre 2019'!B40+'Diciembre 2019'!B40-'Año 2019'!B40</f>
        <v>0</v>
      </c>
      <c r="C40" s="33">
        <f>'Enero 2019'!C40+'Febrero 2019'!C40+'Marzo 2019'!C40+'Abril 2019'!C40+'Mayo 2019'!C40+'Junio 2019'!C40+'Julio 2019'!C40+'Agosto 2019'!C40+'Septiembre 2019'!C40+'Octubre 2019'!C40+'Noviembre 2019'!C40+'Diciembre 2019'!C40-'Año 2019'!C40</f>
        <v>0</v>
      </c>
      <c r="D40" s="33">
        <f>'Enero 2019'!D40+'Febrero 2019'!D40+'Marzo 2019'!D40+'Abril 2019'!D40+'Mayo 2019'!D40+'Junio 2019'!D40+'Julio 2019'!D40+'Agosto 2019'!D40+'Septiembre 2019'!D40+'Octubre 2019'!D40+'Noviembre 2019'!D40+'Diciembre 2019'!D40-'Año 2019'!D40</f>
        <v>0</v>
      </c>
      <c r="F40" s="142">
        <f>'ITR19'!B40+IITR19!B40+IIITR19!B40+IVTR19!B40-'Año 2019'!B40</f>
        <v>0</v>
      </c>
      <c r="G40" s="142">
        <f>'ITR19'!C40+IITR19!C40+IIITR19!C40+IVTR19!C40-'Año 2019'!C40</f>
        <v>0</v>
      </c>
      <c r="H40" s="142">
        <f>'ITR19'!D40+IITR19!D40+IIITR19!D40+IVTR19!D40-'Año 2019'!D40</f>
        <v>0</v>
      </c>
      <c r="I40" s="142"/>
    </row>
    <row r="41" spans="1:9" ht="15.75" thickBot="1">
      <c r="A41" s="39" t="s">
        <v>31</v>
      </c>
      <c r="B41" s="33">
        <f>'Enero 2019'!B41+'Febrero 2019'!B41+'Marzo 2019'!B41+'Abril 2019'!B41+'Mayo 2019'!B41+'Junio 2019'!B41+'Julio 2019'!B41+'Agosto 2019'!B41+'Septiembre 2019'!B41+'Octubre 2019'!B41+'Noviembre 2019'!B41+'Diciembre 2019'!B41-'Año 2019'!B41</f>
        <v>0</v>
      </c>
      <c r="C41" s="33">
        <f>'Enero 2019'!C41+'Febrero 2019'!C41+'Marzo 2019'!C41+'Abril 2019'!C41+'Mayo 2019'!C41+'Junio 2019'!C41+'Julio 2019'!C41+'Agosto 2019'!C41+'Septiembre 2019'!C41+'Octubre 2019'!C41+'Noviembre 2019'!C41+'Diciembre 2019'!C41-'Año 2019'!C41</f>
        <v>0</v>
      </c>
      <c r="D41" s="33">
        <f>'Enero 2019'!D41+'Febrero 2019'!D41+'Marzo 2019'!D41+'Abril 2019'!D41+'Mayo 2019'!D41+'Junio 2019'!D41+'Julio 2019'!D41+'Agosto 2019'!D41+'Septiembre 2019'!D41+'Octubre 2019'!D41+'Noviembre 2019'!D41+'Diciembre 2019'!D41-'Año 2019'!D41</f>
        <v>0</v>
      </c>
      <c r="F41" s="142">
        <f>'ITR19'!B41+IITR19!B41+IIITR19!B41+IVTR19!B41-'Año 2019'!B41</f>
        <v>0</v>
      </c>
      <c r="G41" s="142">
        <f>'ITR19'!C41+IITR19!C41+IIITR19!C41+IVTR19!C41-'Año 2019'!C41</f>
        <v>0</v>
      </c>
      <c r="H41" s="142">
        <f>'ITR19'!D41+IITR19!D41+IIITR19!D41+IVTR19!D41-'Año 2019'!D41</f>
        <v>0</v>
      </c>
      <c r="I41" s="142"/>
    </row>
    <row r="42" spans="1:9" ht="15.75" thickBot="1">
      <c r="A42" s="23"/>
      <c r="B42" s="36"/>
      <c r="C42" s="36"/>
      <c r="D42" s="36"/>
      <c r="F42" s="142"/>
      <c r="G42" s="142"/>
      <c r="H42" s="142"/>
      <c r="I42" s="142"/>
    </row>
    <row r="43" spans="1:9" ht="15.75" thickBot="1">
      <c r="A43" s="82" t="s">
        <v>32</v>
      </c>
      <c r="B43" s="83">
        <f t="shared" ref="B43:C43" si="8">+B44+B45+B46+B47+B48+B49+B50+B51+B52</f>
        <v>0</v>
      </c>
      <c r="C43" s="83">
        <f t="shared" si="8"/>
        <v>0</v>
      </c>
      <c r="D43" s="83">
        <f>+D44+D45+D46+D47+D48+D49+D50+D51+D52</f>
        <v>0</v>
      </c>
      <c r="F43" s="142"/>
      <c r="G43" s="142"/>
      <c r="H43" s="142"/>
      <c r="I43" s="142"/>
    </row>
    <row r="44" spans="1:9" ht="15.75" thickBot="1">
      <c r="A44" s="37" t="s">
        <v>33</v>
      </c>
      <c r="B44" s="29">
        <f>'Enero 2019'!B44+'Febrero 2019'!B44+'Marzo 2019'!B44+'Abril 2019'!B44+'Mayo 2019'!B44+'Junio 2019'!B44+'Julio 2019'!B44+'Agosto 2019'!B44+'Septiembre 2019'!B44+'Octubre 2019'!B44+'Noviembre 2019'!B44+'Diciembre 2019'!B44-'Año 2019'!B44</f>
        <v>0</v>
      </c>
      <c r="C44" s="29">
        <f>'Enero 2019'!C44+'Febrero 2019'!C44+'Marzo 2019'!C44+'Abril 2019'!C44+'Mayo 2019'!C44+'Junio 2019'!C44+'Julio 2019'!C44+'Agosto 2019'!C44+'Septiembre 2019'!C44+'Octubre 2019'!C44+'Noviembre 2019'!C44+'Diciembre 2019'!C44-'Año 2019'!C44</f>
        <v>0</v>
      </c>
      <c r="D44" s="30">
        <f>'Enero 2019'!D44+'Febrero 2019'!D44+'Marzo 2019'!D44+'Abril 2019'!D44+'Mayo 2019'!D44+'Junio 2019'!D44+'Julio 2019'!D44+'Agosto 2019'!D44+'Septiembre 2019'!D44+'Octubre 2019'!D44+'Noviembre 2019'!D44+'Diciembre 2019'!D44-'Año 2019'!D44</f>
        <v>0</v>
      </c>
      <c r="F44" s="142">
        <f>'ITR19'!B44+IITR19!B44+IIITR19!B44+IVTR19!B44-'Año 2019'!B44</f>
        <v>0</v>
      </c>
      <c r="G44" s="142">
        <f>'ITR19'!C44+IITR19!C44+IIITR19!C44+IVTR19!C44-'Año 2019'!C44</f>
        <v>0</v>
      </c>
      <c r="H44" s="142">
        <f>'ITR19'!D44+IITR19!D44+IIITR19!D44+IVTR19!D44-'Año 2019'!D44</f>
        <v>0</v>
      </c>
      <c r="I44" s="142"/>
    </row>
    <row r="45" spans="1:9" ht="15.75" thickBot="1">
      <c r="A45" s="38" t="s">
        <v>34</v>
      </c>
      <c r="B45" s="29">
        <f>'Enero 2019'!B45+'Febrero 2019'!B45+'Marzo 2019'!B45+'Abril 2019'!B45+'Mayo 2019'!B45+'Junio 2019'!B45+'Julio 2019'!B45+'Agosto 2019'!B45+'Septiembre 2019'!B45+'Octubre 2019'!B45+'Noviembre 2019'!B45+'Diciembre 2019'!B45-'Año 2019'!B45</f>
        <v>0</v>
      </c>
      <c r="C45" s="29">
        <f>'Enero 2019'!C45+'Febrero 2019'!C45+'Marzo 2019'!C45+'Abril 2019'!C45+'Mayo 2019'!C45+'Junio 2019'!C45+'Julio 2019'!C45+'Agosto 2019'!C45+'Septiembre 2019'!C45+'Octubre 2019'!C45+'Noviembre 2019'!C45+'Diciembre 2019'!C45-'Año 2019'!C45</f>
        <v>0</v>
      </c>
      <c r="D45" s="30">
        <f>'Enero 2019'!D45+'Febrero 2019'!D45+'Marzo 2019'!D45+'Abril 2019'!D45+'Mayo 2019'!D45+'Junio 2019'!D45+'Julio 2019'!D45+'Agosto 2019'!D45+'Septiembre 2019'!D45+'Octubre 2019'!D45+'Noviembre 2019'!D45+'Diciembre 2019'!D45-'Año 2019'!D45</f>
        <v>0</v>
      </c>
      <c r="F45" s="142">
        <f>'ITR19'!B45+IITR19!B45+IIITR19!B45+IVTR19!B45-'Año 2019'!B45</f>
        <v>0</v>
      </c>
      <c r="G45" s="142">
        <f>'ITR19'!C45+IITR19!C45+IIITR19!C45+IVTR19!C45-'Año 2019'!C45</f>
        <v>0</v>
      </c>
      <c r="H45" s="142">
        <f>'ITR19'!D45+IITR19!D45+IIITR19!D45+IVTR19!D45-'Año 2019'!D45</f>
        <v>0</v>
      </c>
      <c r="I45" s="142"/>
    </row>
    <row r="46" spans="1:9" ht="15.75" thickBot="1">
      <c r="A46" s="38" t="s">
        <v>35</v>
      </c>
      <c r="B46" s="29">
        <f>'Enero 2019'!B46+'Febrero 2019'!B46+'Marzo 2019'!B46+'Abril 2019'!B46+'Mayo 2019'!B46+'Junio 2019'!B46+'Julio 2019'!B46+'Agosto 2019'!B46+'Septiembre 2019'!B46+'Octubre 2019'!B46+'Noviembre 2019'!B46+'Diciembre 2019'!B46-'Año 2019'!B46</f>
        <v>0</v>
      </c>
      <c r="C46" s="29">
        <f>'Enero 2019'!C46+'Febrero 2019'!C46+'Marzo 2019'!C46+'Abril 2019'!C46+'Mayo 2019'!C46+'Junio 2019'!C46+'Julio 2019'!C46+'Agosto 2019'!C46+'Septiembre 2019'!C46+'Octubre 2019'!C46+'Noviembre 2019'!C46+'Diciembre 2019'!C46-'Año 2019'!C46</f>
        <v>0</v>
      </c>
      <c r="D46" s="30">
        <f>'Enero 2019'!D46+'Febrero 2019'!D46+'Marzo 2019'!D46+'Abril 2019'!D46+'Mayo 2019'!D46+'Junio 2019'!D46+'Julio 2019'!D46+'Agosto 2019'!D46+'Septiembre 2019'!D46+'Octubre 2019'!D46+'Noviembre 2019'!D46+'Diciembre 2019'!D46-'Año 2019'!D46</f>
        <v>0</v>
      </c>
      <c r="F46" s="142">
        <f>'ITR19'!B46+IITR19!B46+IIITR19!B46+IVTR19!B46-'Año 2019'!B46</f>
        <v>0</v>
      </c>
      <c r="G46" s="142">
        <f>'ITR19'!C46+IITR19!C46+IIITR19!C46+IVTR19!C46-'Año 2019'!C46</f>
        <v>0</v>
      </c>
      <c r="H46" s="142">
        <f>'ITR19'!D46+IITR19!D46+IIITR19!D46+IVTR19!D46-'Año 2019'!D46</f>
        <v>0</v>
      </c>
      <c r="I46" s="142"/>
    </row>
    <row r="47" spans="1:9" ht="15.75" thickBot="1">
      <c r="A47" s="38" t="s">
        <v>36</v>
      </c>
      <c r="B47" s="29">
        <f>'Enero 2019'!B47+'Febrero 2019'!B47+'Marzo 2019'!B47+'Abril 2019'!B47+'Mayo 2019'!B47+'Junio 2019'!B47+'Julio 2019'!B47+'Agosto 2019'!B47+'Septiembre 2019'!B47+'Octubre 2019'!B47+'Noviembre 2019'!B47+'Diciembre 2019'!B47-'Año 2019'!B47</f>
        <v>0</v>
      </c>
      <c r="C47" s="29">
        <f>'Enero 2019'!C47+'Febrero 2019'!C47+'Marzo 2019'!C47+'Abril 2019'!C47+'Mayo 2019'!C47+'Junio 2019'!C47+'Julio 2019'!C47+'Agosto 2019'!C47+'Septiembre 2019'!C47+'Octubre 2019'!C47+'Noviembre 2019'!C47+'Diciembre 2019'!C47-'Año 2019'!C47</f>
        <v>0</v>
      </c>
      <c r="D47" s="30">
        <f>'Enero 2019'!D47+'Febrero 2019'!D47+'Marzo 2019'!D47+'Abril 2019'!D47+'Mayo 2019'!D47+'Junio 2019'!D47+'Julio 2019'!D47+'Agosto 2019'!D47+'Septiembre 2019'!D47+'Octubre 2019'!D47+'Noviembre 2019'!D47+'Diciembre 2019'!D47-'Año 2019'!D47</f>
        <v>0</v>
      </c>
      <c r="F47" s="142">
        <f>'ITR19'!B47+IITR19!B47+IIITR19!B47+IVTR19!B47-'Año 2019'!B47</f>
        <v>0</v>
      </c>
      <c r="G47" s="142">
        <f>'ITR19'!C47+IITR19!C47+IIITR19!C47+IVTR19!C47-'Año 2019'!C47</f>
        <v>0</v>
      </c>
      <c r="H47" s="142">
        <f>'ITR19'!D47+IITR19!D47+IIITR19!D47+IVTR19!D47-'Año 2019'!D47</f>
        <v>0</v>
      </c>
      <c r="I47" s="142"/>
    </row>
    <row r="48" spans="1:9" ht="15.75" thickBot="1">
      <c r="A48" s="38" t="s">
        <v>37</v>
      </c>
      <c r="B48" s="29">
        <f>'Enero 2019'!B48+'Febrero 2019'!B48+'Marzo 2019'!B48+'Abril 2019'!B48+'Mayo 2019'!B48+'Junio 2019'!B48+'Julio 2019'!B48+'Agosto 2019'!B48+'Septiembre 2019'!B48+'Octubre 2019'!B48+'Noviembre 2019'!B48+'Diciembre 2019'!B48-'Año 2019'!B48</f>
        <v>0</v>
      </c>
      <c r="C48" s="29">
        <f>'Enero 2019'!C48+'Febrero 2019'!C48+'Marzo 2019'!C48+'Abril 2019'!C48+'Mayo 2019'!C48+'Junio 2019'!C48+'Julio 2019'!C48+'Agosto 2019'!C48+'Septiembre 2019'!C48+'Octubre 2019'!C48+'Noviembre 2019'!C48+'Diciembre 2019'!C48-'Año 2019'!C48</f>
        <v>0</v>
      </c>
      <c r="D48" s="30">
        <f>'Enero 2019'!D48+'Febrero 2019'!D48+'Marzo 2019'!D48+'Abril 2019'!D48+'Mayo 2019'!D48+'Junio 2019'!D48+'Julio 2019'!D48+'Agosto 2019'!D48+'Septiembre 2019'!D48+'Octubre 2019'!D48+'Noviembre 2019'!D48+'Diciembre 2019'!D48-'Año 2019'!D48</f>
        <v>0</v>
      </c>
      <c r="F48" s="142">
        <f>'ITR19'!B48+IITR19!B48+IIITR19!B48+IVTR19!B48-'Año 2019'!B48</f>
        <v>0</v>
      </c>
      <c r="G48" s="142">
        <f>'ITR19'!C48+IITR19!C48+IIITR19!C48+IVTR19!C48-'Año 2019'!C48</f>
        <v>0</v>
      </c>
      <c r="H48" s="142">
        <f>'ITR19'!D48+IITR19!D48+IIITR19!D48+IVTR19!D48-'Año 2019'!D48</f>
        <v>0</v>
      </c>
      <c r="I48" s="142"/>
    </row>
    <row r="49" spans="1:9" ht="15.75" thickBot="1">
      <c r="A49" s="38" t="s">
        <v>38</v>
      </c>
      <c r="B49" s="29">
        <f>'Enero 2019'!B49+'Febrero 2019'!B49+'Marzo 2019'!B49+'Abril 2019'!B49+'Mayo 2019'!B49+'Junio 2019'!B49+'Julio 2019'!B49+'Agosto 2019'!B49+'Septiembre 2019'!B49+'Octubre 2019'!B49+'Noviembre 2019'!B49+'Diciembre 2019'!B49-'Año 2019'!B49</f>
        <v>0</v>
      </c>
      <c r="C49" s="29">
        <f>'Enero 2019'!C49+'Febrero 2019'!C49+'Marzo 2019'!C49+'Abril 2019'!C49+'Mayo 2019'!C49+'Junio 2019'!C49+'Julio 2019'!C49+'Agosto 2019'!C49+'Septiembre 2019'!C49+'Octubre 2019'!C49+'Noviembre 2019'!C49+'Diciembre 2019'!C49-'Año 2019'!C49</f>
        <v>0</v>
      </c>
      <c r="D49" s="30">
        <f>'Enero 2019'!D49+'Febrero 2019'!D49+'Marzo 2019'!D49+'Abril 2019'!D49+'Mayo 2019'!D49+'Junio 2019'!D49+'Julio 2019'!D49+'Agosto 2019'!D49+'Septiembre 2019'!D49+'Octubre 2019'!D49+'Noviembre 2019'!D49+'Diciembre 2019'!D49-'Año 2019'!D49</f>
        <v>0</v>
      </c>
      <c r="F49" s="142">
        <f>'ITR19'!B49+IITR19!B49+IIITR19!B49+IVTR19!B49-'Año 2019'!B49</f>
        <v>0</v>
      </c>
      <c r="G49" s="142">
        <f>'ITR19'!C49+IITR19!C49+IIITR19!C49+IVTR19!C49-'Año 2019'!C49</f>
        <v>0</v>
      </c>
      <c r="H49" s="142">
        <f>'ITR19'!D49+IITR19!D49+IIITR19!D49+IVTR19!D49-'Año 2019'!D49</f>
        <v>0</v>
      </c>
      <c r="I49" s="142"/>
    </row>
    <row r="50" spans="1:9" ht="15.75" thickBot="1">
      <c r="A50" s="38" t="s">
        <v>39</v>
      </c>
      <c r="B50" s="29">
        <f>'Enero 2019'!B50+'Febrero 2019'!B50+'Marzo 2019'!B50+'Abril 2019'!B50+'Mayo 2019'!B50+'Junio 2019'!B50+'Julio 2019'!B50+'Agosto 2019'!B50+'Septiembre 2019'!B50+'Octubre 2019'!B50+'Noviembre 2019'!B50+'Diciembre 2019'!B50-'Año 2019'!B50</f>
        <v>0</v>
      </c>
      <c r="C50" s="29">
        <f>'Enero 2019'!C50+'Febrero 2019'!C50+'Marzo 2019'!C50+'Abril 2019'!C50+'Mayo 2019'!C50+'Junio 2019'!C50+'Julio 2019'!C50+'Agosto 2019'!C50+'Septiembre 2019'!C50+'Octubre 2019'!C50+'Noviembre 2019'!C50+'Diciembre 2019'!C50-'Año 2019'!C50</f>
        <v>0</v>
      </c>
      <c r="D50" s="30">
        <f>'Enero 2019'!D50+'Febrero 2019'!D50+'Marzo 2019'!D50+'Abril 2019'!D50+'Mayo 2019'!D50+'Junio 2019'!D50+'Julio 2019'!D50+'Agosto 2019'!D50+'Septiembre 2019'!D50+'Octubre 2019'!D50+'Noviembre 2019'!D50+'Diciembre 2019'!D50-'Año 2019'!D50</f>
        <v>0</v>
      </c>
      <c r="F50" s="142">
        <f>'ITR19'!B50+IITR19!B50+IIITR19!B50+IVTR19!B50-'Año 2019'!B50</f>
        <v>0</v>
      </c>
      <c r="G50" s="142">
        <f>'ITR19'!C50+IITR19!C50+IIITR19!C50+IVTR19!C50-'Año 2019'!C50</f>
        <v>0</v>
      </c>
      <c r="H50" s="142">
        <f>'ITR19'!D50+IITR19!D50+IIITR19!D50+IVTR19!D50-'Año 2019'!D50</f>
        <v>0</v>
      </c>
      <c r="I50" s="142"/>
    </row>
    <row r="51" spans="1:9" ht="15.75" thickBot="1">
      <c r="A51" s="38" t="s">
        <v>40</v>
      </c>
      <c r="B51" s="29">
        <f>'Enero 2019'!B51+'Febrero 2019'!B51+'Marzo 2019'!B51+'Abril 2019'!B51+'Mayo 2019'!B51+'Junio 2019'!B51+'Julio 2019'!B51+'Agosto 2019'!B51+'Septiembre 2019'!B51+'Octubre 2019'!B51+'Noviembre 2019'!B51+'Diciembre 2019'!B51-'Año 2019'!B51</f>
        <v>0</v>
      </c>
      <c r="C51" s="29">
        <f>'Enero 2019'!C51+'Febrero 2019'!C51+'Marzo 2019'!C51+'Abril 2019'!C51+'Mayo 2019'!C51+'Junio 2019'!C51+'Julio 2019'!C51+'Agosto 2019'!C51+'Septiembre 2019'!C51+'Octubre 2019'!C51+'Noviembre 2019'!C51+'Diciembre 2019'!C51-'Año 2019'!C51</f>
        <v>0</v>
      </c>
      <c r="D51" s="30">
        <f>'Enero 2019'!D51+'Febrero 2019'!D51+'Marzo 2019'!D51+'Abril 2019'!D51+'Mayo 2019'!D51+'Junio 2019'!D51+'Julio 2019'!D51+'Agosto 2019'!D51+'Septiembre 2019'!D51+'Octubre 2019'!D51+'Noviembre 2019'!D51+'Diciembre 2019'!D51-'Año 2019'!D51</f>
        <v>0</v>
      </c>
      <c r="F51" s="142">
        <f>'ITR19'!B51+IITR19!B51+IIITR19!B51+IVTR19!B51-'Año 2019'!B51</f>
        <v>0</v>
      </c>
      <c r="G51" s="142">
        <f>'ITR19'!C51+IITR19!C51+IIITR19!C51+IVTR19!C51-'Año 2019'!C51</f>
        <v>0</v>
      </c>
      <c r="H51" s="142">
        <f>'ITR19'!D51+IITR19!D51+IIITR19!D51+IVTR19!D51-'Año 2019'!D51</f>
        <v>0</v>
      </c>
      <c r="I51" s="142"/>
    </row>
    <row r="52" spans="1:9" ht="15.75" thickBot="1">
      <c r="A52" s="39" t="s">
        <v>41</v>
      </c>
      <c r="B52" s="33">
        <f>'Enero 2019'!B52+'Febrero 2019'!B52+'Marzo 2019'!B52+'Abril 2019'!B52+'Mayo 2019'!B52+'Junio 2019'!B52+'Julio 2019'!B52+'Agosto 2019'!B52+'Septiembre 2019'!B52+'Octubre 2019'!B52+'Noviembre 2019'!B52+'Diciembre 2019'!B52-'Año 2019'!B52</f>
        <v>0</v>
      </c>
      <c r="C52" s="33">
        <f>'Enero 2019'!C52+'Febrero 2019'!C52+'Marzo 2019'!C52+'Abril 2019'!C52+'Mayo 2019'!C52+'Junio 2019'!C52+'Julio 2019'!C52+'Agosto 2019'!C52+'Septiembre 2019'!C52+'Octubre 2019'!C52+'Noviembre 2019'!C52+'Diciembre 2019'!C52-'Año 2019'!C52</f>
        <v>0</v>
      </c>
      <c r="D52" s="34">
        <f>'Enero 2019'!D52+'Febrero 2019'!D52+'Marzo 2019'!D52+'Abril 2019'!D52+'Mayo 2019'!D52+'Junio 2019'!D52+'Julio 2019'!D52+'Agosto 2019'!D52+'Septiembre 2019'!D52+'Octubre 2019'!D52+'Noviembre 2019'!D52+'Diciembre 2019'!D52-'Año 2019'!D52</f>
        <v>0</v>
      </c>
      <c r="F52" s="142">
        <f>'ITR19'!B52+IITR19!B52+IIITR19!B52+IVTR19!B52-'Año 2019'!B52</f>
        <v>0</v>
      </c>
      <c r="G52" s="142">
        <f>'ITR19'!C52+IITR19!C52+IIITR19!C52+IVTR19!C52-'Año 2019'!C52</f>
        <v>0</v>
      </c>
      <c r="H52" s="142">
        <f>'ITR19'!D52+IITR19!D52+IIITR19!D52+IVTR19!D52-'Año 2019'!D52</f>
        <v>0</v>
      </c>
      <c r="I52" s="142"/>
    </row>
    <row r="53" spans="1:9" ht="15.75" thickBot="1">
      <c r="A53" s="23"/>
      <c r="B53" s="36"/>
      <c r="C53" s="36"/>
      <c r="D53" s="36"/>
      <c r="F53" s="142"/>
      <c r="G53" s="142"/>
      <c r="H53" s="142"/>
      <c r="I53" s="142"/>
    </row>
    <row r="54" spans="1:9" ht="15.75" thickBot="1">
      <c r="A54" s="82" t="s">
        <v>42</v>
      </c>
      <c r="B54" s="83">
        <f t="shared" ref="B54:C54" si="9">+B55+B57+B56+B58</f>
        <v>0</v>
      </c>
      <c r="C54" s="83">
        <f t="shared" si="9"/>
        <v>0</v>
      </c>
      <c r="D54" s="83">
        <f>+D55+D57+D56+D58</f>
        <v>0</v>
      </c>
      <c r="F54" s="142"/>
      <c r="G54" s="142"/>
      <c r="H54" s="142"/>
      <c r="I54" s="142"/>
    </row>
    <row r="55" spans="1:9" ht="15.75" thickBot="1">
      <c r="A55" s="37" t="s">
        <v>43</v>
      </c>
      <c r="B55" s="29">
        <v>0</v>
      </c>
      <c r="C55" s="29">
        <v>0</v>
      </c>
      <c r="D55" s="30">
        <v>0</v>
      </c>
      <c r="F55" s="142">
        <f>'ITR19'!B55+IITR19!B55+IIITR19!B55+IVTR19!B55-'Año 2019'!B55</f>
        <v>0</v>
      </c>
      <c r="G55" s="142">
        <f>'ITR19'!C55+IITR19!C55+IIITR19!C55+IVTR19!C55-'Año 2019'!C55</f>
        <v>0</v>
      </c>
      <c r="H55" s="142">
        <f>'ITR19'!D55+IITR19!D55+IIITR19!D55+IVTR19!D55-'Año 2019'!D55</f>
        <v>0</v>
      </c>
      <c r="I55" s="142"/>
    </row>
    <row r="56" spans="1:9" ht="15.75" thickBot="1">
      <c r="A56" s="38" t="s">
        <v>44</v>
      </c>
      <c r="B56" s="29">
        <v>0</v>
      </c>
      <c r="C56" s="29">
        <v>0</v>
      </c>
      <c r="D56" s="30">
        <v>0</v>
      </c>
      <c r="F56" s="142">
        <f>'ITR19'!B56+IITR19!B56+IIITR19!B56+IVTR19!B56-'Año 2019'!B56</f>
        <v>0</v>
      </c>
      <c r="G56" s="142">
        <f>'ITR19'!C56+IITR19!C56+IIITR19!C56+IVTR19!C56-'Año 2019'!C56</f>
        <v>0</v>
      </c>
      <c r="H56" s="142">
        <f>'ITR19'!D56+IITR19!D56+IIITR19!D56+IVTR19!D56-'Año 2019'!D56</f>
        <v>0</v>
      </c>
      <c r="I56" s="142"/>
    </row>
    <row r="57" spans="1:9" ht="15.75" thickBot="1">
      <c r="A57" s="38" t="s">
        <v>45</v>
      </c>
      <c r="B57" s="29">
        <v>0</v>
      </c>
      <c r="C57" s="29">
        <v>0</v>
      </c>
      <c r="D57" s="30">
        <v>0</v>
      </c>
      <c r="F57" s="142">
        <f>'ITR19'!B57+IITR19!B57+IIITR19!B57+IVTR19!B57-'Año 2019'!B57</f>
        <v>0</v>
      </c>
      <c r="G57" s="142">
        <f>'ITR19'!C57+IITR19!C57+IIITR19!C57+IVTR19!C57-'Año 2019'!C57</f>
        <v>0</v>
      </c>
      <c r="H57" s="142">
        <f>'ITR19'!D57+IITR19!D57+IIITR19!D57+IVTR19!D57-'Año 2019'!D57</f>
        <v>0</v>
      </c>
      <c r="I57" s="142"/>
    </row>
    <row r="58" spans="1:9" ht="15.75" thickBot="1">
      <c r="A58" s="39" t="s">
        <v>46</v>
      </c>
      <c r="B58" s="33">
        <v>0</v>
      </c>
      <c r="C58" s="33">
        <v>0</v>
      </c>
      <c r="D58" s="34">
        <v>0</v>
      </c>
      <c r="F58" s="142">
        <f>'ITR19'!B58+IITR19!B58+IIITR19!B58+IVTR19!B58-'Año 2019'!B58</f>
        <v>0</v>
      </c>
      <c r="G58" s="142">
        <f>'ITR19'!C58+IITR19!C58+IIITR19!C58+IVTR19!C58-'Año 2019'!C58</f>
        <v>0</v>
      </c>
      <c r="H58" s="142">
        <f>'ITR19'!D58+IITR19!D58+IIITR19!D58+IVTR19!D58-'Año 2019'!D58</f>
        <v>0</v>
      </c>
      <c r="I58" s="142"/>
    </row>
    <row r="59" spans="1:9" ht="15.75" thickBot="1">
      <c r="A59" s="23"/>
      <c r="B59" s="36"/>
      <c r="C59" s="36"/>
      <c r="D59" s="36"/>
      <c r="F59" s="142"/>
      <c r="G59" s="142"/>
      <c r="H59" s="142"/>
      <c r="I59" s="142"/>
    </row>
    <row r="60" spans="1:9" ht="15.75" thickBot="1">
      <c r="A60" s="82" t="s">
        <v>47</v>
      </c>
      <c r="B60" s="83">
        <f t="shared" ref="B60:C60" si="10">+B61+B62+B63</f>
        <v>0</v>
      </c>
      <c r="C60" s="83">
        <f t="shared" si="10"/>
        <v>0</v>
      </c>
      <c r="D60" s="83">
        <f>+D61+D62+D63</f>
        <v>0</v>
      </c>
      <c r="F60" s="142"/>
      <c r="G60" s="142"/>
      <c r="H60" s="142"/>
      <c r="I60" s="142"/>
    </row>
    <row r="61" spans="1:9" ht="15.75" thickBot="1">
      <c r="A61" s="37" t="s">
        <v>48</v>
      </c>
      <c r="B61" s="29">
        <f>'Enero 2019'!B61+'Febrero 2019'!B61+'Marzo 2019'!B61+'Abril 2019'!B61+'Mayo 2019'!B61+'Junio 2019'!B61+'Julio 2019'!B61+'Agosto 2019'!B61+'Septiembre 2019'!B61+'Octubre 2019'!B61+'Noviembre 2019'!B61+'Diciembre 2019'!B61-'Año 2019'!B61</f>
        <v>0</v>
      </c>
      <c r="C61" s="29">
        <f>'Enero 2019'!C61+'Febrero 2019'!C61+'Marzo 2019'!C61+'Abril 2019'!C61+'Mayo 2019'!C61+'Junio 2019'!C61+'Julio 2019'!C61+'Agosto 2019'!C61+'Septiembre 2019'!C61+'Octubre 2019'!C61+'Noviembre 2019'!C61+'Diciembre 2019'!C61-'Año 2019'!C61</f>
        <v>0</v>
      </c>
      <c r="D61" s="30">
        <f>'Enero 2019'!D61+'Febrero 2019'!D61+'Marzo 2019'!D61+'Abril 2019'!D61+'Mayo 2019'!D61+'Junio 2019'!D61+'Julio 2019'!D61+'Agosto 2019'!D61+'Septiembre 2019'!D61+'Octubre 2019'!D61+'Noviembre 2019'!D61+'Diciembre 2019'!D61-'Año 2019'!D61</f>
        <v>0</v>
      </c>
      <c r="F61" s="142">
        <f>'ITR19'!B61+IITR19!B61+IIITR19!B61+IVTR19!B61-'Año 2019'!B61</f>
        <v>0</v>
      </c>
      <c r="G61" s="142">
        <f>'ITR19'!C61+IITR19!C61+IIITR19!C61+IVTR19!C61-'Año 2019'!C61</f>
        <v>0</v>
      </c>
      <c r="H61" s="142">
        <f>'ITR19'!D61+IITR19!D61+IIITR19!D61+IVTR19!D61-'Año 2019'!D61</f>
        <v>0</v>
      </c>
      <c r="I61" s="142"/>
    </row>
    <row r="62" spans="1:9" ht="15.75" thickBot="1">
      <c r="A62" s="38" t="s">
        <v>49</v>
      </c>
      <c r="B62" s="29">
        <f>'Enero 2019'!B62+'Febrero 2019'!B62+'Marzo 2019'!B62+'Abril 2019'!B62+'Mayo 2019'!B62+'Junio 2019'!B62+'Julio 2019'!B62+'Agosto 2019'!B62+'Septiembre 2019'!B62+'Octubre 2019'!B62+'Noviembre 2019'!B62+'Diciembre 2019'!B62-'Año 2019'!B62</f>
        <v>0</v>
      </c>
      <c r="C62" s="29">
        <f>'Enero 2019'!C62+'Febrero 2019'!C62+'Marzo 2019'!C62+'Abril 2019'!C62+'Mayo 2019'!C62+'Junio 2019'!C62+'Julio 2019'!C62+'Agosto 2019'!C62+'Septiembre 2019'!C62+'Octubre 2019'!C62+'Noviembre 2019'!C62+'Diciembre 2019'!C62-'Año 2019'!C62</f>
        <v>0</v>
      </c>
      <c r="D62" s="30">
        <f>'Enero 2019'!D62+'Febrero 2019'!D62+'Marzo 2019'!D62+'Abril 2019'!D62+'Mayo 2019'!D62+'Junio 2019'!D62+'Julio 2019'!D62+'Agosto 2019'!D62+'Septiembre 2019'!D62+'Octubre 2019'!D62+'Noviembre 2019'!D62+'Diciembre 2019'!D62-'Año 2019'!D62</f>
        <v>0</v>
      </c>
      <c r="F62" s="142">
        <f>'ITR19'!B62+IITR19!B62+IIITR19!B62+IVTR19!B62-'Año 2019'!B62</f>
        <v>0</v>
      </c>
      <c r="G62" s="142">
        <f>'ITR19'!C62+IITR19!C62+IIITR19!C62+IVTR19!C62-'Año 2019'!C62</f>
        <v>0</v>
      </c>
      <c r="H62" s="142">
        <f>'ITR19'!D62+IITR19!D62+IIITR19!D62+IVTR19!D62-'Año 2019'!D62</f>
        <v>0</v>
      </c>
      <c r="I62" s="142"/>
    </row>
    <row r="63" spans="1:9" ht="15.75" thickBot="1">
      <c r="A63" s="39" t="s">
        <v>50</v>
      </c>
      <c r="B63" s="33">
        <f>'Enero 2019'!B63+'Febrero 2019'!B63+'Marzo 2019'!B63+'Abril 2019'!B63+'Mayo 2019'!B63+'Junio 2019'!B63+'Julio 2019'!B63+'Agosto 2019'!B63+'Septiembre 2019'!B63+'Octubre 2019'!B63+'Noviembre 2019'!B63+'Diciembre 2019'!B63-'Año 2019'!B63</f>
        <v>0</v>
      </c>
      <c r="C63" s="33">
        <f>'Enero 2019'!C63+'Febrero 2019'!C63+'Marzo 2019'!C63+'Abril 2019'!C63+'Mayo 2019'!C63+'Junio 2019'!C63+'Julio 2019'!C63+'Agosto 2019'!C63+'Septiembre 2019'!C63+'Octubre 2019'!C63+'Noviembre 2019'!C63+'Diciembre 2019'!C63-'Año 2019'!C63</f>
        <v>0</v>
      </c>
      <c r="D63" s="34">
        <f>'Enero 2019'!D63+'Febrero 2019'!D63+'Marzo 2019'!D63+'Abril 2019'!D63+'Mayo 2019'!D63+'Junio 2019'!D63+'Julio 2019'!D63+'Agosto 2019'!D63+'Septiembre 2019'!D63+'Octubre 2019'!D63+'Noviembre 2019'!D63+'Diciembre 2019'!D63-'Año 2019'!D63</f>
        <v>0</v>
      </c>
      <c r="F63" s="142">
        <f>'ITR19'!B63+IITR19!B63+IIITR19!B63+IVTR19!B63-'Año 2019'!B63</f>
        <v>0</v>
      </c>
      <c r="G63" s="142">
        <f>'ITR19'!C63+IITR19!C63+IIITR19!C63+IVTR19!C63-'Año 2019'!C63</f>
        <v>0</v>
      </c>
      <c r="H63" s="142">
        <f>'ITR19'!D63+IITR19!D63+IIITR19!D63+IVTR19!D63-'Año 2019'!D63</f>
        <v>0</v>
      </c>
      <c r="I63" s="142"/>
    </row>
    <row r="64" spans="1:9" ht="15.75" thickBot="1">
      <c r="A64" s="23"/>
      <c r="B64" s="36"/>
      <c r="C64" s="36"/>
      <c r="D64" s="36"/>
      <c r="F64" s="142"/>
      <c r="G64" s="142"/>
      <c r="H64" s="142"/>
      <c r="I64" s="142"/>
    </row>
    <row r="65" spans="1:9" ht="15.75" thickBot="1">
      <c r="A65" s="82" t="s">
        <v>51</v>
      </c>
      <c r="B65" s="83">
        <f t="shared" ref="B65:C65" si="11">+B66+B67</f>
        <v>0</v>
      </c>
      <c r="C65" s="83">
        <f t="shared" si="11"/>
        <v>0</v>
      </c>
      <c r="D65" s="83">
        <f>+D66+D67</f>
        <v>0</v>
      </c>
      <c r="F65" s="142"/>
      <c r="G65" s="142"/>
      <c r="H65" s="142"/>
      <c r="I65" s="142"/>
    </row>
    <row r="66" spans="1:9" ht="15.75" thickBot="1">
      <c r="A66" s="37" t="s">
        <v>52</v>
      </c>
      <c r="B66" s="29">
        <f>'Enero 2019'!B66+'Febrero 2019'!B66+'Marzo 2019'!B66+'Abril 2019'!B66+'Mayo 2019'!B66+'Junio 2019'!B66+'Julio 2019'!B66+'Agosto 2019'!B66+'Septiembre 2019'!B66+'Octubre 2019'!B66+'Noviembre 2019'!B66+'Diciembre 2019'!B66-'Año 2019'!B66</f>
        <v>0</v>
      </c>
      <c r="C66" s="29">
        <f>'Enero 2019'!C66+'Febrero 2019'!C66+'Marzo 2019'!C66+'Abril 2019'!C66+'Mayo 2019'!C66+'Junio 2019'!C66+'Julio 2019'!C66+'Agosto 2019'!C66+'Septiembre 2019'!C66+'Octubre 2019'!C66+'Noviembre 2019'!C66+'Diciembre 2019'!C66-'Año 2019'!C66</f>
        <v>0</v>
      </c>
      <c r="D66" s="30">
        <f>'Enero 2019'!D66+'Febrero 2019'!D66+'Marzo 2019'!D66+'Abril 2019'!D66+'Mayo 2019'!D66+'Junio 2019'!D66+'Julio 2019'!D66+'Agosto 2019'!D66+'Septiembre 2019'!D66+'Octubre 2019'!D66+'Noviembre 2019'!D66+'Diciembre 2019'!D66-'Año 2019'!D66</f>
        <v>0</v>
      </c>
      <c r="F66" s="142">
        <f>'ITR19'!B66+IITR19!B66+IIITR19!B66+IVTR19!B66-'Año 2019'!B66</f>
        <v>0</v>
      </c>
      <c r="G66" s="142">
        <f>'ITR19'!C66+IITR19!C66+IIITR19!C66+IVTR19!C66-'Año 2019'!C66</f>
        <v>0</v>
      </c>
      <c r="H66" s="142">
        <f>'ITR19'!D66+IITR19!D66+IIITR19!D66+IVTR19!D66-'Año 2019'!D66</f>
        <v>0</v>
      </c>
      <c r="I66" s="142"/>
    </row>
    <row r="67" spans="1:9" ht="15.75" thickBot="1">
      <c r="A67" s="39" t="s">
        <v>53</v>
      </c>
      <c r="B67" s="33">
        <f>'Enero 2019'!B67+'Febrero 2019'!B67+'Marzo 2019'!B67+'Abril 2019'!B67+'Mayo 2019'!B67+'Junio 2019'!B67+'Julio 2019'!B67+'Agosto 2019'!B67+'Septiembre 2019'!B67+'Octubre 2019'!B67+'Noviembre 2019'!B67+'Diciembre 2019'!B67-'Año 2019'!B67</f>
        <v>0</v>
      </c>
      <c r="C67" s="33">
        <f>'Enero 2019'!C67+'Febrero 2019'!C67+'Marzo 2019'!C67+'Abril 2019'!C67+'Mayo 2019'!C67+'Junio 2019'!C67+'Julio 2019'!C67+'Agosto 2019'!C67+'Septiembre 2019'!C67+'Octubre 2019'!C67+'Noviembre 2019'!C67+'Diciembre 2019'!C67-'Año 2019'!C67</f>
        <v>0</v>
      </c>
      <c r="D67" s="34">
        <f>'Enero 2019'!D67+'Febrero 2019'!D67+'Marzo 2019'!D67+'Abril 2019'!D67+'Mayo 2019'!D67+'Junio 2019'!D67+'Julio 2019'!D67+'Agosto 2019'!D67+'Septiembre 2019'!D67+'Octubre 2019'!D67+'Noviembre 2019'!D67+'Diciembre 2019'!D67-'Año 2019'!D67</f>
        <v>0</v>
      </c>
      <c r="F67" s="142">
        <f>'ITR19'!B67+IITR19!B67+IIITR19!B67+IVTR19!B67-'Año 2019'!B67</f>
        <v>0</v>
      </c>
      <c r="G67" s="142">
        <f>'ITR19'!C67+IITR19!C67+IIITR19!C67+IVTR19!C67-'Año 2019'!C67</f>
        <v>0</v>
      </c>
      <c r="H67" s="142">
        <f>'ITR19'!D67+IITR19!D67+IIITR19!D67+IVTR19!D67-'Año 2019'!D67</f>
        <v>0</v>
      </c>
      <c r="I67" s="142"/>
    </row>
    <row r="68" spans="1:9" ht="15.75" thickBot="1">
      <c r="A68" s="23"/>
      <c r="B68" s="36"/>
      <c r="C68" s="36"/>
      <c r="D68" s="36"/>
      <c r="F68" s="142"/>
      <c r="G68" s="142"/>
      <c r="H68" s="142"/>
      <c r="I68" s="142"/>
    </row>
    <row r="69" spans="1:9" ht="15.75" thickBot="1">
      <c r="A69" s="82" t="s">
        <v>54</v>
      </c>
      <c r="B69" s="83">
        <f t="shared" ref="B69:C69" si="12">+B70+B71+B72+B73</f>
        <v>0</v>
      </c>
      <c r="C69" s="83">
        <f t="shared" si="12"/>
        <v>0</v>
      </c>
      <c r="D69" s="83">
        <f>+D70+D71+D72+D73</f>
        <v>0</v>
      </c>
      <c r="F69" s="142"/>
      <c r="G69" s="142"/>
      <c r="H69" s="142"/>
      <c r="I69" s="142"/>
    </row>
    <row r="70" spans="1:9" ht="15.75" thickBot="1">
      <c r="A70" s="37" t="s">
        <v>55</v>
      </c>
      <c r="B70" s="29">
        <f>'Enero 2019'!B70+'Febrero 2019'!B70+'Marzo 2019'!B70+'Abril 2019'!B70+'Mayo 2019'!B70+'Junio 2019'!B70+'Julio 2019'!B70+'Agosto 2019'!B70+'Septiembre 2019'!B70+'Octubre 2019'!B70+'Noviembre 2019'!B70+'Diciembre 2019'!B70-'Año 2019'!B70</f>
        <v>0</v>
      </c>
      <c r="C70" s="29">
        <f>'Enero 2019'!C70+'Febrero 2019'!C70+'Marzo 2019'!C70+'Abril 2019'!C70+'Mayo 2019'!C70+'Junio 2019'!C70+'Julio 2019'!C70+'Agosto 2019'!C70+'Septiembre 2019'!C70+'Octubre 2019'!C70+'Noviembre 2019'!C70+'Diciembre 2019'!C70-'Año 2019'!C70</f>
        <v>0</v>
      </c>
      <c r="D70" s="30">
        <f>'Enero 2019'!D70+'Febrero 2019'!D70+'Marzo 2019'!D70+'Abril 2019'!D70+'Mayo 2019'!D70+'Junio 2019'!D70+'Julio 2019'!D70+'Agosto 2019'!D70+'Septiembre 2019'!D70+'Octubre 2019'!D70+'Noviembre 2019'!D70+'Diciembre 2019'!D70-'Año 2019'!D70</f>
        <v>0</v>
      </c>
      <c r="F70" s="142">
        <f>'ITR19'!B70+IITR19!B70+IIITR19!B70+IVTR19!B70-'Año 2019'!B70</f>
        <v>0</v>
      </c>
      <c r="G70" s="142">
        <f>'ITR19'!C70+IITR19!C70+IIITR19!C70+IVTR19!C70-'Año 2019'!C70</f>
        <v>0</v>
      </c>
      <c r="H70" s="142">
        <f>'ITR19'!D70+IITR19!D70+IIITR19!D70+IVTR19!D70-'Año 2019'!D70</f>
        <v>0</v>
      </c>
      <c r="I70" s="142"/>
    </row>
    <row r="71" spans="1:9" ht="15.75" thickBot="1">
      <c r="A71" s="38" t="s">
        <v>56</v>
      </c>
      <c r="B71" s="29">
        <f>'Enero 2019'!B71+'Febrero 2019'!B71+'Marzo 2019'!B71+'Abril 2019'!B71+'Mayo 2019'!B71+'Junio 2019'!B71+'Julio 2019'!B71+'Agosto 2019'!B71+'Septiembre 2019'!B71+'Octubre 2019'!B71+'Noviembre 2019'!B71+'Diciembre 2019'!B71-'Año 2019'!B71</f>
        <v>0</v>
      </c>
      <c r="C71" s="29">
        <f>'Enero 2019'!C71+'Febrero 2019'!C71+'Marzo 2019'!C71+'Abril 2019'!C71+'Mayo 2019'!C71+'Junio 2019'!C71+'Julio 2019'!C71+'Agosto 2019'!C71+'Septiembre 2019'!C71+'Octubre 2019'!C71+'Noviembre 2019'!C71+'Diciembre 2019'!C71-'Año 2019'!C71</f>
        <v>0</v>
      </c>
      <c r="D71" s="30">
        <f>'Enero 2019'!D71+'Febrero 2019'!D71+'Marzo 2019'!D71+'Abril 2019'!D71+'Mayo 2019'!D71+'Junio 2019'!D71+'Julio 2019'!D71+'Agosto 2019'!D71+'Septiembre 2019'!D71+'Octubre 2019'!D71+'Noviembre 2019'!D71+'Diciembre 2019'!D71-'Año 2019'!D71</f>
        <v>0</v>
      </c>
      <c r="F71" s="142">
        <f>'ITR19'!B71+IITR19!B71+IIITR19!B71+IVTR19!B71-'Año 2019'!B71</f>
        <v>0</v>
      </c>
      <c r="G71" s="142">
        <f>'ITR19'!C71+IITR19!C71+IIITR19!C71+IVTR19!C71-'Año 2019'!C71</f>
        <v>0</v>
      </c>
      <c r="H71" s="142">
        <f>'ITR19'!D71+IITR19!D71+IIITR19!D71+IVTR19!D71-'Año 2019'!D71</f>
        <v>0</v>
      </c>
      <c r="I71" s="142"/>
    </row>
    <row r="72" spans="1:9" ht="15.75" thickBot="1">
      <c r="A72" s="38" t="s">
        <v>57</v>
      </c>
      <c r="B72" s="29">
        <f>'Enero 2019'!B72+'Febrero 2019'!B72+'Marzo 2019'!B72+'Abril 2019'!B72+'Mayo 2019'!B72+'Junio 2019'!B72+'Julio 2019'!B72+'Agosto 2019'!B72+'Septiembre 2019'!B72+'Octubre 2019'!B72+'Noviembre 2019'!B72+'Diciembre 2019'!B72-'Año 2019'!B72</f>
        <v>0</v>
      </c>
      <c r="C72" s="29">
        <f>'Enero 2019'!C72+'Febrero 2019'!C72+'Marzo 2019'!C72+'Abril 2019'!C72+'Mayo 2019'!C72+'Junio 2019'!C72+'Julio 2019'!C72+'Agosto 2019'!C72+'Septiembre 2019'!C72+'Octubre 2019'!C72+'Noviembre 2019'!C72+'Diciembre 2019'!C72-'Año 2019'!C72</f>
        <v>0</v>
      </c>
      <c r="D72" s="30">
        <f>'Enero 2019'!D72+'Febrero 2019'!D72+'Marzo 2019'!D72+'Abril 2019'!D72+'Mayo 2019'!D72+'Junio 2019'!D72+'Julio 2019'!D72+'Agosto 2019'!D72+'Septiembre 2019'!D72+'Octubre 2019'!D72+'Noviembre 2019'!D72+'Diciembre 2019'!D72-'Año 2019'!D72</f>
        <v>0</v>
      </c>
      <c r="F72" s="142">
        <f>'ITR19'!B72+IITR19!B72+IIITR19!B72+IVTR19!B72-'Año 2019'!B72</f>
        <v>0</v>
      </c>
      <c r="G72" s="142">
        <f>'ITR19'!C72+IITR19!C72+IIITR19!C72+IVTR19!C72-'Año 2019'!C72</f>
        <v>0</v>
      </c>
      <c r="H72" s="142">
        <f>'ITR19'!D72+IITR19!D72+IIITR19!D72+IVTR19!D72-'Año 2019'!D72</f>
        <v>0</v>
      </c>
      <c r="I72" s="142"/>
    </row>
    <row r="73" spans="1:9" ht="15.75" thickBot="1">
      <c r="A73" s="39" t="s">
        <v>58</v>
      </c>
      <c r="B73" s="33">
        <f>'Enero 2019'!B73+'Febrero 2019'!B73+'Marzo 2019'!B73+'Abril 2019'!B73+'Mayo 2019'!B73+'Junio 2019'!B73+'Julio 2019'!B73+'Agosto 2019'!B73+'Septiembre 2019'!B73+'Octubre 2019'!B73+'Noviembre 2019'!B73+'Diciembre 2019'!B73-'Año 2019'!B73</f>
        <v>0</v>
      </c>
      <c r="C73" s="33">
        <f>'Enero 2019'!C73+'Febrero 2019'!C73+'Marzo 2019'!C73+'Abril 2019'!C73+'Mayo 2019'!C73+'Junio 2019'!C73+'Julio 2019'!C73+'Agosto 2019'!C73+'Septiembre 2019'!C73+'Octubre 2019'!C73+'Noviembre 2019'!C73+'Diciembre 2019'!C73-'Año 2019'!C73</f>
        <v>0</v>
      </c>
      <c r="D73" s="34">
        <f>'Enero 2019'!D73+'Febrero 2019'!D73+'Marzo 2019'!D73+'Abril 2019'!D73+'Mayo 2019'!D73+'Junio 2019'!D73+'Julio 2019'!D73+'Agosto 2019'!D73+'Septiembre 2019'!D73+'Octubre 2019'!D73+'Noviembre 2019'!D73+'Diciembre 2019'!D73-'Año 2019'!D73</f>
        <v>0</v>
      </c>
      <c r="F73" s="142">
        <f>'ITR19'!B73+IITR19!B73+IIITR19!B73+IVTR19!B73-'Año 2019'!B73</f>
        <v>0</v>
      </c>
      <c r="G73" s="142">
        <f>'ITR19'!C73+IITR19!C73+IIITR19!C73+IVTR19!C73-'Año 2019'!C73</f>
        <v>0</v>
      </c>
      <c r="H73" s="142">
        <f>'ITR19'!D73+IITR19!D73+IIITR19!D73+IVTR19!D73-'Año 2019'!D73</f>
        <v>0</v>
      </c>
      <c r="I73" s="142"/>
    </row>
    <row r="74" spans="1:9" ht="15.75" thickBot="1">
      <c r="A74" s="23"/>
      <c r="B74" s="36"/>
      <c r="C74" s="36"/>
      <c r="D74" s="36"/>
      <c r="F74" s="142"/>
      <c r="G74" s="142"/>
      <c r="H74" s="142"/>
      <c r="I74" s="142"/>
    </row>
    <row r="75" spans="1:9" ht="15.75" thickBot="1">
      <c r="A75" s="82" t="s">
        <v>59</v>
      </c>
      <c r="B75" s="83">
        <f t="shared" ref="B75:C75" si="13">+B76</f>
        <v>0</v>
      </c>
      <c r="C75" s="83">
        <f t="shared" si="13"/>
        <v>0</v>
      </c>
      <c r="D75" s="83">
        <f>+D76</f>
        <v>0</v>
      </c>
      <c r="F75" s="142"/>
      <c r="G75" s="142"/>
      <c r="H75" s="142"/>
      <c r="I75" s="142"/>
    </row>
    <row r="76" spans="1:9" ht="15.75" thickBot="1">
      <c r="A76" s="90" t="s">
        <v>60</v>
      </c>
      <c r="B76" s="33">
        <f>'Enero 2019'!B76+'Febrero 2019'!B76+'Marzo 2019'!B76+'Abril 2019'!B76+'Mayo 2019'!B76+'Junio 2019'!B76+'Julio 2019'!B76+'Agosto 2019'!B76+'Septiembre 2019'!B76+'Octubre 2019'!B76+'Noviembre 2019'!B76+'Diciembre 2019'!B76-'Año 2019'!B76</f>
        <v>0</v>
      </c>
      <c r="C76" s="33">
        <f>'Enero 2019'!C76+'Febrero 2019'!C76+'Marzo 2019'!C76+'Abril 2019'!C76+'Mayo 2019'!C76+'Junio 2019'!C76+'Julio 2019'!C76+'Agosto 2019'!C76+'Septiembre 2019'!C76+'Octubre 2019'!C76+'Noviembre 2019'!C76+'Diciembre 2019'!C76-'Año 2019'!C76</f>
        <v>0</v>
      </c>
      <c r="D76" s="34">
        <f>'Enero 2019'!D76+'Febrero 2019'!D76+'Marzo 2019'!D76+'Abril 2019'!D76+'Mayo 2019'!D76+'Junio 2019'!D76+'Julio 2019'!D76+'Agosto 2019'!D76+'Septiembre 2019'!D76+'Octubre 2019'!D76+'Noviembre 2019'!D76+'Diciembre 2019'!D76-'Año 2019'!D76</f>
        <v>0</v>
      </c>
      <c r="F76" s="142">
        <f>'ITR19'!B76+IITR19!B76+IIITR19!B76+IVTR19!B76-'Año 2019'!B76</f>
        <v>0</v>
      </c>
      <c r="G76" s="142">
        <f>'ITR19'!C76+IITR19!C76+IIITR19!C76+IVTR19!C76-'Año 2019'!C76</f>
        <v>0</v>
      </c>
      <c r="H76" s="142">
        <f>'ITR19'!D76+IITR19!D76+IIITR19!D76+IVTR19!D76-'Año 2019'!D76</f>
        <v>0</v>
      </c>
      <c r="I76" s="142"/>
    </row>
    <row r="77" spans="1:9" ht="15.75" thickBot="1">
      <c r="A77" s="23"/>
      <c r="B77" s="36"/>
      <c r="C77" s="36"/>
      <c r="D77" s="36"/>
      <c r="F77" s="142"/>
      <c r="G77" s="142"/>
      <c r="H77" s="142"/>
      <c r="I77" s="142"/>
    </row>
    <row r="78" spans="1:9" ht="15.75" thickBot="1">
      <c r="A78" s="82" t="s">
        <v>61</v>
      </c>
      <c r="B78" s="83">
        <f t="shared" ref="B78:C78" si="14">+B79</f>
        <v>0</v>
      </c>
      <c r="C78" s="83">
        <f t="shared" si="14"/>
        <v>0</v>
      </c>
      <c r="D78" s="83">
        <f>+D79</f>
        <v>0</v>
      </c>
      <c r="F78" s="142"/>
      <c r="G78" s="142"/>
      <c r="H78" s="142"/>
      <c r="I78" s="142"/>
    </row>
    <row r="79" spans="1:9" ht="15.75" thickBot="1">
      <c r="A79" s="90" t="s">
        <v>62</v>
      </c>
      <c r="B79" s="33">
        <f>'Enero 2019'!B79+'Febrero 2019'!B79+'Marzo 2019'!B79+'Abril 2019'!B79+'Mayo 2019'!B79+'Junio 2019'!B79+'Julio 2019'!B79+'Agosto 2019'!B79+'Septiembre 2019'!B79+'Octubre 2019'!B79+'Noviembre 2019'!B79+'Diciembre 2019'!B79-'Año 2019'!B79</f>
        <v>0</v>
      </c>
      <c r="C79" s="33">
        <f>'Enero 2019'!C79+'Febrero 2019'!C79+'Marzo 2019'!C79+'Abril 2019'!C79+'Mayo 2019'!C79+'Junio 2019'!C79+'Julio 2019'!C79+'Agosto 2019'!C79+'Septiembre 2019'!C79+'Octubre 2019'!C79+'Noviembre 2019'!C79+'Diciembre 2019'!C79-'Año 2019'!C79</f>
        <v>0</v>
      </c>
      <c r="D79" s="34">
        <f>'Enero 2019'!D79+'Febrero 2019'!D79+'Marzo 2019'!D79+'Abril 2019'!D79+'Mayo 2019'!D79+'Junio 2019'!D79+'Julio 2019'!D79+'Agosto 2019'!D79+'Septiembre 2019'!D79+'Octubre 2019'!D79+'Noviembre 2019'!D79+'Diciembre 2019'!D79-'Año 2019'!D79</f>
        <v>0</v>
      </c>
      <c r="F79" s="142">
        <f>'ITR19'!B79+IITR19!B79+IIITR19!B79+IVTR19!B79-'Año 2019'!B79</f>
        <v>0</v>
      </c>
      <c r="G79" s="142">
        <f>'ITR19'!C79+IITR19!C79+IIITR19!C79+IVTR19!C79-'Año 2019'!C79</f>
        <v>0</v>
      </c>
      <c r="H79" s="142">
        <f>'ITR19'!D79+IITR19!D79+IIITR19!D79+IVTR19!D79-'Año 2019'!D79</f>
        <v>0</v>
      </c>
      <c r="I79" s="142"/>
    </row>
    <row r="80" spans="1:9" ht="15.75" thickBot="1">
      <c r="A80" s="23"/>
      <c r="B80" s="36"/>
      <c r="C80" s="36"/>
      <c r="D80" s="36"/>
      <c r="F80" s="142"/>
      <c r="G80" s="142"/>
      <c r="H80" s="142"/>
      <c r="I80" s="142"/>
    </row>
    <row r="81" spans="1:9" ht="15.75" thickBot="1">
      <c r="A81" s="82" t="s">
        <v>63</v>
      </c>
      <c r="B81" s="83">
        <f t="shared" ref="B81:C81" si="15">+B82</f>
        <v>0</v>
      </c>
      <c r="C81" s="83">
        <f t="shared" si="15"/>
        <v>0</v>
      </c>
      <c r="D81" s="83">
        <f>+D82</f>
        <v>0</v>
      </c>
      <c r="F81" s="142"/>
      <c r="G81" s="142"/>
      <c r="H81" s="142"/>
      <c r="I81" s="142"/>
    </row>
    <row r="82" spans="1:9" ht="15.75" thickBot="1">
      <c r="A82" s="90" t="s">
        <v>64</v>
      </c>
      <c r="B82" s="33">
        <f>'Enero 2019'!B82+'Febrero 2019'!B82+'Marzo 2019'!B82+'Abril 2019'!B82+'Mayo 2019'!B82+'Junio 2019'!B82+'Julio 2019'!B82+'Agosto 2019'!B82+'Septiembre 2019'!B82+'Octubre 2019'!B82+'Noviembre 2019'!B82+'Diciembre 2019'!B82-'Año 2019'!B82</f>
        <v>0</v>
      </c>
      <c r="C82" s="33">
        <f>'Enero 2019'!C82+'Febrero 2019'!C82+'Marzo 2019'!C82+'Abril 2019'!C82+'Mayo 2019'!C82+'Junio 2019'!C82+'Julio 2019'!C82+'Agosto 2019'!C82+'Septiembre 2019'!C82+'Octubre 2019'!C82+'Noviembre 2019'!C82+'Diciembre 2019'!C82-'Año 2019'!C82</f>
        <v>0</v>
      </c>
      <c r="D82" s="34">
        <f>'Enero 2019'!D82+'Febrero 2019'!D82+'Marzo 2019'!D82+'Abril 2019'!D82+'Mayo 2019'!D82+'Junio 2019'!D82+'Julio 2019'!D82+'Agosto 2019'!D82+'Septiembre 2019'!D82+'Octubre 2019'!D82+'Noviembre 2019'!D82+'Diciembre 2019'!D82-'Año 2019'!D82</f>
        <v>0</v>
      </c>
      <c r="F82" s="142">
        <f>'ITR19'!B82+IITR19!B82+IIITR19!B82+IVTR19!B82-'Año 2019'!B82</f>
        <v>0</v>
      </c>
      <c r="G82" s="142">
        <f>'ITR19'!C82+IITR19!C82+IIITR19!C82+IVTR19!C82-'Año 2019'!C82</f>
        <v>0</v>
      </c>
      <c r="H82" s="142">
        <f>'ITR19'!D82+IITR19!D82+IIITR19!D82+IVTR19!D82-'Año 2019'!D82</f>
        <v>0</v>
      </c>
      <c r="I82" s="142"/>
    </row>
    <row r="83" spans="1:9" ht="15.75" thickBot="1">
      <c r="A83" s="23"/>
      <c r="B83" s="36"/>
      <c r="C83" s="36"/>
      <c r="D83" s="36"/>
      <c r="F83" s="142"/>
      <c r="G83" s="142"/>
      <c r="H83" s="142"/>
      <c r="I83" s="142"/>
    </row>
    <row r="84" spans="1:9" ht="15.75" thickBot="1">
      <c r="A84" s="82" t="s">
        <v>65</v>
      </c>
      <c r="B84" s="83">
        <f t="shared" ref="B84:C84" si="16">+B85+B86+B87</f>
        <v>0</v>
      </c>
      <c r="C84" s="83">
        <f t="shared" si="16"/>
        <v>0</v>
      </c>
      <c r="D84" s="83">
        <f>+D85+D86+D87</f>
        <v>0</v>
      </c>
      <c r="F84" s="142"/>
      <c r="G84" s="142"/>
      <c r="H84" s="142"/>
      <c r="I84" s="142"/>
    </row>
    <row r="85" spans="1:9" ht="15.75" thickBot="1">
      <c r="A85" s="37" t="s">
        <v>66</v>
      </c>
      <c r="B85" s="29">
        <v>0</v>
      </c>
      <c r="C85" s="29">
        <v>0</v>
      </c>
      <c r="D85" s="30">
        <v>0</v>
      </c>
      <c r="F85" s="142">
        <f>'ITR19'!B85+IITR19!B85+IIITR19!B85+IVTR19!B85-'Año 2019'!B85</f>
        <v>0</v>
      </c>
      <c r="G85" s="142">
        <f>'ITR19'!C85+IITR19!C85+IIITR19!C85+IVTR19!C85-'Año 2019'!C85</f>
        <v>0</v>
      </c>
      <c r="H85" s="142">
        <f>'ITR19'!D85+IITR19!D85+IIITR19!D85+IVTR19!D85-'Año 2019'!D85</f>
        <v>0</v>
      </c>
      <c r="I85" s="142"/>
    </row>
    <row r="86" spans="1:9" ht="15.75" thickBot="1">
      <c r="A86" s="38" t="s">
        <v>67</v>
      </c>
      <c r="B86" s="29">
        <v>0</v>
      </c>
      <c r="C86" s="29">
        <v>0</v>
      </c>
      <c r="D86" s="30">
        <v>0</v>
      </c>
      <c r="F86" s="142">
        <f>'ITR19'!B86+IITR19!B86+IIITR19!B86+IVTR19!B86-'Año 2019'!B86</f>
        <v>0</v>
      </c>
      <c r="G86" s="142">
        <f>'ITR19'!C86+IITR19!C86+IIITR19!C86+IVTR19!C86-'Año 2019'!C86</f>
        <v>0</v>
      </c>
      <c r="H86" s="142">
        <f>'ITR19'!D86+IITR19!D86+IIITR19!D86+IVTR19!D86-'Año 2019'!D86</f>
        <v>0</v>
      </c>
      <c r="I86" s="142"/>
    </row>
    <row r="87" spans="1:9" ht="15.75" thickBot="1">
      <c r="A87" s="39" t="s">
        <v>68</v>
      </c>
      <c r="B87" s="33">
        <v>0</v>
      </c>
      <c r="C87" s="33">
        <v>0</v>
      </c>
      <c r="D87" s="34">
        <v>0</v>
      </c>
      <c r="F87" s="142">
        <f>'ITR19'!B87+IITR19!B87+IIITR19!B87+IVTR19!B87-'Año 2019'!B87</f>
        <v>0</v>
      </c>
      <c r="G87" s="142">
        <f>'ITR19'!C87+IITR19!C87+IIITR19!C87+IVTR19!C87-'Año 2019'!C87</f>
        <v>0</v>
      </c>
      <c r="H87" s="142">
        <f>'ITR19'!D87+IITR19!D87+IIITR19!D87+IVTR19!D87-'Año 2019'!D87</f>
        <v>0</v>
      </c>
      <c r="I87" s="142"/>
    </row>
    <row r="88" spans="1:9" ht="15.75" thickBot="1">
      <c r="A88" s="23"/>
      <c r="B88" s="36"/>
      <c r="C88" s="36"/>
      <c r="D88" s="36"/>
      <c r="F88" s="142"/>
      <c r="G88" s="142"/>
      <c r="H88" s="142"/>
      <c r="I88" s="142"/>
    </row>
    <row r="89" spans="1:9" ht="15.75" thickBot="1">
      <c r="A89" s="88" t="s">
        <v>69</v>
      </c>
      <c r="B89" s="83">
        <f t="shared" ref="B89:C89" si="17">+B90</f>
        <v>0</v>
      </c>
      <c r="C89" s="83">
        <f t="shared" si="17"/>
        <v>0</v>
      </c>
      <c r="D89" s="83">
        <f>+D90</f>
        <v>0</v>
      </c>
      <c r="F89" s="142"/>
      <c r="G89" s="142"/>
      <c r="H89" s="142"/>
      <c r="I89" s="142"/>
    </row>
    <row r="90" spans="1:9" ht="15.75" thickBot="1">
      <c r="A90" s="89" t="s">
        <v>70</v>
      </c>
      <c r="B90" s="33">
        <f>'Enero 2019'!B90+'Febrero 2019'!B90+'Marzo 2019'!B90+'Abril 2019'!B90+'Mayo 2019'!B90+'Junio 2019'!B90+'Julio 2019'!B90+'Agosto 2019'!B90+'Septiembre 2019'!B90+'Octubre 2019'!B90+'Noviembre 2019'!B90+'Diciembre 2019'!B90-'Año 2019'!B90</f>
        <v>0</v>
      </c>
      <c r="C90" s="33">
        <f>'Enero 2019'!C90+'Febrero 2019'!C90+'Marzo 2019'!C90+'Abril 2019'!C90+'Mayo 2019'!C90+'Junio 2019'!C90+'Julio 2019'!C90+'Agosto 2019'!C90+'Septiembre 2019'!C90+'Octubre 2019'!C90+'Noviembre 2019'!C90+'Diciembre 2019'!C90-'Año 2019'!C90</f>
        <v>0</v>
      </c>
      <c r="D90" s="34">
        <f>'Enero 2019'!D90+'Febrero 2019'!D90+'Marzo 2019'!D90+'Abril 2019'!D90+'Mayo 2019'!D90+'Junio 2019'!D90+'Julio 2019'!D90+'Agosto 2019'!D90+'Septiembre 2019'!D90+'Octubre 2019'!D90+'Noviembre 2019'!D90+'Diciembre 2019'!D90-'Año 2019'!D90</f>
        <v>0</v>
      </c>
      <c r="F90" s="142">
        <f>'ITR19'!B90+IITR19!B90+IIITR19!B90+IVTR19!B90-'Año 2019'!B90</f>
        <v>0</v>
      </c>
      <c r="G90" s="142">
        <f>'ITR19'!C90+IITR19!C90+IIITR19!C90+IVTR19!C90-'Año 2019'!C90</f>
        <v>0</v>
      </c>
      <c r="H90" s="142">
        <f>'ITR19'!D90+IITR19!D90+IIITR19!D90+IVTR19!D90-'Año 2019'!D90</f>
        <v>0</v>
      </c>
      <c r="I90" s="142"/>
    </row>
    <row r="91" spans="1:9" ht="15.75" thickBot="1">
      <c r="A91" s="23"/>
      <c r="B91" s="36"/>
      <c r="C91" s="36"/>
      <c r="D91" s="36"/>
    </row>
    <row r="92" spans="1:9" ht="15.75" thickBot="1">
      <c r="A92" s="90" t="s">
        <v>71</v>
      </c>
      <c r="B92" s="122"/>
      <c r="C92" s="122"/>
      <c r="D92" s="1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">
    <tabColor theme="3"/>
    <pageSetUpPr fitToPage="1"/>
  </sheetPr>
  <dimension ref="A1:S92"/>
  <sheetViews>
    <sheetView zoomScale="80" zoomScaleNormal="80" zoomScaleSheetLayoutView="75" workbookViewId="0">
      <selection activeCell="L79" sqref="L79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78</v>
      </c>
      <c r="B2" s="25">
        <v>2019</v>
      </c>
      <c r="C2" s="24"/>
      <c r="D2" s="24"/>
      <c r="F2" s="43" t="s">
        <v>78</v>
      </c>
      <c r="G2" s="44">
        <v>2018</v>
      </c>
      <c r="K2" s="1" t="s">
        <v>78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275509</v>
      </c>
      <c r="C6" s="83">
        <v>276992131.67579257</v>
      </c>
      <c r="D6" s="83">
        <v>176877</v>
      </c>
      <c r="E6" s="19"/>
      <c r="F6" s="48" t="s">
        <v>1</v>
      </c>
      <c r="G6" s="49">
        <v>277531</v>
      </c>
      <c r="H6" s="49">
        <v>277297074.40445638</v>
      </c>
      <c r="I6" s="49">
        <v>173484</v>
      </c>
      <c r="K6" s="96" t="s">
        <v>1</v>
      </c>
      <c r="L6" s="97">
        <v>-7.2856725915303455E-3</v>
      </c>
      <c r="M6" s="97">
        <v>-1.0996968839960264E-3</v>
      </c>
      <c r="N6" s="97">
        <v>1.9557999584976171E-2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28641</v>
      </c>
      <c r="C8" s="85">
        <v>21501322.390580956</v>
      </c>
      <c r="D8" s="85">
        <v>19653</v>
      </c>
      <c r="E8" s="19"/>
      <c r="F8" s="52" t="s">
        <v>4</v>
      </c>
      <c r="G8" s="49">
        <v>28070</v>
      </c>
      <c r="H8" s="49">
        <v>24350063.777306236</v>
      </c>
      <c r="I8" s="53">
        <v>17751</v>
      </c>
      <c r="K8" s="99" t="s">
        <v>4</v>
      </c>
      <c r="L8" s="97">
        <v>2.034200213751336E-2</v>
      </c>
      <c r="M8" s="97">
        <v>-0.11699112629759312</v>
      </c>
      <c r="N8" s="97">
        <v>0.10714889302011144</v>
      </c>
      <c r="P8" s="5"/>
      <c r="Q8" s="5"/>
      <c r="R8" s="5"/>
      <c r="S8" s="5"/>
    </row>
    <row r="9" spans="1:19" ht="13.5" thickBot="1">
      <c r="A9" s="28" t="s">
        <v>5</v>
      </c>
      <c r="B9" s="29">
        <v>2449</v>
      </c>
      <c r="C9" s="29">
        <v>1551521.6020961318</v>
      </c>
      <c r="D9" s="30">
        <v>1257</v>
      </c>
      <c r="E9" s="20"/>
      <c r="F9" s="54" t="s">
        <v>5</v>
      </c>
      <c r="G9" s="55">
        <v>2210</v>
      </c>
      <c r="H9" s="55">
        <v>1438367.833013884</v>
      </c>
      <c r="I9" s="56">
        <v>996</v>
      </c>
      <c r="K9" s="6" t="s">
        <v>5</v>
      </c>
      <c r="L9" s="100">
        <v>0.10814479638009056</v>
      </c>
      <c r="M9" s="100">
        <v>7.8668172692065053E-2</v>
      </c>
      <c r="N9" s="100">
        <v>0.26204819277108427</v>
      </c>
    </row>
    <row r="10" spans="1:19" ht="13.5" thickBot="1">
      <c r="A10" s="31" t="s">
        <v>6</v>
      </c>
      <c r="B10" s="29">
        <v>4781</v>
      </c>
      <c r="C10" s="29">
        <v>3306502.2516711354</v>
      </c>
      <c r="D10" s="30">
        <v>3975</v>
      </c>
      <c r="E10" s="19"/>
      <c r="F10" s="57" t="s">
        <v>6</v>
      </c>
      <c r="G10" s="77">
        <v>4288</v>
      </c>
      <c r="H10" s="77">
        <v>4397402.5978541281</v>
      </c>
      <c r="I10" s="78">
        <v>3238</v>
      </c>
      <c r="K10" s="7" t="s">
        <v>6</v>
      </c>
      <c r="L10" s="111">
        <v>0.11497201492537323</v>
      </c>
      <c r="M10" s="111">
        <v>-0.24807834213663693</v>
      </c>
      <c r="N10" s="113">
        <v>0.22760963557751701</v>
      </c>
    </row>
    <row r="11" spans="1:19" ht="13.5" thickBot="1">
      <c r="A11" s="31" t="s">
        <v>7</v>
      </c>
      <c r="B11" s="29">
        <v>1832</v>
      </c>
      <c r="C11" s="29">
        <v>1558330.0416952905</v>
      </c>
      <c r="D11" s="30">
        <v>1113</v>
      </c>
      <c r="E11" s="19"/>
      <c r="F11" s="57" t="s">
        <v>7</v>
      </c>
      <c r="G11" s="77">
        <v>1547</v>
      </c>
      <c r="H11" s="77">
        <v>1885778.1542990878</v>
      </c>
      <c r="I11" s="78">
        <v>830</v>
      </c>
      <c r="K11" s="7" t="s">
        <v>7</v>
      </c>
      <c r="L11" s="111">
        <v>0.18422753716871365</v>
      </c>
      <c r="M11" s="111">
        <v>-0.17364084521676115</v>
      </c>
      <c r="N11" s="113">
        <v>0.34096385542168672</v>
      </c>
    </row>
    <row r="12" spans="1:19" ht="13.5" thickBot="1">
      <c r="A12" s="31" t="s">
        <v>8</v>
      </c>
      <c r="B12" s="29">
        <v>2018</v>
      </c>
      <c r="C12" s="29">
        <v>1688241.9719548535</v>
      </c>
      <c r="D12" s="30">
        <v>1395</v>
      </c>
      <c r="E12" s="19"/>
      <c r="F12" s="57" t="s">
        <v>8</v>
      </c>
      <c r="G12" s="77">
        <v>1535</v>
      </c>
      <c r="H12" s="77">
        <v>1283192.6778970836</v>
      </c>
      <c r="I12" s="78">
        <v>1052</v>
      </c>
      <c r="K12" s="7" t="s">
        <v>8</v>
      </c>
      <c r="L12" s="111">
        <v>0.31465798045602611</v>
      </c>
      <c r="M12" s="111">
        <v>0.31565742310934253</v>
      </c>
      <c r="N12" s="113">
        <v>0.32604562737642584</v>
      </c>
    </row>
    <row r="13" spans="1:19" ht="13.5" thickBot="1">
      <c r="A13" s="31" t="s">
        <v>9</v>
      </c>
      <c r="B13" s="29">
        <v>2890</v>
      </c>
      <c r="C13" s="29">
        <v>1012497.9002628708</v>
      </c>
      <c r="D13" s="30">
        <v>2375</v>
      </c>
      <c r="E13" s="19"/>
      <c r="F13" s="57" t="s">
        <v>9</v>
      </c>
      <c r="G13" s="77">
        <v>2984</v>
      </c>
      <c r="H13" s="77">
        <v>1216388.0600819397</v>
      </c>
      <c r="I13" s="78">
        <v>2121</v>
      </c>
      <c r="K13" s="7" t="s">
        <v>9</v>
      </c>
      <c r="L13" s="111">
        <v>-3.1501340482573692E-2</v>
      </c>
      <c r="M13" s="111">
        <v>-0.16761933671507279</v>
      </c>
      <c r="N13" s="113">
        <v>0.11975483262611974</v>
      </c>
    </row>
    <row r="14" spans="1:19" ht="13.5" thickBot="1">
      <c r="A14" s="31" t="s">
        <v>10</v>
      </c>
      <c r="B14" s="29">
        <v>1189</v>
      </c>
      <c r="C14" s="29">
        <v>1454209.582461653</v>
      </c>
      <c r="D14" s="30">
        <v>683</v>
      </c>
      <c r="E14" s="19"/>
      <c r="F14" s="57" t="s">
        <v>10</v>
      </c>
      <c r="G14" s="77">
        <v>1275</v>
      </c>
      <c r="H14" s="77">
        <v>1677637.776182333</v>
      </c>
      <c r="I14" s="78">
        <v>614</v>
      </c>
      <c r="K14" s="7" t="s">
        <v>10</v>
      </c>
      <c r="L14" s="111">
        <v>-6.7450980392156912E-2</v>
      </c>
      <c r="M14" s="111">
        <v>-0.13318023526456213</v>
      </c>
      <c r="N14" s="113">
        <v>0.1123778501628665</v>
      </c>
    </row>
    <row r="15" spans="1:19" ht="13.5" thickBot="1">
      <c r="A15" s="31" t="s">
        <v>11</v>
      </c>
      <c r="B15" s="29">
        <v>4429</v>
      </c>
      <c r="C15" s="29">
        <v>3302092.0268443967</v>
      </c>
      <c r="D15" s="30">
        <v>3031</v>
      </c>
      <c r="E15" s="19"/>
      <c r="F15" s="57" t="s">
        <v>11</v>
      </c>
      <c r="G15" s="77">
        <v>4088</v>
      </c>
      <c r="H15" s="77">
        <v>3468511.4073833115</v>
      </c>
      <c r="I15" s="78">
        <v>2598</v>
      </c>
      <c r="K15" s="7" t="s">
        <v>11</v>
      </c>
      <c r="L15" s="111">
        <v>8.3414872798434514E-2</v>
      </c>
      <c r="M15" s="111">
        <v>-4.7980058587860808E-2</v>
      </c>
      <c r="N15" s="113">
        <v>0.16666666666666674</v>
      </c>
    </row>
    <row r="16" spans="1:19" ht="13.5" thickBot="1">
      <c r="A16" s="32" t="s">
        <v>12</v>
      </c>
      <c r="B16" s="33">
        <v>9053</v>
      </c>
      <c r="C16" s="33">
        <v>7627927.0135946237</v>
      </c>
      <c r="D16" s="34">
        <v>5824</v>
      </c>
      <c r="E16" s="19"/>
      <c r="F16" s="58" t="s">
        <v>12</v>
      </c>
      <c r="G16" s="107">
        <v>10143</v>
      </c>
      <c r="H16" s="107">
        <v>8982785.2705944683</v>
      </c>
      <c r="I16" s="108">
        <v>6302</v>
      </c>
      <c r="K16" s="8" t="s">
        <v>12</v>
      </c>
      <c r="L16" s="114">
        <v>-0.10746327516513854</v>
      </c>
      <c r="M16" s="114">
        <v>-0.15082830282440696</v>
      </c>
      <c r="N16" s="115">
        <v>-7.5848936845445913E-2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13495</v>
      </c>
      <c r="C18" s="87">
        <v>14456756.568774853</v>
      </c>
      <c r="D18" s="87">
        <v>8354</v>
      </c>
      <c r="E18" s="19"/>
      <c r="F18" s="63" t="s">
        <v>13</v>
      </c>
      <c r="G18" s="64">
        <v>13125</v>
      </c>
      <c r="H18" s="64">
        <v>14212647.732177094</v>
      </c>
      <c r="I18" s="65">
        <v>7788</v>
      </c>
      <c r="K18" s="105" t="s">
        <v>13</v>
      </c>
      <c r="L18" s="106">
        <v>2.8190476190476099E-2</v>
      </c>
      <c r="M18" s="106">
        <v>1.717546520519897E-2</v>
      </c>
      <c r="N18" s="118">
        <v>7.2675911658962589E-2</v>
      </c>
    </row>
    <row r="19" spans="1:19" ht="13.5" thickBot="1">
      <c r="A19" s="37" t="s">
        <v>14</v>
      </c>
      <c r="B19" s="29">
        <v>820</v>
      </c>
      <c r="C19" s="29">
        <v>1420678.8099346925</v>
      </c>
      <c r="D19" s="30">
        <v>283</v>
      </c>
      <c r="E19" s="19"/>
      <c r="F19" s="66" t="s">
        <v>14</v>
      </c>
      <c r="G19" s="55">
        <v>605</v>
      </c>
      <c r="H19" s="55">
        <v>1202372.4600775146</v>
      </c>
      <c r="I19" s="56">
        <v>171</v>
      </c>
      <c r="K19" s="9" t="s">
        <v>14</v>
      </c>
      <c r="L19" s="133">
        <v>0.35537190082644621</v>
      </c>
      <c r="M19" s="133">
        <v>0.18156299907526496</v>
      </c>
      <c r="N19" s="135">
        <v>0.65497076023391809</v>
      </c>
    </row>
    <row r="20" spans="1:19" ht="13.5" thickBot="1">
      <c r="A20" s="38" t="s">
        <v>15</v>
      </c>
      <c r="B20" s="29">
        <v>1152</v>
      </c>
      <c r="C20" s="29">
        <v>980868.63</v>
      </c>
      <c r="D20" s="30">
        <v>813</v>
      </c>
      <c r="E20" s="19"/>
      <c r="F20" s="66" t="s">
        <v>15</v>
      </c>
      <c r="G20" s="55">
        <v>1222</v>
      </c>
      <c r="H20" s="55">
        <v>1189977.08</v>
      </c>
      <c r="I20" s="56">
        <v>867</v>
      </c>
      <c r="K20" s="10" t="s">
        <v>15</v>
      </c>
      <c r="L20" s="133">
        <v>-5.7283142389525366E-2</v>
      </c>
      <c r="M20" s="133">
        <v>-0.1757247711023141</v>
      </c>
      <c r="N20" s="135">
        <v>-6.2283737024221408E-2</v>
      </c>
    </row>
    <row r="21" spans="1:19" ht="13.5" thickBot="1">
      <c r="A21" s="39" t="s">
        <v>16</v>
      </c>
      <c r="B21" s="33">
        <v>11523</v>
      </c>
      <c r="C21" s="33">
        <v>12055209.128840161</v>
      </c>
      <c r="D21" s="34">
        <v>7258</v>
      </c>
      <c r="E21" s="19"/>
      <c r="F21" s="67" t="s">
        <v>16</v>
      </c>
      <c r="G21" s="59">
        <v>11298</v>
      </c>
      <c r="H21" s="59">
        <v>11820298.192099579</v>
      </c>
      <c r="I21" s="60">
        <v>6750</v>
      </c>
      <c r="K21" s="11" t="s">
        <v>16</v>
      </c>
      <c r="L21" s="134">
        <v>1.9915029208709578E-2</v>
      </c>
      <c r="M21" s="134">
        <v>1.9873520356499252E-2</v>
      </c>
      <c r="N21" s="136">
        <v>7.5259259259259359E-2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3851</v>
      </c>
      <c r="C23" s="83">
        <v>4718086.2104508206</v>
      </c>
      <c r="D23" s="83">
        <v>2259</v>
      </c>
      <c r="E23" s="19"/>
      <c r="F23" s="52" t="s">
        <v>17</v>
      </c>
      <c r="G23" s="49">
        <v>4393</v>
      </c>
      <c r="H23" s="49">
        <v>5839935.6997570945</v>
      </c>
      <c r="I23" s="53">
        <v>2481</v>
      </c>
      <c r="K23" s="99" t="s">
        <v>17</v>
      </c>
      <c r="L23" s="97">
        <v>-0.12337810152515361</v>
      </c>
      <c r="M23" s="97">
        <v>-0.19209963036972066</v>
      </c>
      <c r="N23" s="97">
        <v>-8.9480048367593712E-2</v>
      </c>
      <c r="P23" s="5"/>
      <c r="Q23" s="5"/>
      <c r="R23" s="5"/>
      <c r="S23" s="5"/>
    </row>
    <row r="24" spans="1:19" ht="13.5" thickBot="1">
      <c r="A24" s="89" t="s">
        <v>18</v>
      </c>
      <c r="B24" s="33">
        <v>3851</v>
      </c>
      <c r="C24" s="33">
        <v>4718086.2104508206</v>
      </c>
      <c r="D24" s="34">
        <v>2259</v>
      </c>
      <c r="E24" s="19"/>
      <c r="F24" s="69" t="s">
        <v>18</v>
      </c>
      <c r="G24" s="59">
        <v>4393</v>
      </c>
      <c r="H24" s="59">
        <v>5839935.6997570945</v>
      </c>
      <c r="I24" s="60">
        <v>2481</v>
      </c>
      <c r="K24" s="12" t="s">
        <v>18</v>
      </c>
      <c r="L24" s="102">
        <v>-0.12337810152515361</v>
      </c>
      <c r="M24" s="102">
        <v>-0.19209963036972066</v>
      </c>
      <c r="N24" s="103">
        <v>-8.9480048367593712E-2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1471</v>
      </c>
      <c r="C26" s="83">
        <v>934845.34458930977</v>
      </c>
      <c r="D26" s="83">
        <v>1180</v>
      </c>
      <c r="E26" s="19"/>
      <c r="F26" s="48" t="s">
        <v>19</v>
      </c>
      <c r="G26" s="49">
        <v>1501</v>
      </c>
      <c r="H26" s="49">
        <v>797859.13006919902</v>
      </c>
      <c r="I26" s="53">
        <v>1218</v>
      </c>
      <c r="K26" s="96" t="s">
        <v>19</v>
      </c>
      <c r="L26" s="97">
        <v>-1.9986675549633626E-2</v>
      </c>
      <c r="M26" s="97">
        <v>0.17169223157003888</v>
      </c>
      <c r="N26" s="97">
        <v>-3.1198686371100126E-2</v>
      </c>
      <c r="P26" s="5"/>
      <c r="Q26" s="5"/>
      <c r="R26" s="5"/>
      <c r="S26" s="5"/>
    </row>
    <row r="27" spans="1:19" ht="13.5" thickBot="1">
      <c r="A27" s="90" t="s">
        <v>20</v>
      </c>
      <c r="B27" s="33">
        <v>1471</v>
      </c>
      <c r="C27" s="33">
        <v>934845.34458930977</v>
      </c>
      <c r="D27" s="34">
        <v>1180</v>
      </c>
      <c r="E27" s="19"/>
      <c r="F27" s="70" t="s">
        <v>20</v>
      </c>
      <c r="G27" s="59">
        <v>1501</v>
      </c>
      <c r="H27" s="59">
        <v>797859.13006919902</v>
      </c>
      <c r="I27" s="60">
        <v>1218</v>
      </c>
      <c r="K27" s="13" t="s">
        <v>20</v>
      </c>
      <c r="L27" s="102">
        <v>-1.9986675549633626E-2</v>
      </c>
      <c r="M27" s="102">
        <v>0.17169223157003888</v>
      </c>
      <c r="N27" s="103">
        <v>-3.1198686371100126E-2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12472</v>
      </c>
      <c r="C29" s="83">
        <v>6984089.6055171676</v>
      </c>
      <c r="D29" s="83">
        <v>9360</v>
      </c>
      <c r="E29" s="19"/>
      <c r="F29" s="48" t="s">
        <v>21</v>
      </c>
      <c r="G29" s="49">
        <v>12306</v>
      </c>
      <c r="H29" s="49">
        <v>7482595.0563344955</v>
      </c>
      <c r="I29" s="53">
        <v>9106</v>
      </c>
      <c r="K29" s="96" t="s">
        <v>21</v>
      </c>
      <c r="L29" s="97">
        <v>1.3489354786283103E-2</v>
      </c>
      <c r="M29" s="97">
        <v>-6.6622000397483894E-2</v>
      </c>
      <c r="N29" s="97">
        <v>2.7893696463870077E-2</v>
      </c>
      <c r="P29" s="5"/>
      <c r="Q29" s="5"/>
      <c r="R29" s="5"/>
      <c r="S29" s="5"/>
    </row>
    <row r="30" spans="1:19" ht="13.5" thickBot="1">
      <c r="A30" s="91" t="s">
        <v>22</v>
      </c>
      <c r="B30" s="29">
        <v>5163</v>
      </c>
      <c r="C30" s="29">
        <v>3254318.0550695797</v>
      </c>
      <c r="D30" s="30">
        <v>3754</v>
      </c>
      <c r="E30" s="19"/>
      <c r="F30" s="71" t="s">
        <v>22</v>
      </c>
      <c r="G30" s="55">
        <v>5376</v>
      </c>
      <c r="H30" s="55">
        <v>3526247.5249702833</v>
      </c>
      <c r="I30" s="56">
        <v>3935</v>
      </c>
      <c r="K30" s="14" t="s">
        <v>22</v>
      </c>
      <c r="L30" s="100">
        <v>-3.9620535714285698E-2</v>
      </c>
      <c r="M30" s="100">
        <v>-7.7115820138858537E-2</v>
      </c>
      <c r="N30" s="101">
        <v>-4.5997458703939009E-2</v>
      </c>
    </row>
    <row r="31" spans="1:19" ht="13.5" thickBot="1">
      <c r="A31" s="92" t="s">
        <v>23</v>
      </c>
      <c r="B31" s="33">
        <v>7309</v>
      </c>
      <c r="C31" s="33">
        <v>3729771.5504475879</v>
      </c>
      <c r="D31" s="34">
        <v>5606</v>
      </c>
      <c r="E31" s="19"/>
      <c r="F31" s="71" t="s">
        <v>23</v>
      </c>
      <c r="G31" s="72">
        <v>6930</v>
      </c>
      <c r="H31" s="72">
        <v>3956347.5313642118</v>
      </c>
      <c r="I31" s="73">
        <v>5171</v>
      </c>
      <c r="K31" s="15" t="s">
        <v>23</v>
      </c>
      <c r="L31" s="102">
        <v>5.4689754689754677E-2</v>
      </c>
      <c r="M31" s="102">
        <v>-5.7268978298905093E-2</v>
      </c>
      <c r="N31" s="103">
        <v>8.4122993618255704E-2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7796</v>
      </c>
      <c r="C33" s="83">
        <v>7011605.0610650843</v>
      </c>
      <c r="D33" s="83">
        <v>5066</v>
      </c>
      <c r="E33" s="19"/>
      <c r="F33" s="52" t="s">
        <v>24</v>
      </c>
      <c r="G33" s="49">
        <v>7522</v>
      </c>
      <c r="H33" s="49">
        <v>6506085.0305230133</v>
      </c>
      <c r="I33" s="53">
        <v>4304</v>
      </c>
      <c r="K33" s="99" t="s">
        <v>24</v>
      </c>
      <c r="L33" s="97">
        <v>3.6426482318532294E-2</v>
      </c>
      <c r="M33" s="97">
        <v>7.7699573271859501E-2</v>
      </c>
      <c r="N33" s="97">
        <v>0.17704460966542745</v>
      </c>
      <c r="P33" s="5"/>
      <c r="Q33" s="5"/>
      <c r="R33" s="5"/>
      <c r="S33" s="5"/>
    </row>
    <row r="34" spans="1:19" ht="13.5" thickBot="1">
      <c r="A34" s="89" t="s">
        <v>25</v>
      </c>
      <c r="B34" s="33">
        <v>7796</v>
      </c>
      <c r="C34" s="33">
        <v>7011605.0610650843</v>
      </c>
      <c r="D34" s="34">
        <v>5066</v>
      </c>
      <c r="E34" s="19"/>
      <c r="F34" s="69" t="s">
        <v>25</v>
      </c>
      <c r="G34" s="59">
        <v>7522</v>
      </c>
      <c r="H34" s="59">
        <v>6506085.0305230133</v>
      </c>
      <c r="I34" s="60">
        <v>4304</v>
      </c>
      <c r="K34" s="12" t="s">
        <v>25</v>
      </c>
      <c r="L34" s="102">
        <v>3.6426482318532294E-2</v>
      </c>
      <c r="M34" s="102">
        <v>7.7699573271859501E-2</v>
      </c>
      <c r="N34" s="103">
        <v>0.17704460966542745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10859</v>
      </c>
      <c r="C36" s="83">
        <v>11924704.438760631</v>
      </c>
      <c r="D36" s="83">
        <v>6714</v>
      </c>
      <c r="E36" s="19"/>
      <c r="F36" s="48" t="s">
        <v>26</v>
      </c>
      <c r="G36" s="49">
        <v>11918</v>
      </c>
      <c r="H36" s="49">
        <v>12001128.678694848</v>
      </c>
      <c r="I36" s="53">
        <v>7915</v>
      </c>
      <c r="K36" s="96" t="s">
        <v>26</v>
      </c>
      <c r="L36" s="97">
        <v>-8.8857190803826147E-2</v>
      </c>
      <c r="M36" s="97">
        <v>-6.3680877007752379E-3</v>
      </c>
      <c r="N36" s="112">
        <v>-0.15173720783322808</v>
      </c>
    </row>
    <row r="37" spans="1:19" ht="13.5" thickBot="1">
      <c r="A37" s="37" t="s">
        <v>27</v>
      </c>
      <c r="B37" s="29">
        <v>948</v>
      </c>
      <c r="C37" s="29">
        <v>1210961.8741554811</v>
      </c>
      <c r="D37" s="29">
        <v>549</v>
      </c>
      <c r="E37" s="19"/>
      <c r="F37" s="71" t="s">
        <v>27</v>
      </c>
      <c r="G37" s="77">
        <v>1003</v>
      </c>
      <c r="H37" s="77">
        <v>1270569.5589443878</v>
      </c>
      <c r="I37" s="78">
        <v>549</v>
      </c>
      <c r="K37" s="9" t="s">
        <v>27</v>
      </c>
      <c r="L37" s="100">
        <v>-5.4835493519441725E-2</v>
      </c>
      <c r="M37" s="100">
        <v>-4.6914145210931957E-2</v>
      </c>
      <c r="N37" s="101">
        <v>0</v>
      </c>
    </row>
    <row r="38" spans="1:19" ht="13.5" thickBot="1">
      <c r="A38" s="38" t="s">
        <v>28</v>
      </c>
      <c r="B38" s="29">
        <v>985</v>
      </c>
      <c r="C38" s="29">
        <v>1551824.102782856</v>
      </c>
      <c r="D38" s="29">
        <v>333</v>
      </c>
      <c r="E38" s="19"/>
      <c r="F38" s="66" t="s">
        <v>28</v>
      </c>
      <c r="G38" s="77">
        <v>1011</v>
      </c>
      <c r="H38" s="77">
        <v>1443048.1321889402</v>
      </c>
      <c r="I38" s="78">
        <v>385</v>
      </c>
      <c r="K38" s="10" t="s">
        <v>28</v>
      </c>
      <c r="L38" s="111">
        <v>-2.571711177052427E-2</v>
      </c>
      <c r="M38" s="111">
        <v>7.5379308678301005E-2</v>
      </c>
      <c r="N38" s="113">
        <v>-0.13506493506493511</v>
      </c>
    </row>
    <row r="39" spans="1:19" ht="13.5" thickBot="1">
      <c r="A39" s="38" t="s">
        <v>29</v>
      </c>
      <c r="B39" s="29">
        <v>884</v>
      </c>
      <c r="C39" s="29">
        <v>1110282.1242177389</v>
      </c>
      <c r="D39" s="29">
        <v>496</v>
      </c>
      <c r="E39" s="19"/>
      <c r="F39" s="66" t="s">
        <v>29</v>
      </c>
      <c r="G39" s="77">
        <v>865</v>
      </c>
      <c r="H39" s="77">
        <v>1120964.219998817</v>
      </c>
      <c r="I39" s="78">
        <v>517</v>
      </c>
      <c r="K39" s="10" t="s">
        <v>29</v>
      </c>
      <c r="L39" s="111">
        <v>2.1965317919075078E-2</v>
      </c>
      <c r="M39" s="111">
        <v>-9.5293815721337882E-3</v>
      </c>
      <c r="N39" s="113">
        <v>-4.0618955512572552E-2</v>
      </c>
    </row>
    <row r="40" spans="1:19" ht="13.5" thickBot="1">
      <c r="A40" s="38" t="s">
        <v>30</v>
      </c>
      <c r="B40" s="29">
        <v>5152</v>
      </c>
      <c r="C40" s="29">
        <v>5092275.2028205227</v>
      </c>
      <c r="D40" s="29">
        <v>3473</v>
      </c>
      <c r="E40" s="19"/>
      <c r="F40" s="66" t="s">
        <v>30</v>
      </c>
      <c r="G40" s="77">
        <v>6305</v>
      </c>
      <c r="H40" s="77">
        <v>5602853.7887784895</v>
      </c>
      <c r="I40" s="78">
        <v>4501</v>
      </c>
      <c r="K40" s="10" t="s">
        <v>30</v>
      </c>
      <c r="L40" s="111">
        <v>-0.18287073750991278</v>
      </c>
      <c r="M40" s="111">
        <v>-9.1128308038407879E-2</v>
      </c>
      <c r="N40" s="113">
        <v>-0.22839369029104639</v>
      </c>
    </row>
    <row r="41" spans="1:19" ht="13.5" thickBot="1">
      <c r="A41" s="39" t="s">
        <v>31</v>
      </c>
      <c r="B41" s="33">
        <v>2890</v>
      </c>
      <c r="C41" s="33">
        <v>2959361.1347840312</v>
      </c>
      <c r="D41" s="34">
        <v>1863</v>
      </c>
      <c r="E41" s="19"/>
      <c r="F41" s="67" t="s">
        <v>31</v>
      </c>
      <c r="G41" s="77">
        <v>2734</v>
      </c>
      <c r="H41" s="77">
        <v>2563692.9787842147</v>
      </c>
      <c r="I41" s="78">
        <v>1963</v>
      </c>
      <c r="K41" s="11" t="s">
        <v>31</v>
      </c>
      <c r="L41" s="116">
        <v>5.7059253840526791E-2</v>
      </c>
      <c r="M41" s="116">
        <v>0.1543352340838624</v>
      </c>
      <c r="N41" s="117">
        <v>-5.0942435048395351E-2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17944</v>
      </c>
      <c r="C43" s="83">
        <v>17785818.469653305</v>
      </c>
      <c r="D43" s="83">
        <v>11538</v>
      </c>
      <c r="E43" s="19"/>
      <c r="F43" s="48" t="s">
        <v>32</v>
      </c>
      <c r="G43" s="49">
        <v>19437</v>
      </c>
      <c r="H43" s="49">
        <v>18745484.122809965</v>
      </c>
      <c r="I43" s="53">
        <v>13084</v>
      </c>
      <c r="K43" s="96" t="s">
        <v>32</v>
      </c>
      <c r="L43" s="97">
        <v>-7.6812265267273805E-2</v>
      </c>
      <c r="M43" s="97">
        <v>-5.1194498198577687E-2</v>
      </c>
      <c r="N43" s="97">
        <v>-0.11815958422500761</v>
      </c>
    </row>
    <row r="44" spans="1:19" ht="13.5" thickBot="1">
      <c r="A44" s="37" t="s">
        <v>33</v>
      </c>
      <c r="B44" s="29">
        <v>735</v>
      </c>
      <c r="C44" s="29">
        <v>487921.76</v>
      </c>
      <c r="D44" s="30">
        <v>547</v>
      </c>
      <c r="E44" s="19"/>
      <c r="F44" s="74" t="s">
        <v>33</v>
      </c>
      <c r="G44" s="55">
        <v>636</v>
      </c>
      <c r="H44" s="55">
        <v>421496.71</v>
      </c>
      <c r="I44" s="56">
        <v>487</v>
      </c>
      <c r="K44" s="9" t="s">
        <v>33</v>
      </c>
      <c r="L44" s="138">
        <v>0.15566037735849059</v>
      </c>
      <c r="M44" s="138">
        <v>0.15759328228208469</v>
      </c>
      <c r="N44" s="139">
        <v>0.12320328542094461</v>
      </c>
    </row>
    <row r="45" spans="1:19" ht="13.5" thickBot="1">
      <c r="A45" s="38" t="s">
        <v>34</v>
      </c>
      <c r="B45" s="29">
        <v>2856</v>
      </c>
      <c r="C45" s="29">
        <v>3646056.6080760607</v>
      </c>
      <c r="D45" s="30">
        <v>1731</v>
      </c>
      <c r="E45" s="19"/>
      <c r="F45" s="75" t="s">
        <v>34</v>
      </c>
      <c r="G45" s="55">
        <v>3522</v>
      </c>
      <c r="H45" s="55">
        <v>4561606.9649027502</v>
      </c>
      <c r="I45" s="56">
        <v>2100</v>
      </c>
      <c r="K45" s="10" t="s">
        <v>34</v>
      </c>
      <c r="L45" s="133">
        <v>-0.18909710391822832</v>
      </c>
      <c r="M45" s="133">
        <v>-0.20070785665467972</v>
      </c>
      <c r="N45" s="135">
        <v>-0.17571428571428571</v>
      </c>
    </row>
    <row r="46" spans="1:19" ht="13.5" thickBot="1">
      <c r="A46" s="38" t="s">
        <v>35</v>
      </c>
      <c r="B46" s="29">
        <v>730</v>
      </c>
      <c r="C46" s="29">
        <v>519590.24002056103</v>
      </c>
      <c r="D46" s="30">
        <v>506</v>
      </c>
      <c r="E46" s="19"/>
      <c r="F46" s="75" t="s">
        <v>35</v>
      </c>
      <c r="G46" s="55">
        <v>897</v>
      </c>
      <c r="H46" s="55">
        <v>765315.86250536004</v>
      </c>
      <c r="I46" s="56">
        <v>591</v>
      </c>
      <c r="K46" s="10" t="s">
        <v>35</v>
      </c>
      <c r="L46" s="133">
        <v>-0.18617614269788185</v>
      </c>
      <c r="M46" s="133">
        <v>-0.32107739369256572</v>
      </c>
      <c r="N46" s="135">
        <v>-0.14382402707275799</v>
      </c>
    </row>
    <row r="47" spans="1:19" ht="13.5" thickBot="1">
      <c r="A47" s="38" t="s">
        <v>36</v>
      </c>
      <c r="B47" s="29">
        <v>4704</v>
      </c>
      <c r="C47" s="29">
        <v>4691953.3212141367</v>
      </c>
      <c r="D47" s="30">
        <v>3175</v>
      </c>
      <c r="E47" s="19"/>
      <c r="F47" s="75" t="s">
        <v>36</v>
      </c>
      <c r="G47" s="55">
        <v>4666</v>
      </c>
      <c r="H47" s="55">
        <v>4440333.2113498952</v>
      </c>
      <c r="I47" s="56">
        <v>3254</v>
      </c>
      <c r="K47" s="10" t="s">
        <v>36</v>
      </c>
      <c r="L47" s="133">
        <v>8.1440205743676941E-3</v>
      </c>
      <c r="M47" s="133">
        <v>5.6666943197208219E-2</v>
      </c>
      <c r="N47" s="135">
        <v>-2.4277811923786086E-2</v>
      </c>
    </row>
    <row r="48" spans="1:19" ht="13.5" thickBot="1">
      <c r="A48" s="38" t="s">
        <v>37</v>
      </c>
      <c r="B48" s="29">
        <v>1214</v>
      </c>
      <c r="C48" s="29">
        <v>1335602.0539202162</v>
      </c>
      <c r="D48" s="30">
        <v>655</v>
      </c>
      <c r="E48" s="19"/>
      <c r="F48" s="75" t="s">
        <v>37</v>
      </c>
      <c r="G48" s="55">
        <v>1578</v>
      </c>
      <c r="H48" s="55">
        <v>1636799.2601057049</v>
      </c>
      <c r="I48" s="56">
        <v>850</v>
      </c>
      <c r="K48" s="10" t="s">
        <v>37</v>
      </c>
      <c r="L48" s="133">
        <v>-0.23067173637515848</v>
      </c>
      <c r="M48" s="133">
        <v>-0.18401597161403738</v>
      </c>
      <c r="N48" s="135">
        <v>-0.22941176470588232</v>
      </c>
    </row>
    <row r="49" spans="1:19" ht="13.5" thickBot="1">
      <c r="A49" s="38" t="s">
        <v>38</v>
      </c>
      <c r="B49" s="29">
        <v>1877</v>
      </c>
      <c r="C49" s="29">
        <v>1320028.6710726751</v>
      </c>
      <c r="D49" s="30">
        <v>1377</v>
      </c>
      <c r="E49" s="19"/>
      <c r="F49" s="75" t="s">
        <v>38</v>
      </c>
      <c r="G49" s="55">
        <v>2073</v>
      </c>
      <c r="H49" s="55">
        <v>1412894.1665726821</v>
      </c>
      <c r="I49" s="56">
        <v>1644</v>
      </c>
      <c r="K49" s="10" t="s">
        <v>38</v>
      </c>
      <c r="L49" s="133">
        <v>-9.454896285576464E-2</v>
      </c>
      <c r="M49" s="133">
        <v>-6.5727141987764526E-2</v>
      </c>
      <c r="N49" s="135">
        <v>-0.16240875912408759</v>
      </c>
    </row>
    <row r="50" spans="1:19" ht="13.5" thickBot="1">
      <c r="A50" s="38" t="s">
        <v>39</v>
      </c>
      <c r="B50" s="29">
        <v>470</v>
      </c>
      <c r="C50" s="29">
        <v>808387.02071459801</v>
      </c>
      <c r="D50" s="30">
        <v>188</v>
      </c>
      <c r="E50" s="19"/>
      <c r="F50" s="75" t="s">
        <v>39</v>
      </c>
      <c r="G50" s="55">
        <v>494</v>
      </c>
      <c r="H50" s="55">
        <v>677724.080378599</v>
      </c>
      <c r="I50" s="56">
        <v>259</v>
      </c>
      <c r="K50" s="10" t="s">
        <v>39</v>
      </c>
      <c r="L50" s="133">
        <v>-4.8582995951417018E-2</v>
      </c>
      <c r="M50" s="133">
        <v>0.1927966618258663</v>
      </c>
      <c r="N50" s="135">
        <v>-0.27413127413127414</v>
      </c>
    </row>
    <row r="51" spans="1:19" ht="13.5" thickBot="1">
      <c r="A51" s="38" t="s">
        <v>40</v>
      </c>
      <c r="B51" s="29">
        <v>4416</v>
      </c>
      <c r="C51" s="29">
        <v>4141067.2696350603</v>
      </c>
      <c r="D51" s="30">
        <v>2692</v>
      </c>
      <c r="E51" s="19"/>
      <c r="F51" s="75" t="s">
        <v>40</v>
      </c>
      <c r="G51" s="55">
        <v>4636</v>
      </c>
      <c r="H51" s="55">
        <v>4116536.0169949704</v>
      </c>
      <c r="I51" s="56">
        <v>3157</v>
      </c>
      <c r="K51" s="10" t="s">
        <v>40</v>
      </c>
      <c r="L51" s="133">
        <v>-4.7454702329594478E-2</v>
      </c>
      <c r="M51" s="133">
        <v>5.9591978641297949E-3</v>
      </c>
      <c r="N51" s="135">
        <v>-0.14729173265758633</v>
      </c>
    </row>
    <row r="52" spans="1:19" ht="13.5" thickBot="1">
      <c r="A52" s="39" t="s">
        <v>41</v>
      </c>
      <c r="B52" s="33">
        <v>942</v>
      </c>
      <c r="C52" s="33">
        <v>835211.52500000002</v>
      </c>
      <c r="D52" s="34">
        <v>667</v>
      </c>
      <c r="E52" s="19"/>
      <c r="F52" s="76" t="s">
        <v>41</v>
      </c>
      <c r="G52" s="59">
        <v>935</v>
      </c>
      <c r="H52" s="59">
        <v>712777.85000000009</v>
      </c>
      <c r="I52" s="60">
        <v>742</v>
      </c>
      <c r="K52" s="11" t="s">
        <v>41</v>
      </c>
      <c r="L52" s="134">
        <v>7.4866310160428551E-3</v>
      </c>
      <c r="M52" s="134">
        <v>0.17176975266557437</v>
      </c>
      <c r="N52" s="136">
        <v>-0.10107816711590301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57629</v>
      </c>
      <c r="C54" s="83">
        <v>68868198.029834434</v>
      </c>
      <c r="D54" s="83">
        <v>35741</v>
      </c>
      <c r="E54" s="19"/>
      <c r="F54" s="48" t="s">
        <v>42</v>
      </c>
      <c r="G54" s="49">
        <v>59980</v>
      </c>
      <c r="H54" s="49">
        <v>72786232.237491652</v>
      </c>
      <c r="I54" s="53">
        <v>34206</v>
      </c>
      <c r="K54" s="96" t="s">
        <v>42</v>
      </c>
      <c r="L54" s="97">
        <v>-3.9196398799599907E-2</v>
      </c>
      <c r="M54" s="97">
        <v>-5.3829331278931969E-2</v>
      </c>
      <c r="N54" s="97">
        <v>4.487516809916392E-2</v>
      </c>
      <c r="P54" s="5"/>
      <c r="Q54" s="5"/>
      <c r="R54" s="5"/>
      <c r="S54" s="5"/>
    </row>
    <row r="55" spans="1:19" ht="13.5" thickBot="1">
      <c r="A55" s="37" t="s">
        <v>43</v>
      </c>
      <c r="B55" s="29">
        <v>46154</v>
      </c>
      <c r="C55" s="29">
        <v>55116974.451759242</v>
      </c>
      <c r="D55" s="30">
        <v>28910</v>
      </c>
      <c r="E55" s="19"/>
      <c r="F55" s="71" t="s">
        <v>43</v>
      </c>
      <c r="G55" s="55">
        <v>48625</v>
      </c>
      <c r="H55" s="55">
        <v>60195608.470502391</v>
      </c>
      <c r="I55" s="56">
        <v>28002</v>
      </c>
      <c r="K55" s="9" t="s">
        <v>43</v>
      </c>
      <c r="L55" s="100">
        <v>-5.0817480719794306E-2</v>
      </c>
      <c r="M55" s="100">
        <v>-8.4368845963768702E-2</v>
      </c>
      <c r="N55" s="101">
        <v>3.2426255267480997E-2</v>
      </c>
    </row>
    <row r="56" spans="1:19" ht="13.5" thickBot="1">
      <c r="A56" s="38" t="s">
        <v>44</v>
      </c>
      <c r="B56" s="29">
        <v>3375</v>
      </c>
      <c r="C56" s="29">
        <v>3591653.5700271516</v>
      </c>
      <c r="D56" s="30">
        <v>2299</v>
      </c>
      <c r="E56" s="19"/>
      <c r="F56" s="66" t="s">
        <v>44</v>
      </c>
      <c r="G56" s="77">
        <v>3210</v>
      </c>
      <c r="H56" s="77">
        <v>3454125.1392163318</v>
      </c>
      <c r="I56" s="78">
        <v>2039</v>
      </c>
      <c r="K56" s="10" t="s">
        <v>44</v>
      </c>
      <c r="L56" s="100">
        <v>5.1401869158878455E-2</v>
      </c>
      <c r="M56" s="100">
        <v>3.98157059364741E-2</v>
      </c>
      <c r="N56" s="101">
        <v>0.12751348700343312</v>
      </c>
    </row>
    <row r="57" spans="1:19" ht="13.5" thickBot="1">
      <c r="A57" s="38" t="s">
        <v>45</v>
      </c>
      <c r="B57" s="29">
        <v>1541</v>
      </c>
      <c r="C57" s="29">
        <v>2342153.4595924281</v>
      </c>
      <c r="D57" s="30">
        <v>643</v>
      </c>
      <c r="E57" s="19"/>
      <c r="F57" s="66" t="s">
        <v>45</v>
      </c>
      <c r="G57" s="77">
        <v>1979</v>
      </c>
      <c r="H57" s="77">
        <v>2352538.2299490189</v>
      </c>
      <c r="I57" s="78">
        <v>767</v>
      </c>
      <c r="K57" s="10" t="s">
        <v>45</v>
      </c>
      <c r="L57" s="100">
        <v>-0.22132390096008081</v>
      </c>
      <c r="M57" s="100">
        <v>-4.4142833576038543E-3</v>
      </c>
      <c r="N57" s="101">
        <v>-0.16166883963494127</v>
      </c>
    </row>
    <row r="58" spans="1:19" ht="13.5" thickBot="1">
      <c r="A58" s="39" t="s">
        <v>46</v>
      </c>
      <c r="B58" s="33">
        <v>6559</v>
      </c>
      <c r="C58" s="33">
        <v>7817416.5484556109</v>
      </c>
      <c r="D58" s="34">
        <v>3889</v>
      </c>
      <c r="E58" s="19"/>
      <c r="F58" s="67" t="s">
        <v>46</v>
      </c>
      <c r="G58" s="72">
        <v>6166</v>
      </c>
      <c r="H58" s="72">
        <v>6783960.3978239102</v>
      </c>
      <c r="I58" s="73">
        <v>3398</v>
      </c>
      <c r="K58" s="11" t="s">
        <v>46</v>
      </c>
      <c r="L58" s="102">
        <v>6.3736620175154135E-2</v>
      </c>
      <c r="M58" s="102">
        <v>0.15233817564194529</v>
      </c>
      <c r="N58" s="103">
        <v>0.14449676280164803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26184</v>
      </c>
      <c r="C60" s="83">
        <v>21080650.854291849</v>
      </c>
      <c r="D60" s="83">
        <v>17653</v>
      </c>
      <c r="E60" s="19"/>
      <c r="F60" s="48" t="s">
        <v>47</v>
      </c>
      <c r="G60" s="49">
        <v>25356</v>
      </c>
      <c r="H60" s="49">
        <v>20038561.465059265</v>
      </c>
      <c r="I60" s="53">
        <v>17612</v>
      </c>
      <c r="K60" s="96" t="s">
        <v>47</v>
      </c>
      <c r="L60" s="97">
        <v>3.265499290108842E-2</v>
      </c>
      <c r="M60" s="97">
        <v>5.2004201551575813E-2</v>
      </c>
      <c r="N60" s="97">
        <v>2.3279582103110652E-3</v>
      </c>
      <c r="P60" s="5"/>
      <c r="Q60" s="5"/>
      <c r="R60" s="5"/>
      <c r="S60" s="5"/>
    </row>
    <row r="61" spans="1:19" ht="13.5" thickBot="1">
      <c r="A61" s="37" t="s">
        <v>48</v>
      </c>
      <c r="B61" s="29">
        <v>4593</v>
      </c>
      <c r="C61" s="29">
        <v>3289804.7696164981</v>
      </c>
      <c r="D61" s="30">
        <v>3012</v>
      </c>
      <c r="E61" s="19"/>
      <c r="F61" s="71" t="s">
        <v>48</v>
      </c>
      <c r="G61" s="55">
        <v>3992</v>
      </c>
      <c r="H61" s="55">
        <v>2869378.4695193386</v>
      </c>
      <c r="I61" s="56">
        <v>2615</v>
      </c>
      <c r="K61" s="9" t="s">
        <v>48</v>
      </c>
      <c r="L61" s="100">
        <v>0.15055110220440882</v>
      </c>
      <c r="M61" s="100">
        <v>0.14652173094739473</v>
      </c>
      <c r="N61" s="101">
        <v>0.1518164435946463</v>
      </c>
    </row>
    <row r="62" spans="1:19" ht="13.5" thickBot="1">
      <c r="A62" s="38" t="s">
        <v>49</v>
      </c>
      <c r="B62" s="29">
        <v>2949</v>
      </c>
      <c r="C62" s="29">
        <v>3600801.2392341229</v>
      </c>
      <c r="D62" s="30">
        <v>1105</v>
      </c>
      <c r="E62" s="19"/>
      <c r="F62" s="66" t="s">
        <v>49</v>
      </c>
      <c r="G62" s="77">
        <v>3374</v>
      </c>
      <c r="H62" s="77">
        <v>4558727.5402795309</v>
      </c>
      <c r="I62" s="78">
        <v>1188</v>
      </c>
      <c r="K62" s="10" t="s">
        <v>49</v>
      </c>
      <c r="L62" s="100">
        <v>-0.12596324836988737</v>
      </c>
      <c r="M62" s="100">
        <v>-0.2101301936958202</v>
      </c>
      <c r="N62" s="101">
        <v>-6.9865319865319853E-2</v>
      </c>
    </row>
    <row r="63" spans="1:19" ht="13.5" thickBot="1">
      <c r="A63" s="39" t="s">
        <v>50</v>
      </c>
      <c r="B63" s="33">
        <v>18642</v>
      </c>
      <c r="C63" s="33">
        <v>14190044.84544123</v>
      </c>
      <c r="D63" s="34">
        <v>13536</v>
      </c>
      <c r="E63" s="19"/>
      <c r="F63" s="67" t="s">
        <v>50</v>
      </c>
      <c r="G63" s="72">
        <v>17990</v>
      </c>
      <c r="H63" s="72">
        <v>12610455.455260396</v>
      </c>
      <c r="I63" s="73">
        <v>13809</v>
      </c>
      <c r="K63" s="11" t="s">
        <v>50</v>
      </c>
      <c r="L63" s="102">
        <v>3.6242356864925052E-2</v>
      </c>
      <c r="M63" s="102">
        <v>0.12526029656779092</v>
      </c>
      <c r="N63" s="103">
        <v>-1.9769715402997989E-2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1825</v>
      </c>
      <c r="C65" s="83">
        <v>1828350.494693947</v>
      </c>
      <c r="D65" s="83">
        <v>901</v>
      </c>
      <c r="E65" s="19"/>
      <c r="F65" s="48" t="s">
        <v>51</v>
      </c>
      <c r="G65" s="49">
        <v>1492</v>
      </c>
      <c r="H65" s="49">
        <v>1545779.5940950392</v>
      </c>
      <c r="I65" s="53">
        <v>773</v>
      </c>
      <c r="K65" s="96" t="s">
        <v>51</v>
      </c>
      <c r="L65" s="97">
        <v>0.22319034852546915</v>
      </c>
      <c r="M65" s="97">
        <v>0.18280154666185511</v>
      </c>
      <c r="N65" s="97">
        <v>0.16558861578266493</v>
      </c>
      <c r="P65" s="5"/>
      <c r="Q65" s="5"/>
      <c r="R65" s="5"/>
      <c r="S65" s="5"/>
    </row>
    <row r="66" spans="1:19" ht="13.5" thickBot="1">
      <c r="A66" s="37" t="s">
        <v>52</v>
      </c>
      <c r="B66" s="29">
        <v>1058</v>
      </c>
      <c r="C66" s="29">
        <v>1033632.6950069141</v>
      </c>
      <c r="D66" s="30">
        <v>492</v>
      </c>
      <c r="E66" s="19"/>
      <c r="F66" s="71" t="s">
        <v>52</v>
      </c>
      <c r="G66" s="55">
        <v>799</v>
      </c>
      <c r="H66" s="55">
        <v>897200.6743446351</v>
      </c>
      <c r="I66" s="56">
        <v>340</v>
      </c>
      <c r="K66" s="9" t="s">
        <v>52</v>
      </c>
      <c r="L66" s="100">
        <v>0.32415519399249071</v>
      </c>
      <c r="M66" s="100">
        <v>0.15206410846930818</v>
      </c>
      <c r="N66" s="101">
        <v>0.44705882352941173</v>
      </c>
    </row>
    <row r="67" spans="1:19" ht="13.5" thickBot="1">
      <c r="A67" s="39" t="s">
        <v>53</v>
      </c>
      <c r="B67" s="33">
        <v>767</v>
      </c>
      <c r="C67" s="33">
        <v>794717.79968703305</v>
      </c>
      <c r="D67" s="34">
        <v>409</v>
      </c>
      <c r="E67" s="19"/>
      <c r="F67" s="67" t="s">
        <v>53</v>
      </c>
      <c r="G67" s="72">
        <v>693</v>
      </c>
      <c r="H67" s="72">
        <v>648578.91975040396</v>
      </c>
      <c r="I67" s="73">
        <v>433</v>
      </c>
      <c r="K67" s="11" t="s">
        <v>53</v>
      </c>
      <c r="L67" s="102">
        <v>0.10678210678210687</v>
      </c>
      <c r="M67" s="102">
        <v>0.22532166169210144</v>
      </c>
      <c r="N67" s="103">
        <v>-5.5427251732101612E-2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11638</v>
      </c>
      <c r="C69" s="83">
        <v>11110415.713690173</v>
      </c>
      <c r="D69" s="83">
        <v>7381</v>
      </c>
      <c r="E69" s="19"/>
      <c r="F69" s="48" t="s">
        <v>54</v>
      </c>
      <c r="G69" s="49">
        <v>10966</v>
      </c>
      <c r="H69" s="49">
        <v>9934034.120755855</v>
      </c>
      <c r="I69" s="53">
        <v>6864</v>
      </c>
      <c r="K69" s="96" t="s">
        <v>54</v>
      </c>
      <c r="L69" s="97">
        <v>6.1280320992157522E-2</v>
      </c>
      <c r="M69" s="97">
        <v>0.11841932276802059</v>
      </c>
      <c r="N69" s="97">
        <v>7.5320512820512775E-2</v>
      </c>
      <c r="P69" s="5"/>
      <c r="Q69" s="5"/>
      <c r="R69" s="5"/>
      <c r="S69" s="5"/>
    </row>
    <row r="70" spans="1:19" ht="13.5" thickBot="1">
      <c r="A70" s="37" t="s">
        <v>55</v>
      </c>
      <c r="B70" s="29">
        <v>4217</v>
      </c>
      <c r="C70" s="29">
        <v>3045615.7873396962</v>
      </c>
      <c r="D70" s="30">
        <v>3036</v>
      </c>
      <c r="E70" s="19"/>
      <c r="F70" s="71" t="s">
        <v>55</v>
      </c>
      <c r="G70" s="55">
        <v>3880</v>
      </c>
      <c r="H70" s="55">
        <v>2304867.6414373862</v>
      </c>
      <c r="I70" s="56">
        <v>2928</v>
      </c>
      <c r="K70" s="9" t="s">
        <v>55</v>
      </c>
      <c r="L70" s="100">
        <v>8.6855670103092697E-2</v>
      </c>
      <c r="M70" s="100">
        <v>0.32138424462428428</v>
      </c>
      <c r="N70" s="101">
        <v>3.688524590163933E-2</v>
      </c>
    </row>
    <row r="71" spans="1:19" ht="13.5" thickBot="1">
      <c r="A71" s="38" t="s">
        <v>56</v>
      </c>
      <c r="B71" s="29">
        <v>702</v>
      </c>
      <c r="C71" s="29">
        <v>760738.18050720193</v>
      </c>
      <c r="D71" s="30">
        <v>364</v>
      </c>
      <c r="E71" s="19"/>
      <c r="F71" s="66" t="s">
        <v>56</v>
      </c>
      <c r="G71" s="77">
        <v>657</v>
      </c>
      <c r="H71" s="77">
        <v>588230.88124137791</v>
      </c>
      <c r="I71" s="78">
        <v>370</v>
      </c>
      <c r="K71" s="10" t="s">
        <v>56</v>
      </c>
      <c r="L71" s="100">
        <v>6.8493150684931559E-2</v>
      </c>
      <c r="M71" s="100">
        <v>0.29326460879063654</v>
      </c>
      <c r="N71" s="101">
        <v>-1.6216216216216162E-2</v>
      </c>
    </row>
    <row r="72" spans="1:19" ht="13.5" thickBot="1">
      <c r="A72" s="38" t="s">
        <v>57</v>
      </c>
      <c r="B72" s="29">
        <v>889</v>
      </c>
      <c r="C72" s="29">
        <v>831632.98890205391</v>
      </c>
      <c r="D72" s="30">
        <v>549</v>
      </c>
      <c r="E72" s="19"/>
      <c r="F72" s="66" t="s">
        <v>57</v>
      </c>
      <c r="G72" s="77">
        <v>682</v>
      </c>
      <c r="H72" s="77">
        <v>847683.82864219206</v>
      </c>
      <c r="I72" s="78">
        <v>350</v>
      </c>
      <c r="K72" s="10" t="s">
        <v>57</v>
      </c>
      <c r="L72" s="100">
        <v>0.30351906158357767</v>
      </c>
      <c r="M72" s="100">
        <v>-1.8934936821725312E-2</v>
      </c>
      <c r="N72" s="101">
        <v>0.56857142857142851</v>
      </c>
    </row>
    <row r="73" spans="1:19" ht="13.5" thickBot="1">
      <c r="A73" s="39" t="s">
        <v>58</v>
      </c>
      <c r="B73" s="33">
        <v>5830</v>
      </c>
      <c r="C73" s="33">
        <v>6472428.7569412198</v>
      </c>
      <c r="D73" s="34">
        <v>3432</v>
      </c>
      <c r="E73" s="19"/>
      <c r="F73" s="67" t="s">
        <v>58</v>
      </c>
      <c r="G73" s="72">
        <v>5747</v>
      </c>
      <c r="H73" s="72">
        <v>6193251.7694349</v>
      </c>
      <c r="I73" s="73">
        <v>3216</v>
      </c>
      <c r="K73" s="11" t="s">
        <v>58</v>
      </c>
      <c r="L73" s="102">
        <v>1.4442317730990029E-2</v>
      </c>
      <c r="M73" s="102">
        <v>4.5077609937338892E-2</v>
      </c>
      <c r="N73" s="103">
        <v>6.7164179104477695E-2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39213</v>
      </c>
      <c r="C75" s="83">
        <v>46488735.367520206</v>
      </c>
      <c r="D75" s="83">
        <v>24771</v>
      </c>
      <c r="E75" s="19"/>
      <c r="F75" s="48" t="s">
        <v>59</v>
      </c>
      <c r="G75" s="49">
        <v>42323</v>
      </c>
      <c r="H75" s="49">
        <v>44458569.157558247</v>
      </c>
      <c r="I75" s="53">
        <v>26266</v>
      </c>
      <c r="K75" s="96" t="s">
        <v>59</v>
      </c>
      <c r="L75" s="97">
        <v>-7.3482503603241711E-2</v>
      </c>
      <c r="M75" s="97">
        <v>4.5664227356646991E-2</v>
      </c>
      <c r="N75" s="97">
        <v>-5.6917688266199695E-2</v>
      </c>
      <c r="P75" s="5"/>
      <c r="Q75" s="5"/>
      <c r="R75" s="5"/>
      <c r="S75" s="5"/>
    </row>
    <row r="76" spans="1:19" ht="13.5" thickBot="1">
      <c r="A76" s="90" t="s">
        <v>60</v>
      </c>
      <c r="B76" s="33">
        <v>39213</v>
      </c>
      <c r="C76" s="33">
        <v>46488735.367520206</v>
      </c>
      <c r="D76" s="34">
        <v>24771</v>
      </c>
      <c r="E76" s="19"/>
      <c r="F76" s="70" t="s">
        <v>60</v>
      </c>
      <c r="G76" s="59">
        <v>42323</v>
      </c>
      <c r="H76" s="59">
        <v>44458569.157558247</v>
      </c>
      <c r="I76" s="60">
        <v>26266</v>
      </c>
      <c r="K76" s="13" t="s">
        <v>60</v>
      </c>
      <c r="L76" s="102">
        <v>-7.3482503603241711E-2</v>
      </c>
      <c r="M76" s="102">
        <v>4.5664227356646991E-2</v>
      </c>
      <c r="N76" s="103">
        <v>-5.6917688266199695E-2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18106</v>
      </c>
      <c r="C78" s="83">
        <v>14898051.910780421</v>
      </c>
      <c r="D78" s="83">
        <v>10282</v>
      </c>
      <c r="E78" s="19"/>
      <c r="F78" s="48" t="s">
        <v>61</v>
      </c>
      <c r="G78" s="49">
        <v>14265</v>
      </c>
      <c r="H78" s="49">
        <v>11782387.720777642</v>
      </c>
      <c r="I78" s="53">
        <v>7594</v>
      </c>
      <c r="K78" s="96" t="s">
        <v>61</v>
      </c>
      <c r="L78" s="97">
        <v>0.26926042762004898</v>
      </c>
      <c r="M78" s="97">
        <v>0.26443402337783062</v>
      </c>
      <c r="N78" s="97">
        <v>0.35396365551751385</v>
      </c>
      <c r="P78" s="5"/>
      <c r="Q78" s="5"/>
      <c r="R78" s="5"/>
      <c r="S78" s="5"/>
    </row>
    <row r="79" spans="1:19" ht="13.5" thickBot="1">
      <c r="A79" s="90" t="s">
        <v>62</v>
      </c>
      <c r="B79" s="33">
        <v>18106</v>
      </c>
      <c r="C79" s="33">
        <v>14898051.910780421</v>
      </c>
      <c r="D79" s="34">
        <v>10282</v>
      </c>
      <c r="E79" s="19"/>
      <c r="F79" s="70" t="s">
        <v>62</v>
      </c>
      <c r="G79" s="59">
        <v>14265</v>
      </c>
      <c r="H79" s="59">
        <v>11782387.720777642</v>
      </c>
      <c r="I79" s="60">
        <v>7594</v>
      </c>
      <c r="K79" s="13" t="s">
        <v>62</v>
      </c>
      <c r="L79" s="102">
        <v>0.26926042762004898</v>
      </c>
      <c r="M79" s="102">
        <v>0.26443402337783062</v>
      </c>
      <c r="N79" s="103">
        <v>0.35396365551751385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8167</v>
      </c>
      <c r="C81" s="83">
        <v>10723498.315284269</v>
      </c>
      <c r="D81" s="83">
        <v>4805</v>
      </c>
      <c r="E81" s="19"/>
      <c r="F81" s="48" t="s">
        <v>63</v>
      </c>
      <c r="G81" s="49">
        <v>9419</v>
      </c>
      <c r="H81" s="49">
        <v>10716710.579177409</v>
      </c>
      <c r="I81" s="53">
        <v>5968</v>
      </c>
      <c r="K81" s="96" t="s">
        <v>63</v>
      </c>
      <c r="L81" s="97">
        <v>-0.13292281558551866</v>
      </c>
      <c r="M81" s="97">
        <v>6.3337868991708568E-4</v>
      </c>
      <c r="N81" s="97">
        <v>-0.19487265415549593</v>
      </c>
      <c r="P81" s="5"/>
      <c r="Q81" s="5"/>
      <c r="R81" s="5"/>
      <c r="S81" s="5"/>
    </row>
    <row r="82" spans="1:19" ht="13.5" thickBot="1">
      <c r="A82" s="90" t="s">
        <v>64</v>
      </c>
      <c r="B82" s="33">
        <v>8167</v>
      </c>
      <c r="C82" s="33">
        <v>10723498.315284269</v>
      </c>
      <c r="D82" s="34">
        <v>4805</v>
      </c>
      <c r="E82" s="19"/>
      <c r="F82" s="70" t="s">
        <v>64</v>
      </c>
      <c r="G82" s="59">
        <v>9419</v>
      </c>
      <c r="H82" s="59">
        <v>10716710.579177409</v>
      </c>
      <c r="I82" s="60">
        <v>5968</v>
      </c>
      <c r="K82" s="13" t="s">
        <v>64</v>
      </c>
      <c r="L82" s="102">
        <v>-0.13292281558551866</v>
      </c>
      <c r="M82" s="102">
        <v>6.3337868991708568E-4</v>
      </c>
      <c r="N82" s="103">
        <v>-0.19487265415549593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14038</v>
      </c>
      <c r="C84" s="83">
        <v>14219660.189921254</v>
      </c>
      <c r="D84" s="83">
        <v>9927</v>
      </c>
      <c r="E84" s="19"/>
      <c r="F84" s="48" t="s">
        <v>65</v>
      </c>
      <c r="G84" s="49">
        <v>13415</v>
      </c>
      <c r="H84" s="49">
        <v>14115956.230468357</v>
      </c>
      <c r="I84" s="53">
        <v>9225</v>
      </c>
      <c r="K84" s="96" t="s">
        <v>65</v>
      </c>
      <c r="L84" s="97">
        <v>4.6440551621319326E-2</v>
      </c>
      <c r="M84" s="97">
        <v>7.3465770054641499E-3</v>
      </c>
      <c r="N84" s="97">
        <v>7.6097560975609824E-2</v>
      </c>
      <c r="P84" s="5"/>
      <c r="Q84" s="5"/>
      <c r="R84" s="5"/>
      <c r="S84" s="5"/>
    </row>
    <row r="85" spans="1:19" ht="13.5" thickBot="1">
      <c r="A85" s="37" t="s">
        <v>66</v>
      </c>
      <c r="B85" s="29">
        <v>3530</v>
      </c>
      <c r="C85" s="29">
        <v>3656162.5697628576</v>
      </c>
      <c r="D85" s="30">
        <v>2255</v>
      </c>
      <c r="E85" s="19"/>
      <c r="F85" s="71" t="s">
        <v>66</v>
      </c>
      <c r="G85" s="55">
        <v>3196</v>
      </c>
      <c r="H85" s="55">
        <v>3740581.3687345497</v>
      </c>
      <c r="I85" s="56">
        <v>1934</v>
      </c>
      <c r="K85" s="9" t="s">
        <v>66</v>
      </c>
      <c r="L85" s="100">
        <v>0.10450563204005014</v>
      </c>
      <c r="M85" s="100">
        <v>-2.2568363216825649E-2</v>
      </c>
      <c r="N85" s="101">
        <v>0.16597724922440538</v>
      </c>
    </row>
    <row r="86" spans="1:19" ht="13.5" thickBot="1">
      <c r="A86" s="38" t="s">
        <v>67</v>
      </c>
      <c r="B86" s="29">
        <v>2082</v>
      </c>
      <c r="C86" s="29">
        <v>2488555.8596271849</v>
      </c>
      <c r="D86" s="30">
        <v>1439</v>
      </c>
      <c r="E86" s="19"/>
      <c r="F86" s="66" t="s">
        <v>67</v>
      </c>
      <c r="G86" s="77">
        <v>2268</v>
      </c>
      <c r="H86" s="77">
        <v>2554576.9406659603</v>
      </c>
      <c r="I86" s="78">
        <v>1520</v>
      </c>
      <c r="K86" s="10" t="s">
        <v>67</v>
      </c>
      <c r="L86" s="100">
        <v>-8.2010582010581978E-2</v>
      </c>
      <c r="M86" s="100">
        <v>-2.5844232752513685E-2</v>
      </c>
      <c r="N86" s="101">
        <v>-5.3289473684210553E-2</v>
      </c>
    </row>
    <row r="87" spans="1:19" ht="13.5" thickBot="1">
      <c r="A87" s="39" t="s">
        <v>68</v>
      </c>
      <c r="B87" s="33">
        <v>8426</v>
      </c>
      <c r="C87" s="33">
        <v>8074941.7605312113</v>
      </c>
      <c r="D87" s="34">
        <v>6233</v>
      </c>
      <c r="E87" s="19"/>
      <c r="F87" s="67" t="s">
        <v>68</v>
      </c>
      <c r="G87" s="72">
        <v>7951</v>
      </c>
      <c r="H87" s="72">
        <v>7820797.9210678469</v>
      </c>
      <c r="I87" s="73">
        <v>5771</v>
      </c>
      <c r="K87" s="11" t="s">
        <v>68</v>
      </c>
      <c r="L87" s="102">
        <v>5.9740913092692693E-2</v>
      </c>
      <c r="M87" s="102">
        <v>3.2495896458179185E-2</v>
      </c>
      <c r="N87" s="103">
        <v>8.0055449662103539E-2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2180</v>
      </c>
      <c r="C89" s="83">
        <v>2457342.7103838902</v>
      </c>
      <c r="D89" s="83">
        <v>1292</v>
      </c>
      <c r="E89" s="19"/>
      <c r="F89" s="52" t="s">
        <v>69</v>
      </c>
      <c r="G89" s="49">
        <v>2043</v>
      </c>
      <c r="H89" s="49">
        <v>1983044.0714009381</v>
      </c>
      <c r="I89" s="53">
        <v>1329</v>
      </c>
      <c r="K89" s="99" t="s">
        <v>69</v>
      </c>
      <c r="L89" s="97">
        <v>6.7058247674987692E-2</v>
      </c>
      <c r="M89" s="97">
        <v>0.23917705401669664</v>
      </c>
      <c r="N89" s="97">
        <v>-2.7840481565086561E-2</v>
      </c>
      <c r="P89" s="5"/>
      <c r="Q89" s="5"/>
      <c r="R89" s="5"/>
      <c r="S89" s="5"/>
    </row>
    <row r="90" spans="1:19" ht="13.5" thickBot="1">
      <c r="A90" s="89" t="s">
        <v>70</v>
      </c>
      <c r="B90" s="33">
        <v>2180</v>
      </c>
      <c r="C90" s="33">
        <v>2457342.7103838902</v>
      </c>
      <c r="D90" s="34">
        <v>1292</v>
      </c>
      <c r="E90" s="19"/>
      <c r="F90" s="69" t="s">
        <v>70</v>
      </c>
      <c r="G90" s="59">
        <v>2043</v>
      </c>
      <c r="H90" s="59">
        <v>1983044.0714009381</v>
      </c>
      <c r="I90" s="60">
        <v>1329</v>
      </c>
      <c r="K90" s="12" t="s">
        <v>70</v>
      </c>
      <c r="L90" s="102">
        <v>6.7058247674987692E-2</v>
      </c>
      <c r="M90" s="102">
        <v>0.23917705401669664</v>
      </c>
      <c r="N90" s="103">
        <v>-2.7840481565086561E-2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3"/>
  </sheetPr>
  <dimension ref="A1:S92"/>
  <sheetViews>
    <sheetView zoomScale="80" zoomScaleNormal="80" workbookViewId="0">
      <selection activeCell="M85" sqref="M85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79</v>
      </c>
      <c r="B2" s="25">
        <v>2019</v>
      </c>
      <c r="C2" s="24"/>
      <c r="D2" s="24"/>
      <c r="F2" s="43" t="s">
        <v>79</v>
      </c>
      <c r="G2" s="44">
        <v>2018</v>
      </c>
      <c r="K2" s="1" t="s">
        <v>79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296151</v>
      </c>
      <c r="C6" s="83">
        <v>297202863.35859549</v>
      </c>
      <c r="D6" s="83">
        <v>200348</v>
      </c>
      <c r="E6" s="19"/>
      <c r="F6" s="48" t="s">
        <v>1</v>
      </c>
      <c r="G6" s="49">
        <v>296748</v>
      </c>
      <c r="H6" s="49">
        <v>295781933.92976964</v>
      </c>
      <c r="I6" s="49">
        <v>191294</v>
      </c>
      <c r="K6" s="96" t="s">
        <v>1</v>
      </c>
      <c r="L6" s="97">
        <v>-2.0118079987059279E-3</v>
      </c>
      <c r="M6" s="97">
        <v>4.8039763955403103E-3</v>
      </c>
      <c r="N6" s="97">
        <v>4.7330287411000871E-2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29959</v>
      </c>
      <c r="C8" s="85">
        <v>24386919.542407759</v>
      </c>
      <c r="D8" s="85">
        <v>21319</v>
      </c>
      <c r="E8" s="19"/>
      <c r="F8" s="52" t="s">
        <v>4</v>
      </c>
      <c r="G8" s="49">
        <v>30398</v>
      </c>
      <c r="H8" s="49">
        <v>25881160.292961542</v>
      </c>
      <c r="I8" s="53">
        <v>20061</v>
      </c>
      <c r="K8" s="99" t="s">
        <v>4</v>
      </c>
      <c r="L8" s="97">
        <v>-1.4441739588130775E-2</v>
      </c>
      <c r="M8" s="97">
        <v>-5.7734689389491778E-2</v>
      </c>
      <c r="N8" s="97">
        <v>6.2708738348038473E-2</v>
      </c>
      <c r="P8" s="5"/>
      <c r="Q8" s="5"/>
      <c r="R8" s="5"/>
      <c r="S8" s="5"/>
    </row>
    <row r="9" spans="1:19" ht="13.5" thickBot="1">
      <c r="A9" s="28" t="s">
        <v>5</v>
      </c>
      <c r="B9" s="29">
        <v>1776</v>
      </c>
      <c r="C9" s="29">
        <v>1738915.6050473831</v>
      </c>
      <c r="D9" s="30">
        <v>811</v>
      </c>
      <c r="E9" s="20"/>
      <c r="F9" s="54" t="s">
        <v>5</v>
      </c>
      <c r="G9" s="55">
        <v>2293</v>
      </c>
      <c r="H9" s="55">
        <v>1552930.7301668548</v>
      </c>
      <c r="I9" s="56">
        <v>1227</v>
      </c>
      <c r="K9" s="6" t="s">
        <v>5</v>
      </c>
      <c r="L9" s="100">
        <v>-0.22546881814217179</v>
      </c>
      <c r="M9" s="100">
        <v>0.1197637932379283</v>
      </c>
      <c r="N9" s="100">
        <v>-0.33903830480847597</v>
      </c>
    </row>
    <row r="10" spans="1:19" ht="13.5" thickBot="1">
      <c r="A10" s="31" t="s">
        <v>6</v>
      </c>
      <c r="B10" s="29">
        <v>5492</v>
      </c>
      <c r="C10" s="29">
        <v>4216871.9831093242</v>
      </c>
      <c r="D10" s="30">
        <v>4622</v>
      </c>
      <c r="E10" s="19"/>
      <c r="F10" s="57" t="s">
        <v>6</v>
      </c>
      <c r="G10" s="77">
        <v>5143</v>
      </c>
      <c r="H10" s="77">
        <v>4554219.6094389921</v>
      </c>
      <c r="I10" s="78">
        <v>4128</v>
      </c>
      <c r="K10" s="7" t="s">
        <v>6</v>
      </c>
      <c r="L10" s="111">
        <v>6.785922613260742E-2</v>
      </c>
      <c r="M10" s="111">
        <v>-7.4073640548753317E-2</v>
      </c>
      <c r="N10" s="113">
        <v>0.11967054263565902</v>
      </c>
    </row>
    <row r="11" spans="1:19" ht="13.5" thickBot="1">
      <c r="A11" s="31" t="s">
        <v>7</v>
      </c>
      <c r="B11" s="29">
        <v>1925</v>
      </c>
      <c r="C11" s="29">
        <v>1777812.2502602772</v>
      </c>
      <c r="D11" s="30">
        <v>1293</v>
      </c>
      <c r="E11" s="19"/>
      <c r="F11" s="57" t="s">
        <v>7</v>
      </c>
      <c r="G11" s="77">
        <v>1621</v>
      </c>
      <c r="H11" s="77">
        <v>1889557.2939904018</v>
      </c>
      <c r="I11" s="78">
        <v>835</v>
      </c>
      <c r="K11" s="7" t="s">
        <v>7</v>
      </c>
      <c r="L11" s="111">
        <v>0.18753855644663786</v>
      </c>
      <c r="M11" s="111">
        <v>-5.9138214059727856E-2</v>
      </c>
      <c r="N11" s="113">
        <v>0.54850299401197611</v>
      </c>
    </row>
    <row r="12" spans="1:19" ht="13.5" thickBot="1">
      <c r="A12" s="31" t="s">
        <v>8</v>
      </c>
      <c r="B12" s="29">
        <v>2200</v>
      </c>
      <c r="C12" s="29">
        <v>1815559.0871400852</v>
      </c>
      <c r="D12" s="30">
        <v>1579</v>
      </c>
      <c r="E12" s="19"/>
      <c r="F12" s="57" t="s">
        <v>8</v>
      </c>
      <c r="G12" s="77">
        <v>1847</v>
      </c>
      <c r="H12" s="77">
        <v>1692650.1995057769</v>
      </c>
      <c r="I12" s="78">
        <v>1253</v>
      </c>
      <c r="K12" s="7" t="s">
        <v>8</v>
      </c>
      <c r="L12" s="111">
        <v>0.19112073632918247</v>
      </c>
      <c r="M12" s="111">
        <v>7.261328280952295E-2</v>
      </c>
      <c r="N12" s="113">
        <v>0.26017557861133289</v>
      </c>
    </row>
    <row r="13" spans="1:19" ht="13.5" thickBot="1">
      <c r="A13" s="31" t="s">
        <v>9</v>
      </c>
      <c r="B13" s="29">
        <v>3292</v>
      </c>
      <c r="C13" s="29">
        <v>1499885.9598052213</v>
      </c>
      <c r="D13" s="30">
        <v>2621</v>
      </c>
      <c r="E13" s="19"/>
      <c r="F13" s="57" t="s">
        <v>9</v>
      </c>
      <c r="G13" s="77">
        <v>2887</v>
      </c>
      <c r="H13" s="77">
        <v>1375414.1598770523</v>
      </c>
      <c r="I13" s="78">
        <v>2113</v>
      </c>
      <c r="K13" s="7" t="s">
        <v>9</v>
      </c>
      <c r="L13" s="111">
        <v>0.14028403186699001</v>
      </c>
      <c r="M13" s="111">
        <v>9.0497686848952874E-2</v>
      </c>
      <c r="N13" s="113">
        <v>0.24041646947468065</v>
      </c>
    </row>
    <row r="14" spans="1:19" ht="13.5" thickBot="1">
      <c r="A14" s="31" t="s">
        <v>10</v>
      </c>
      <c r="B14" s="29">
        <v>1223</v>
      </c>
      <c r="C14" s="29">
        <v>1552552.5983240891</v>
      </c>
      <c r="D14" s="30">
        <v>724</v>
      </c>
      <c r="E14" s="19"/>
      <c r="F14" s="57" t="s">
        <v>10</v>
      </c>
      <c r="G14" s="77">
        <v>1390</v>
      </c>
      <c r="H14" s="77">
        <v>1627436.2178019788</v>
      </c>
      <c r="I14" s="78">
        <v>715</v>
      </c>
      <c r="K14" s="7" t="s">
        <v>10</v>
      </c>
      <c r="L14" s="111">
        <v>-0.12014388489208638</v>
      </c>
      <c r="M14" s="111">
        <v>-4.601324381180838E-2</v>
      </c>
      <c r="N14" s="113">
        <v>1.2587412587412583E-2</v>
      </c>
    </row>
    <row r="15" spans="1:19" ht="13.5" thickBot="1">
      <c r="A15" s="31" t="s">
        <v>11</v>
      </c>
      <c r="B15" s="29">
        <v>4750</v>
      </c>
      <c r="C15" s="29">
        <v>3347760.0910076136</v>
      </c>
      <c r="D15" s="30">
        <v>3377</v>
      </c>
      <c r="E15" s="19"/>
      <c r="F15" s="57" t="s">
        <v>11</v>
      </c>
      <c r="G15" s="77">
        <v>4806</v>
      </c>
      <c r="H15" s="77">
        <v>3996639.4078302546</v>
      </c>
      <c r="I15" s="78">
        <v>3254</v>
      </c>
      <c r="K15" s="7" t="s">
        <v>11</v>
      </c>
      <c r="L15" s="111">
        <v>-1.1652101539741944E-2</v>
      </c>
      <c r="M15" s="111">
        <v>-0.16235623247655273</v>
      </c>
      <c r="N15" s="113">
        <v>3.779963122310992E-2</v>
      </c>
    </row>
    <row r="16" spans="1:19" ht="13.5" thickBot="1">
      <c r="A16" s="32" t="s">
        <v>12</v>
      </c>
      <c r="B16" s="33">
        <v>9301</v>
      </c>
      <c r="C16" s="33">
        <v>8437561.9677137639</v>
      </c>
      <c r="D16" s="34">
        <v>6292</v>
      </c>
      <c r="E16" s="19"/>
      <c r="F16" s="58" t="s">
        <v>12</v>
      </c>
      <c r="G16" s="107">
        <v>10411</v>
      </c>
      <c r="H16" s="107">
        <v>9192312.67435023</v>
      </c>
      <c r="I16" s="108">
        <v>6536</v>
      </c>
      <c r="K16" s="8" t="s">
        <v>12</v>
      </c>
      <c r="L16" s="114">
        <v>-0.10661800019210455</v>
      </c>
      <c r="M16" s="114">
        <v>-8.2106726933091068E-2</v>
      </c>
      <c r="N16" s="115">
        <v>-3.733170134638919E-2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14104</v>
      </c>
      <c r="C18" s="87">
        <v>15713776.675011674</v>
      </c>
      <c r="D18" s="87">
        <v>9080</v>
      </c>
      <c r="E18" s="19"/>
      <c r="F18" s="63" t="s">
        <v>13</v>
      </c>
      <c r="G18" s="64">
        <v>13720</v>
      </c>
      <c r="H18" s="64">
        <v>14521120.754593553</v>
      </c>
      <c r="I18" s="65">
        <v>8611</v>
      </c>
      <c r="K18" s="105" t="s">
        <v>13</v>
      </c>
      <c r="L18" s="106">
        <v>2.7988338192419748E-2</v>
      </c>
      <c r="M18" s="106">
        <v>8.2132497936899362E-2</v>
      </c>
      <c r="N18" s="118">
        <v>5.4465218906050383E-2</v>
      </c>
    </row>
    <row r="19" spans="1:19" ht="13.5" thickBot="1">
      <c r="A19" s="37" t="s">
        <v>14</v>
      </c>
      <c r="B19" s="29">
        <v>857</v>
      </c>
      <c r="C19" s="29">
        <v>1556239.8599972534</v>
      </c>
      <c r="D19" s="30">
        <v>313</v>
      </c>
      <c r="E19" s="19"/>
      <c r="F19" s="66" t="s">
        <v>14</v>
      </c>
      <c r="G19" s="55">
        <v>636</v>
      </c>
      <c r="H19" s="55">
        <v>1160543.8400942993</v>
      </c>
      <c r="I19" s="56">
        <v>213</v>
      </c>
      <c r="K19" s="9" t="s">
        <v>14</v>
      </c>
      <c r="L19" s="133">
        <v>0.34748427672955984</v>
      </c>
      <c r="M19" s="133">
        <v>0.34095740827059329</v>
      </c>
      <c r="N19" s="135">
        <v>0.46948356807511726</v>
      </c>
    </row>
    <row r="20" spans="1:19" ht="13.5" thickBot="1">
      <c r="A20" s="38" t="s">
        <v>15</v>
      </c>
      <c r="B20" s="29">
        <v>1279</v>
      </c>
      <c r="C20" s="29">
        <v>1145794.0100000002</v>
      </c>
      <c r="D20" s="30">
        <v>1021</v>
      </c>
      <c r="E20" s="19"/>
      <c r="F20" s="66" t="s">
        <v>15</v>
      </c>
      <c r="G20" s="55">
        <v>1348</v>
      </c>
      <c r="H20" s="55">
        <v>1208429.3599999999</v>
      </c>
      <c r="I20" s="56">
        <v>1121</v>
      </c>
      <c r="K20" s="10" t="s">
        <v>15</v>
      </c>
      <c r="L20" s="133">
        <v>-5.118694362017806E-2</v>
      </c>
      <c r="M20" s="133">
        <v>-5.183203261463265E-2</v>
      </c>
      <c r="N20" s="135">
        <v>-8.9206066012488816E-2</v>
      </c>
    </row>
    <row r="21" spans="1:19" ht="13.5" thickBot="1">
      <c r="A21" s="39" t="s">
        <v>16</v>
      </c>
      <c r="B21" s="33">
        <v>11968</v>
      </c>
      <c r="C21" s="33">
        <v>13011742.80501442</v>
      </c>
      <c r="D21" s="34">
        <v>7746</v>
      </c>
      <c r="E21" s="19"/>
      <c r="F21" s="67" t="s">
        <v>16</v>
      </c>
      <c r="G21" s="59">
        <v>11736</v>
      </c>
      <c r="H21" s="59">
        <v>12152147.554499254</v>
      </c>
      <c r="I21" s="60">
        <v>7277</v>
      </c>
      <c r="K21" s="11" t="s">
        <v>16</v>
      </c>
      <c r="L21" s="134">
        <v>1.9768234492160808E-2</v>
      </c>
      <c r="M21" s="134">
        <v>7.0736077443110723E-2</v>
      </c>
      <c r="N21" s="136">
        <v>6.4449635838944586E-2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4183</v>
      </c>
      <c r="C23" s="83">
        <v>4816724.818482291</v>
      </c>
      <c r="D23" s="83">
        <v>2603</v>
      </c>
      <c r="E23" s="19"/>
      <c r="F23" s="52" t="s">
        <v>17</v>
      </c>
      <c r="G23" s="49">
        <v>4367</v>
      </c>
      <c r="H23" s="49">
        <v>5741616.4616434369</v>
      </c>
      <c r="I23" s="53">
        <v>2435</v>
      </c>
      <c r="K23" s="99" t="s">
        <v>17</v>
      </c>
      <c r="L23" s="97">
        <v>-4.2134188229906111E-2</v>
      </c>
      <c r="M23" s="97">
        <v>-0.16108558440638365</v>
      </c>
      <c r="N23" s="97">
        <v>6.8993839835729043E-2</v>
      </c>
      <c r="P23" s="5"/>
      <c r="Q23" s="5"/>
      <c r="R23" s="5"/>
      <c r="S23" s="5"/>
    </row>
    <row r="24" spans="1:19" ht="13.5" thickBot="1">
      <c r="A24" s="89" t="s">
        <v>18</v>
      </c>
      <c r="B24" s="33">
        <v>4183</v>
      </c>
      <c r="C24" s="33">
        <v>4816724.818482291</v>
      </c>
      <c r="D24" s="34">
        <v>2603</v>
      </c>
      <c r="E24" s="19"/>
      <c r="F24" s="69" t="s">
        <v>18</v>
      </c>
      <c r="G24" s="59">
        <v>4367</v>
      </c>
      <c r="H24" s="59">
        <v>5741616.4616434369</v>
      </c>
      <c r="I24" s="60">
        <v>2435</v>
      </c>
      <c r="K24" s="12" t="s">
        <v>18</v>
      </c>
      <c r="L24" s="102">
        <v>-4.2134188229906111E-2</v>
      </c>
      <c r="M24" s="102">
        <v>-0.16108558440638365</v>
      </c>
      <c r="N24" s="103">
        <v>6.8993839835729043E-2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1625</v>
      </c>
      <c r="C26" s="83">
        <v>954845.37483432773</v>
      </c>
      <c r="D26" s="83">
        <v>1348</v>
      </c>
      <c r="E26" s="19"/>
      <c r="F26" s="48" t="s">
        <v>19</v>
      </c>
      <c r="G26" s="49">
        <v>1612</v>
      </c>
      <c r="H26" s="49">
        <v>947940.32950603485</v>
      </c>
      <c r="I26" s="53">
        <v>1281</v>
      </c>
      <c r="K26" s="96" t="s">
        <v>19</v>
      </c>
      <c r="L26" s="97">
        <v>8.0645161290322509E-3</v>
      </c>
      <c r="M26" s="97">
        <v>7.2842615862658278E-3</v>
      </c>
      <c r="N26" s="97">
        <v>5.2302888368462197E-2</v>
      </c>
      <c r="P26" s="5"/>
      <c r="Q26" s="5"/>
      <c r="R26" s="5"/>
      <c r="S26" s="5"/>
    </row>
    <row r="27" spans="1:19" ht="13.5" thickBot="1">
      <c r="A27" s="90" t="s">
        <v>20</v>
      </c>
      <c r="B27" s="33">
        <v>1625</v>
      </c>
      <c r="C27" s="33">
        <v>954845.37483432773</v>
      </c>
      <c r="D27" s="34">
        <v>1348</v>
      </c>
      <c r="E27" s="19"/>
      <c r="F27" s="70" t="s">
        <v>20</v>
      </c>
      <c r="G27" s="59">
        <v>1612</v>
      </c>
      <c r="H27" s="59">
        <v>947940.32950603485</v>
      </c>
      <c r="I27" s="60">
        <v>1281</v>
      </c>
      <c r="K27" s="13" t="s">
        <v>20</v>
      </c>
      <c r="L27" s="102">
        <v>8.0645161290322509E-3</v>
      </c>
      <c r="M27" s="102">
        <v>7.2842615862658278E-3</v>
      </c>
      <c r="N27" s="103">
        <v>5.2302888368462197E-2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14373</v>
      </c>
      <c r="C29" s="83">
        <v>8141543.4146224596</v>
      </c>
      <c r="D29" s="83">
        <v>11120</v>
      </c>
      <c r="E29" s="19"/>
      <c r="F29" s="48" t="s">
        <v>21</v>
      </c>
      <c r="G29" s="49">
        <v>14190</v>
      </c>
      <c r="H29" s="49">
        <v>7933773.8192509655</v>
      </c>
      <c r="I29" s="53">
        <v>10894</v>
      </c>
      <c r="K29" s="96" t="s">
        <v>21</v>
      </c>
      <c r="L29" s="97">
        <v>1.289640591966168E-2</v>
      </c>
      <c r="M29" s="97">
        <v>2.6187990747524204E-2</v>
      </c>
      <c r="N29" s="97">
        <v>2.0745364420782009E-2</v>
      </c>
      <c r="P29" s="5"/>
      <c r="Q29" s="5"/>
      <c r="R29" s="5"/>
      <c r="S29" s="5"/>
    </row>
    <row r="30" spans="1:19" ht="13.5" thickBot="1">
      <c r="A30" s="91" t="s">
        <v>22</v>
      </c>
      <c r="B30" s="29">
        <v>6053</v>
      </c>
      <c r="C30" s="29">
        <v>3727787.7247642903</v>
      </c>
      <c r="D30" s="30">
        <v>4654</v>
      </c>
      <c r="E30" s="19"/>
      <c r="F30" s="71" t="s">
        <v>22</v>
      </c>
      <c r="G30" s="55">
        <v>5999</v>
      </c>
      <c r="H30" s="55">
        <v>3762699.8001824478</v>
      </c>
      <c r="I30" s="56">
        <v>4466</v>
      </c>
      <c r="K30" s="14" t="s">
        <v>22</v>
      </c>
      <c r="L30" s="100">
        <v>9.0015002500416497E-3</v>
      </c>
      <c r="M30" s="100">
        <v>-9.2784642071271906E-3</v>
      </c>
      <c r="N30" s="101">
        <v>4.2095835199283504E-2</v>
      </c>
    </row>
    <row r="31" spans="1:19" ht="13.5" thickBot="1">
      <c r="A31" s="92" t="s">
        <v>23</v>
      </c>
      <c r="B31" s="33">
        <v>8320</v>
      </c>
      <c r="C31" s="33">
        <v>4413755.6898581693</v>
      </c>
      <c r="D31" s="34">
        <v>6466</v>
      </c>
      <c r="E31" s="19"/>
      <c r="F31" s="71" t="s">
        <v>23</v>
      </c>
      <c r="G31" s="72">
        <v>8191</v>
      </c>
      <c r="H31" s="72">
        <v>4171074.0190685182</v>
      </c>
      <c r="I31" s="73">
        <v>6428</v>
      </c>
      <c r="K31" s="15" t="s">
        <v>23</v>
      </c>
      <c r="L31" s="102">
        <v>1.5748992796972283E-2</v>
      </c>
      <c r="M31" s="102">
        <v>5.8182058069505604E-2</v>
      </c>
      <c r="N31" s="103">
        <v>5.9116365899190004E-3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8031</v>
      </c>
      <c r="C33" s="83">
        <v>7323682.7710772054</v>
      </c>
      <c r="D33" s="83">
        <v>5141</v>
      </c>
      <c r="E33" s="19"/>
      <c r="F33" s="52" t="s">
        <v>24</v>
      </c>
      <c r="G33" s="49">
        <v>7596</v>
      </c>
      <c r="H33" s="49">
        <v>6742490.6537181139</v>
      </c>
      <c r="I33" s="53">
        <v>4677</v>
      </c>
      <c r="K33" s="99" t="s">
        <v>24</v>
      </c>
      <c r="L33" s="97">
        <v>5.7266982622432794E-2</v>
      </c>
      <c r="M33" s="97">
        <v>8.6198431293129874E-2</v>
      </c>
      <c r="N33" s="97">
        <v>9.9208894590549601E-2</v>
      </c>
      <c r="P33" s="5"/>
      <c r="Q33" s="5"/>
      <c r="R33" s="5"/>
      <c r="S33" s="5"/>
    </row>
    <row r="34" spans="1:19" ht="13.5" thickBot="1">
      <c r="A34" s="89" t="s">
        <v>25</v>
      </c>
      <c r="B34" s="33">
        <v>8031</v>
      </c>
      <c r="C34" s="33">
        <v>7323682.7710772054</v>
      </c>
      <c r="D34" s="34">
        <v>5141</v>
      </c>
      <c r="E34" s="19"/>
      <c r="F34" s="69" t="s">
        <v>25</v>
      </c>
      <c r="G34" s="59">
        <v>7596</v>
      </c>
      <c r="H34" s="59">
        <v>6742490.6537181139</v>
      </c>
      <c r="I34" s="60">
        <v>4677</v>
      </c>
      <c r="K34" s="12" t="s">
        <v>25</v>
      </c>
      <c r="L34" s="102">
        <v>5.7266982622432794E-2</v>
      </c>
      <c r="M34" s="102">
        <v>8.6198431293129874E-2</v>
      </c>
      <c r="N34" s="103">
        <v>9.9208894590549601E-2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11190</v>
      </c>
      <c r="C36" s="83">
        <v>12496989.277699031</v>
      </c>
      <c r="D36" s="83">
        <v>7606</v>
      </c>
      <c r="E36" s="19"/>
      <c r="F36" s="48" t="s">
        <v>26</v>
      </c>
      <c r="G36" s="49">
        <v>12113</v>
      </c>
      <c r="H36" s="49">
        <v>12677490.173313759</v>
      </c>
      <c r="I36" s="53">
        <v>8147</v>
      </c>
      <c r="K36" s="96" t="s">
        <v>26</v>
      </c>
      <c r="L36" s="97">
        <v>-7.6199124907124549E-2</v>
      </c>
      <c r="M36" s="97">
        <v>-1.4237904596817175E-2</v>
      </c>
      <c r="N36" s="112">
        <v>-6.640481158708722E-2</v>
      </c>
    </row>
    <row r="37" spans="1:19" ht="13.5" thickBot="1">
      <c r="A37" s="37" t="s">
        <v>27</v>
      </c>
      <c r="B37" s="29">
        <v>1069</v>
      </c>
      <c r="C37" s="29">
        <v>1308561.625245149</v>
      </c>
      <c r="D37" s="29">
        <v>647</v>
      </c>
      <c r="E37" s="19"/>
      <c r="F37" s="71" t="s">
        <v>27</v>
      </c>
      <c r="G37" s="77">
        <v>1062</v>
      </c>
      <c r="H37" s="77">
        <v>1357098.4298246768</v>
      </c>
      <c r="I37" s="78">
        <v>620</v>
      </c>
      <c r="K37" s="9" t="s">
        <v>27</v>
      </c>
      <c r="L37" s="100">
        <v>6.5913370998116338E-3</v>
      </c>
      <c r="M37" s="100">
        <v>-3.5765132073580119E-2</v>
      </c>
      <c r="N37" s="101">
        <v>4.354838709677411E-2</v>
      </c>
    </row>
    <row r="38" spans="1:19" ht="13.5" thickBot="1">
      <c r="A38" s="38" t="s">
        <v>28</v>
      </c>
      <c r="B38" s="29">
        <v>1122</v>
      </c>
      <c r="C38" s="29">
        <v>1752608.046490158</v>
      </c>
      <c r="D38" s="29">
        <v>501</v>
      </c>
      <c r="E38" s="19"/>
      <c r="F38" s="66" t="s">
        <v>28</v>
      </c>
      <c r="G38" s="77">
        <v>1052</v>
      </c>
      <c r="H38" s="77">
        <v>1471954.64751709</v>
      </c>
      <c r="I38" s="78">
        <v>453</v>
      </c>
      <c r="K38" s="10" t="s">
        <v>28</v>
      </c>
      <c r="L38" s="111">
        <v>6.6539923954372693E-2</v>
      </c>
      <c r="M38" s="111">
        <v>0.19066715095229148</v>
      </c>
      <c r="N38" s="113">
        <v>0.10596026490066235</v>
      </c>
    </row>
    <row r="39" spans="1:19" ht="13.5" thickBot="1">
      <c r="A39" s="38" t="s">
        <v>29</v>
      </c>
      <c r="B39" s="29">
        <v>918</v>
      </c>
      <c r="C39" s="29">
        <v>1185150.447720089</v>
      </c>
      <c r="D39" s="29">
        <v>602</v>
      </c>
      <c r="E39" s="19"/>
      <c r="F39" s="66" t="s">
        <v>29</v>
      </c>
      <c r="G39" s="77">
        <v>999</v>
      </c>
      <c r="H39" s="77">
        <v>1190613.9003045461</v>
      </c>
      <c r="I39" s="78">
        <v>695</v>
      </c>
      <c r="K39" s="10" t="s">
        <v>29</v>
      </c>
      <c r="L39" s="111">
        <v>-8.108108108108103E-2</v>
      </c>
      <c r="M39" s="111">
        <v>-4.5887693592856493E-3</v>
      </c>
      <c r="N39" s="113">
        <v>-0.13381294964028778</v>
      </c>
    </row>
    <row r="40" spans="1:19" ht="13.5" thickBot="1">
      <c r="A40" s="38" t="s">
        <v>30</v>
      </c>
      <c r="B40" s="29">
        <v>4941</v>
      </c>
      <c r="C40" s="29">
        <v>5301682.3441228028</v>
      </c>
      <c r="D40" s="29">
        <v>3764</v>
      </c>
      <c r="E40" s="19"/>
      <c r="F40" s="66" t="s">
        <v>30</v>
      </c>
      <c r="G40" s="77">
        <v>6300</v>
      </c>
      <c r="H40" s="77">
        <v>5833465.040152682</v>
      </c>
      <c r="I40" s="78">
        <v>4574</v>
      </c>
      <c r="K40" s="10" t="s">
        <v>30</v>
      </c>
      <c r="L40" s="111">
        <v>-0.21571428571428575</v>
      </c>
      <c r="M40" s="111">
        <v>-9.116068963635382E-2</v>
      </c>
      <c r="N40" s="113">
        <v>-0.1770878880629646</v>
      </c>
    </row>
    <row r="41" spans="1:19" ht="13.5" thickBot="1">
      <c r="A41" s="39" t="s">
        <v>31</v>
      </c>
      <c r="B41" s="33">
        <v>3140</v>
      </c>
      <c r="C41" s="33">
        <v>2948986.8141208319</v>
      </c>
      <c r="D41" s="34">
        <v>2092</v>
      </c>
      <c r="E41" s="19"/>
      <c r="F41" s="67" t="s">
        <v>31</v>
      </c>
      <c r="G41" s="77">
        <v>2700</v>
      </c>
      <c r="H41" s="77">
        <v>2824358.1555147641</v>
      </c>
      <c r="I41" s="78">
        <v>1805</v>
      </c>
      <c r="K41" s="11" t="s">
        <v>31</v>
      </c>
      <c r="L41" s="116">
        <v>0.16296296296296298</v>
      </c>
      <c r="M41" s="116">
        <v>4.4126364909748084E-2</v>
      </c>
      <c r="N41" s="117">
        <v>0.15900277008310248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19128</v>
      </c>
      <c r="C43" s="83">
        <v>18566525.979818638</v>
      </c>
      <c r="D43" s="83">
        <v>12898</v>
      </c>
      <c r="E43" s="19"/>
      <c r="F43" s="48" t="s">
        <v>32</v>
      </c>
      <c r="G43" s="49">
        <v>20233</v>
      </c>
      <c r="H43" s="49">
        <v>19649214.936072566</v>
      </c>
      <c r="I43" s="53">
        <v>13131</v>
      </c>
      <c r="K43" s="96" t="s">
        <v>32</v>
      </c>
      <c r="L43" s="97">
        <v>-5.4613749814659274E-2</v>
      </c>
      <c r="M43" s="97">
        <v>-5.5100876028705725E-2</v>
      </c>
      <c r="N43" s="97">
        <v>-1.7744269286421477E-2</v>
      </c>
    </row>
    <row r="44" spans="1:19" ht="13.5" thickBot="1">
      <c r="A44" s="37" t="s">
        <v>33</v>
      </c>
      <c r="B44" s="29">
        <v>915</v>
      </c>
      <c r="C44" s="29">
        <v>534635.0575</v>
      </c>
      <c r="D44" s="30">
        <v>731</v>
      </c>
      <c r="E44" s="19"/>
      <c r="F44" s="74" t="s">
        <v>33</v>
      </c>
      <c r="G44" s="55">
        <v>660</v>
      </c>
      <c r="H44" s="55">
        <v>461270.01</v>
      </c>
      <c r="I44" s="56">
        <v>484</v>
      </c>
      <c r="K44" s="9" t="s">
        <v>33</v>
      </c>
      <c r="L44" s="138">
        <v>0.38636363636363646</v>
      </c>
      <c r="M44" s="138">
        <v>0.1590501136200031</v>
      </c>
      <c r="N44" s="139">
        <v>0.5103305785123966</v>
      </c>
    </row>
    <row r="45" spans="1:19" ht="13.5" thickBot="1">
      <c r="A45" s="38" t="s">
        <v>34</v>
      </c>
      <c r="B45" s="29">
        <v>2752</v>
      </c>
      <c r="C45" s="29">
        <v>3414790.3606732097</v>
      </c>
      <c r="D45" s="30">
        <v>1746</v>
      </c>
      <c r="E45" s="19"/>
      <c r="F45" s="75" t="s">
        <v>34</v>
      </c>
      <c r="G45" s="55">
        <v>3540</v>
      </c>
      <c r="H45" s="55">
        <v>4455392.3651053496</v>
      </c>
      <c r="I45" s="56">
        <v>2177</v>
      </c>
      <c r="K45" s="10" t="s">
        <v>34</v>
      </c>
      <c r="L45" s="133">
        <v>-0.22259887005649714</v>
      </c>
      <c r="M45" s="133">
        <v>-0.2335601265069579</v>
      </c>
      <c r="N45" s="135">
        <v>-0.19797887000459347</v>
      </c>
    </row>
    <row r="46" spans="1:19" ht="13.5" thickBot="1">
      <c r="A46" s="38" t="s">
        <v>35</v>
      </c>
      <c r="B46" s="29">
        <v>798</v>
      </c>
      <c r="C46" s="29">
        <v>630043.89973656705</v>
      </c>
      <c r="D46" s="30">
        <v>574</v>
      </c>
      <c r="E46" s="19"/>
      <c r="F46" s="75" t="s">
        <v>35</v>
      </c>
      <c r="G46" s="55">
        <v>911</v>
      </c>
      <c r="H46" s="55">
        <v>816278.92893016804</v>
      </c>
      <c r="I46" s="56">
        <v>569</v>
      </c>
      <c r="K46" s="10" t="s">
        <v>35</v>
      </c>
      <c r="L46" s="133">
        <v>-0.12403951701427007</v>
      </c>
      <c r="M46" s="133">
        <v>-0.22815121472960775</v>
      </c>
      <c r="N46" s="135">
        <v>8.7873462214411724E-3</v>
      </c>
    </row>
    <row r="47" spans="1:19" ht="13.5" thickBot="1">
      <c r="A47" s="38" t="s">
        <v>36</v>
      </c>
      <c r="B47" s="29">
        <v>4698</v>
      </c>
      <c r="C47" s="29">
        <v>4792532.0316686649</v>
      </c>
      <c r="D47" s="30">
        <v>3069</v>
      </c>
      <c r="E47" s="19"/>
      <c r="F47" s="75" t="s">
        <v>36</v>
      </c>
      <c r="G47" s="55">
        <v>4936</v>
      </c>
      <c r="H47" s="55">
        <v>4783297.8716929378</v>
      </c>
      <c r="I47" s="56">
        <v>3323</v>
      </c>
      <c r="K47" s="10" t="s">
        <v>36</v>
      </c>
      <c r="L47" s="133">
        <v>-4.8217179902755314E-2</v>
      </c>
      <c r="M47" s="133">
        <v>1.9305007180032696E-3</v>
      </c>
      <c r="N47" s="135">
        <v>-7.6436954559133352E-2</v>
      </c>
    </row>
    <row r="48" spans="1:19" ht="13.5" thickBot="1">
      <c r="A48" s="38" t="s">
        <v>37</v>
      </c>
      <c r="B48" s="29">
        <v>1330</v>
      </c>
      <c r="C48" s="29">
        <v>1417597.9393086019</v>
      </c>
      <c r="D48" s="30">
        <v>760</v>
      </c>
      <c r="E48" s="19"/>
      <c r="F48" s="75" t="s">
        <v>37</v>
      </c>
      <c r="G48" s="55">
        <v>1481</v>
      </c>
      <c r="H48" s="55">
        <v>1657167.7917040382</v>
      </c>
      <c r="I48" s="56">
        <v>735</v>
      </c>
      <c r="K48" s="10" t="s">
        <v>37</v>
      </c>
      <c r="L48" s="133">
        <v>-0.10195813639432816</v>
      </c>
      <c r="M48" s="133">
        <v>-0.14456583913514909</v>
      </c>
      <c r="N48" s="135">
        <v>3.4013605442176909E-2</v>
      </c>
    </row>
    <row r="49" spans="1:19" ht="13.5" thickBot="1">
      <c r="A49" s="38" t="s">
        <v>38</v>
      </c>
      <c r="B49" s="29">
        <v>2369</v>
      </c>
      <c r="C49" s="29">
        <v>1532687.8952702191</v>
      </c>
      <c r="D49" s="30">
        <v>1937</v>
      </c>
      <c r="E49" s="19"/>
      <c r="F49" s="75" t="s">
        <v>38</v>
      </c>
      <c r="G49" s="55">
        <v>2314</v>
      </c>
      <c r="H49" s="55">
        <v>1543741.6757578552</v>
      </c>
      <c r="I49" s="56">
        <v>1790</v>
      </c>
      <c r="K49" s="10" t="s">
        <v>38</v>
      </c>
      <c r="L49" s="133">
        <v>2.3768366464995694E-2</v>
      </c>
      <c r="M49" s="133">
        <v>-7.1603822460837296E-3</v>
      </c>
      <c r="N49" s="135">
        <v>8.2122905027933069E-2</v>
      </c>
    </row>
    <row r="50" spans="1:19" ht="13.5" thickBot="1">
      <c r="A50" s="38" t="s">
        <v>39</v>
      </c>
      <c r="B50" s="29">
        <v>466</v>
      </c>
      <c r="C50" s="29">
        <v>851513.35058775404</v>
      </c>
      <c r="D50" s="30">
        <v>201</v>
      </c>
      <c r="E50" s="19"/>
      <c r="F50" s="75" t="s">
        <v>39</v>
      </c>
      <c r="G50" s="55">
        <v>540</v>
      </c>
      <c r="H50" s="55">
        <v>732461.86013656599</v>
      </c>
      <c r="I50" s="56">
        <v>320</v>
      </c>
      <c r="K50" s="10" t="s">
        <v>39</v>
      </c>
      <c r="L50" s="133">
        <v>-0.13703703703703707</v>
      </c>
      <c r="M50" s="133">
        <v>0.16253609495652266</v>
      </c>
      <c r="N50" s="135">
        <v>-0.37187499999999996</v>
      </c>
    </row>
    <row r="51" spans="1:19" ht="13.5" thickBot="1">
      <c r="A51" s="38" t="s">
        <v>40</v>
      </c>
      <c r="B51" s="29">
        <v>4728</v>
      </c>
      <c r="C51" s="29">
        <v>4461538.5950736189</v>
      </c>
      <c r="D51" s="30">
        <v>3091</v>
      </c>
      <c r="E51" s="19"/>
      <c r="F51" s="75" t="s">
        <v>40</v>
      </c>
      <c r="G51" s="55">
        <v>4832</v>
      </c>
      <c r="H51" s="55">
        <v>4335138.6527456501</v>
      </c>
      <c r="I51" s="56">
        <v>2991</v>
      </c>
      <c r="K51" s="10" t="s">
        <v>40</v>
      </c>
      <c r="L51" s="133">
        <v>-2.1523178807947074E-2</v>
      </c>
      <c r="M51" s="133">
        <v>2.9157070269923979E-2</v>
      </c>
      <c r="N51" s="135">
        <v>3.343363423604151E-2</v>
      </c>
    </row>
    <row r="52" spans="1:19" ht="13.5" thickBot="1">
      <c r="A52" s="39" t="s">
        <v>41</v>
      </c>
      <c r="B52" s="33">
        <v>1072</v>
      </c>
      <c r="C52" s="33">
        <v>931186.85</v>
      </c>
      <c r="D52" s="34">
        <v>789</v>
      </c>
      <c r="E52" s="19"/>
      <c r="F52" s="76" t="s">
        <v>41</v>
      </c>
      <c r="G52" s="59">
        <v>1019</v>
      </c>
      <c r="H52" s="59">
        <v>864465.78</v>
      </c>
      <c r="I52" s="60">
        <v>742</v>
      </c>
      <c r="K52" s="11" t="s">
        <v>41</v>
      </c>
      <c r="L52" s="134">
        <v>5.201177625122666E-2</v>
      </c>
      <c r="M52" s="134">
        <v>7.718185212606099E-2</v>
      </c>
      <c r="N52" s="136">
        <v>6.334231805929913E-2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60593</v>
      </c>
      <c r="C54" s="83">
        <v>72625758.043452621</v>
      </c>
      <c r="D54" s="83">
        <v>38759</v>
      </c>
      <c r="E54" s="19"/>
      <c r="F54" s="48" t="s">
        <v>42</v>
      </c>
      <c r="G54" s="49">
        <v>61203</v>
      </c>
      <c r="H54" s="49">
        <v>77199784.824224845</v>
      </c>
      <c r="I54" s="53">
        <v>35517</v>
      </c>
      <c r="K54" s="96" t="s">
        <v>42</v>
      </c>
      <c r="L54" s="97">
        <v>-9.9668316912570054E-3</v>
      </c>
      <c r="M54" s="97">
        <v>-5.9249216706844021E-2</v>
      </c>
      <c r="N54" s="97">
        <v>9.1280232001576644E-2</v>
      </c>
      <c r="P54" s="5"/>
      <c r="Q54" s="5"/>
      <c r="R54" s="5"/>
      <c r="S54" s="5"/>
    </row>
    <row r="55" spans="1:19" ht="13.5" thickBot="1">
      <c r="A55" s="37" t="s">
        <v>43</v>
      </c>
      <c r="B55" s="29">
        <v>48557</v>
      </c>
      <c r="C55" s="29">
        <v>58376512.33618667</v>
      </c>
      <c r="D55" s="30">
        <v>31664</v>
      </c>
      <c r="E55" s="19"/>
      <c r="F55" s="71" t="s">
        <v>43</v>
      </c>
      <c r="G55" s="55">
        <v>49474</v>
      </c>
      <c r="H55" s="55">
        <v>63323699.078751944</v>
      </c>
      <c r="I55" s="56">
        <v>28894</v>
      </c>
      <c r="K55" s="9" t="s">
        <v>43</v>
      </c>
      <c r="L55" s="100">
        <v>-1.8534988074544234E-2</v>
      </c>
      <c r="M55" s="100">
        <v>-7.8125359297357977E-2</v>
      </c>
      <c r="N55" s="101">
        <v>9.5867654184259798E-2</v>
      </c>
    </row>
    <row r="56" spans="1:19" ht="13.5" thickBot="1">
      <c r="A56" s="38" t="s">
        <v>44</v>
      </c>
      <c r="B56" s="29">
        <v>3331</v>
      </c>
      <c r="C56" s="29">
        <v>3763380.4213030599</v>
      </c>
      <c r="D56" s="30">
        <v>2227</v>
      </c>
      <c r="E56" s="19"/>
      <c r="F56" s="66" t="s">
        <v>44</v>
      </c>
      <c r="G56" s="77">
        <v>3248</v>
      </c>
      <c r="H56" s="77">
        <v>3694950.1394318319</v>
      </c>
      <c r="I56" s="78">
        <v>2121</v>
      </c>
      <c r="K56" s="10" t="s">
        <v>44</v>
      </c>
      <c r="L56" s="100">
        <v>2.5554187192118327E-2</v>
      </c>
      <c r="M56" s="100">
        <v>1.8519947303470286E-2</v>
      </c>
      <c r="N56" s="101">
        <v>4.9976426214050074E-2</v>
      </c>
    </row>
    <row r="57" spans="1:19" ht="13.5" thickBot="1">
      <c r="A57" s="38" t="s">
        <v>45</v>
      </c>
      <c r="B57" s="29">
        <v>1610</v>
      </c>
      <c r="C57" s="29">
        <v>2412385.10164752</v>
      </c>
      <c r="D57" s="30">
        <v>692</v>
      </c>
      <c r="E57" s="19"/>
      <c r="F57" s="66" t="s">
        <v>45</v>
      </c>
      <c r="G57" s="77">
        <v>2026</v>
      </c>
      <c r="H57" s="77">
        <v>2536581.2907535271</v>
      </c>
      <c r="I57" s="78">
        <v>773</v>
      </c>
      <c r="K57" s="10" t="s">
        <v>45</v>
      </c>
      <c r="L57" s="100">
        <v>-0.20533070088845018</v>
      </c>
      <c r="M57" s="100">
        <v>-4.8962037825767024E-2</v>
      </c>
      <c r="N57" s="101">
        <v>-0.10478654592496761</v>
      </c>
    </row>
    <row r="58" spans="1:19" ht="13.5" thickBot="1">
      <c r="A58" s="39" t="s">
        <v>46</v>
      </c>
      <c r="B58" s="33">
        <v>7095</v>
      </c>
      <c r="C58" s="33">
        <v>8073480.1843153713</v>
      </c>
      <c r="D58" s="34">
        <v>4176</v>
      </c>
      <c r="E58" s="19"/>
      <c r="F58" s="67" t="s">
        <v>46</v>
      </c>
      <c r="G58" s="72">
        <v>6455</v>
      </c>
      <c r="H58" s="72">
        <v>7644554.3152875509</v>
      </c>
      <c r="I58" s="73">
        <v>3729</v>
      </c>
      <c r="K58" s="11" t="s">
        <v>46</v>
      </c>
      <c r="L58" s="102">
        <v>9.9147947327653085E-2</v>
      </c>
      <c r="M58" s="102">
        <v>5.6108682251109876E-2</v>
      </c>
      <c r="N58" s="103">
        <v>0.11987127916331453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30029</v>
      </c>
      <c r="C60" s="83">
        <v>21965632.467163283</v>
      </c>
      <c r="D60" s="83">
        <v>22410</v>
      </c>
      <c r="E60" s="19"/>
      <c r="F60" s="48" t="s">
        <v>47</v>
      </c>
      <c r="G60" s="49">
        <v>30414</v>
      </c>
      <c r="H60" s="49">
        <v>22651589.221079096</v>
      </c>
      <c r="I60" s="53">
        <v>22784</v>
      </c>
      <c r="K60" s="96" t="s">
        <v>47</v>
      </c>
      <c r="L60" s="97">
        <v>-1.2658644045505318E-2</v>
      </c>
      <c r="M60" s="97">
        <v>-3.0282941617071013E-2</v>
      </c>
      <c r="N60" s="97">
        <v>-1.6415028089887596E-2</v>
      </c>
      <c r="P60" s="5"/>
      <c r="Q60" s="5"/>
      <c r="R60" s="5"/>
      <c r="S60" s="5"/>
    </row>
    <row r="61" spans="1:19" ht="13.5" thickBot="1">
      <c r="A61" s="37" t="s">
        <v>48</v>
      </c>
      <c r="B61" s="29">
        <v>5186</v>
      </c>
      <c r="C61" s="29">
        <v>3660416.8197981431</v>
      </c>
      <c r="D61" s="30">
        <v>3664</v>
      </c>
      <c r="E61" s="19"/>
      <c r="F61" s="71" t="s">
        <v>48</v>
      </c>
      <c r="G61" s="55">
        <v>4748</v>
      </c>
      <c r="H61" s="55">
        <v>3288112.3724591858</v>
      </c>
      <c r="I61" s="56">
        <v>3419</v>
      </c>
      <c r="K61" s="9" t="s">
        <v>48</v>
      </c>
      <c r="L61" s="100">
        <v>9.2249368155012723E-2</v>
      </c>
      <c r="M61" s="100">
        <v>0.11322740988335211</v>
      </c>
      <c r="N61" s="101">
        <v>7.1658379643170456E-2</v>
      </c>
    </row>
    <row r="62" spans="1:19" ht="13.5" thickBot="1">
      <c r="A62" s="38" t="s">
        <v>49</v>
      </c>
      <c r="B62" s="29">
        <v>2072</v>
      </c>
      <c r="C62" s="29">
        <v>2979541.8386245817</v>
      </c>
      <c r="D62" s="30">
        <v>788</v>
      </c>
      <c r="E62" s="19"/>
      <c r="F62" s="66" t="s">
        <v>49</v>
      </c>
      <c r="G62" s="77">
        <v>3163</v>
      </c>
      <c r="H62" s="77">
        <v>4558557.4195222948</v>
      </c>
      <c r="I62" s="78">
        <v>1239</v>
      </c>
      <c r="K62" s="10" t="s">
        <v>49</v>
      </c>
      <c r="L62" s="100">
        <v>-0.34492570344609552</v>
      </c>
      <c r="M62" s="100">
        <v>-0.34638492741924987</v>
      </c>
      <c r="N62" s="101">
        <v>-0.3640032284100081</v>
      </c>
    </row>
    <row r="63" spans="1:19" ht="13.5" thickBot="1">
      <c r="A63" s="39" t="s">
        <v>50</v>
      </c>
      <c r="B63" s="33">
        <v>22771</v>
      </c>
      <c r="C63" s="33">
        <v>15325673.808740558</v>
      </c>
      <c r="D63" s="34">
        <v>17958</v>
      </c>
      <c r="E63" s="19"/>
      <c r="F63" s="67" t="s">
        <v>50</v>
      </c>
      <c r="G63" s="72">
        <v>22503</v>
      </c>
      <c r="H63" s="72">
        <v>14804919.429097617</v>
      </c>
      <c r="I63" s="73">
        <v>18126</v>
      </c>
      <c r="K63" s="11" t="s">
        <v>50</v>
      </c>
      <c r="L63" s="102">
        <v>1.1909523174687742E-2</v>
      </c>
      <c r="M63" s="102">
        <v>3.5174414973137225E-2</v>
      </c>
      <c r="N63" s="103">
        <v>-9.2684541542535914E-3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1755</v>
      </c>
      <c r="C65" s="83">
        <v>1839765.668117976</v>
      </c>
      <c r="D65" s="83">
        <v>922</v>
      </c>
      <c r="E65" s="19"/>
      <c r="F65" s="48" t="s">
        <v>51</v>
      </c>
      <c r="G65" s="49">
        <v>1465</v>
      </c>
      <c r="H65" s="49">
        <v>1599186.0157884168</v>
      </c>
      <c r="I65" s="53">
        <v>728</v>
      </c>
      <c r="K65" s="96" t="s">
        <v>51</v>
      </c>
      <c r="L65" s="97">
        <v>0.19795221843003419</v>
      </c>
      <c r="M65" s="97">
        <v>0.15043881696961359</v>
      </c>
      <c r="N65" s="97">
        <v>0.26648351648351642</v>
      </c>
      <c r="P65" s="5"/>
      <c r="Q65" s="5"/>
      <c r="R65" s="5"/>
      <c r="S65" s="5"/>
    </row>
    <row r="66" spans="1:19" ht="13.5" thickBot="1">
      <c r="A66" s="37" t="s">
        <v>52</v>
      </c>
      <c r="B66" s="29">
        <v>940</v>
      </c>
      <c r="C66" s="29">
        <v>978754.82576602907</v>
      </c>
      <c r="D66" s="30">
        <v>415</v>
      </c>
      <c r="E66" s="19"/>
      <c r="F66" s="71" t="s">
        <v>52</v>
      </c>
      <c r="G66" s="55">
        <v>799</v>
      </c>
      <c r="H66" s="55">
        <v>906330.76457840006</v>
      </c>
      <c r="I66" s="56">
        <v>324</v>
      </c>
      <c r="K66" s="9" t="s">
        <v>52</v>
      </c>
      <c r="L66" s="100">
        <v>0.17647058823529416</v>
      </c>
      <c r="M66" s="100">
        <v>7.9909083988028096E-2</v>
      </c>
      <c r="N66" s="101">
        <v>0.28086419753086411</v>
      </c>
    </row>
    <row r="67" spans="1:19" ht="13.5" thickBot="1">
      <c r="A67" s="39" t="s">
        <v>53</v>
      </c>
      <c r="B67" s="33">
        <v>815</v>
      </c>
      <c r="C67" s="33">
        <v>861010.84235194698</v>
      </c>
      <c r="D67" s="34">
        <v>507</v>
      </c>
      <c r="E67" s="19"/>
      <c r="F67" s="67" t="s">
        <v>53</v>
      </c>
      <c r="G67" s="72">
        <v>666</v>
      </c>
      <c r="H67" s="72">
        <v>692855.2512100169</v>
      </c>
      <c r="I67" s="73">
        <v>404</v>
      </c>
      <c r="K67" s="11" t="s">
        <v>53</v>
      </c>
      <c r="L67" s="102">
        <v>0.22372372372372373</v>
      </c>
      <c r="M67" s="102">
        <v>0.24269945395991388</v>
      </c>
      <c r="N67" s="103">
        <v>0.25495049504950495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12227</v>
      </c>
      <c r="C69" s="83">
        <v>11634219.1968325</v>
      </c>
      <c r="D69" s="83">
        <v>8243</v>
      </c>
      <c r="E69" s="19"/>
      <c r="F69" s="48" t="s">
        <v>54</v>
      </c>
      <c r="G69" s="49">
        <v>11817</v>
      </c>
      <c r="H69" s="49">
        <v>10451608.406087957</v>
      </c>
      <c r="I69" s="53">
        <v>7624</v>
      </c>
      <c r="K69" s="96" t="s">
        <v>54</v>
      </c>
      <c r="L69" s="97">
        <v>3.46957772700347E-2</v>
      </c>
      <c r="M69" s="97">
        <v>0.1131510811346208</v>
      </c>
      <c r="N69" s="97">
        <v>8.1190975865687243E-2</v>
      </c>
      <c r="P69" s="5"/>
      <c r="Q69" s="5"/>
      <c r="R69" s="5"/>
      <c r="S69" s="5"/>
    </row>
    <row r="70" spans="1:19" ht="13.5" thickBot="1">
      <c r="A70" s="37" t="s">
        <v>55</v>
      </c>
      <c r="B70" s="29">
        <v>4570</v>
      </c>
      <c r="C70" s="29">
        <v>3202163.9210084872</v>
      </c>
      <c r="D70" s="30">
        <v>3380</v>
      </c>
      <c r="E70" s="19"/>
      <c r="F70" s="71" t="s">
        <v>55</v>
      </c>
      <c r="G70" s="55">
        <v>4315</v>
      </c>
      <c r="H70" s="55">
        <v>2802837.7200972997</v>
      </c>
      <c r="I70" s="56">
        <v>3352</v>
      </c>
      <c r="K70" s="9" t="s">
        <v>55</v>
      </c>
      <c r="L70" s="100">
        <v>5.9096176129779909E-2</v>
      </c>
      <c r="M70" s="100">
        <v>0.14247210890872597</v>
      </c>
      <c r="N70" s="101">
        <v>8.3532219570405797E-3</v>
      </c>
    </row>
    <row r="71" spans="1:19" ht="13.5" thickBot="1">
      <c r="A71" s="38" t="s">
        <v>56</v>
      </c>
      <c r="B71" s="29">
        <v>708</v>
      </c>
      <c r="C71" s="29">
        <v>858225.49975479092</v>
      </c>
      <c r="D71" s="30">
        <v>354</v>
      </c>
      <c r="E71" s="19"/>
      <c r="F71" s="66" t="s">
        <v>56</v>
      </c>
      <c r="G71" s="77">
        <v>637</v>
      </c>
      <c r="H71" s="77">
        <v>667386.60952658695</v>
      </c>
      <c r="I71" s="78">
        <v>359</v>
      </c>
      <c r="K71" s="10" t="s">
        <v>56</v>
      </c>
      <c r="L71" s="100">
        <v>0.1114599686028257</v>
      </c>
      <c r="M71" s="100">
        <v>0.28594953435397241</v>
      </c>
      <c r="N71" s="101">
        <v>-1.3927576601671321E-2</v>
      </c>
    </row>
    <row r="72" spans="1:19" ht="13.5" thickBot="1">
      <c r="A72" s="38" t="s">
        <v>57</v>
      </c>
      <c r="B72" s="29">
        <v>881</v>
      </c>
      <c r="C72" s="29">
        <v>835578.56031757407</v>
      </c>
      <c r="D72" s="30">
        <v>532</v>
      </c>
      <c r="E72" s="19"/>
      <c r="F72" s="66" t="s">
        <v>57</v>
      </c>
      <c r="G72" s="77">
        <v>731</v>
      </c>
      <c r="H72" s="77">
        <v>890869.32048541098</v>
      </c>
      <c r="I72" s="78">
        <v>377</v>
      </c>
      <c r="K72" s="10" t="s">
        <v>57</v>
      </c>
      <c r="L72" s="100">
        <v>0.20519835841313272</v>
      </c>
      <c r="M72" s="100">
        <v>-6.2063827877370858E-2</v>
      </c>
      <c r="N72" s="101">
        <v>0.41114058355437666</v>
      </c>
    </row>
    <row r="73" spans="1:19" ht="13.5" thickBot="1">
      <c r="A73" s="39" t="s">
        <v>58</v>
      </c>
      <c r="B73" s="33">
        <v>6068</v>
      </c>
      <c r="C73" s="33">
        <v>6738251.2157516489</v>
      </c>
      <c r="D73" s="34">
        <v>3977</v>
      </c>
      <c r="E73" s="19"/>
      <c r="F73" s="67" t="s">
        <v>58</v>
      </c>
      <c r="G73" s="72">
        <v>6134</v>
      </c>
      <c r="H73" s="72">
        <v>6090514.7559786597</v>
      </c>
      <c r="I73" s="73">
        <v>3536</v>
      </c>
      <c r="K73" s="11" t="s">
        <v>58</v>
      </c>
      <c r="L73" s="102">
        <v>-1.0759700032605179E-2</v>
      </c>
      <c r="M73" s="102">
        <v>0.10635167727607064</v>
      </c>
      <c r="N73" s="103">
        <v>0.12471719457013575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41228</v>
      </c>
      <c r="C75" s="83">
        <v>49180916.562536389</v>
      </c>
      <c r="D75" s="83">
        <v>27263</v>
      </c>
      <c r="E75" s="19"/>
      <c r="F75" s="48" t="s">
        <v>59</v>
      </c>
      <c r="G75" s="49">
        <v>43354</v>
      </c>
      <c r="H75" s="49">
        <v>47031437.898077406</v>
      </c>
      <c r="I75" s="53">
        <v>26751</v>
      </c>
      <c r="K75" s="96" t="s">
        <v>59</v>
      </c>
      <c r="L75" s="97">
        <v>-4.9038151035659894E-2</v>
      </c>
      <c r="M75" s="97">
        <v>4.5703018247436056E-2</v>
      </c>
      <c r="N75" s="97">
        <v>1.9139471421629084E-2</v>
      </c>
      <c r="P75" s="5"/>
      <c r="Q75" s="5"/>
      <c r="R75" s="5"/>
      <c r="S75" s="5"/>
    </row>
    <row r="76" spans="1:19" ht="13.5" thickBot="1">
      <c r="A76" s="90" t="s">
        <v>60</v>
      </c>
      <c r="B76" s="33">
        <v>41228</v>
      </c>
      <c r="C76" s="33">
        <v>49180916.562536389</v>
      </c>
      <c r="D76" s="34">
        <v>27263</v>
      </c>
      <c r="E76" s="19"/>
      <c r="F76" s="70" t="s">
        <v>60</v>
      </c>
      <c r="G76" s="59">
        <v>43354</v>
      </c>
      <c r="H76" s="59">
        <v>47031437.898077406</v>
      </c>
      <c r="I76" s="60">
        <v>26751</v>
      </c>
      <c r="K76" s="13" t="s">
        <v>60</v>
      </c>
      <c r="L76" s="102">
        <v>-4.9038151035659894E-2</v>
      </c>
      <c r="M76" s="102">
        <v>4.5703018247436056E-2</v>
      </c>
      <c r="N76" s="103">
        <v>1.9139471421629084E-2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20712</v>
      </c>
      <c r="C78" s="83">
        <v>18520451.31056672</v>
      </c>
      <c r="D78" s="83">
        <v>12951</v>
      </c>
      <c r="E78" s="19"/>
      <c r="F78" s="48" t="s">
        <v>61</v>
      </c>
      <c r="G78" s="49">
        <v>17844</v>
      </c>
      <c r="H78" s="49">
        <v>14901461.099660758</v>
      </c>
      <c r="I78" s="53">
        <v>10761</v>
      </c>
      <c r="K78" s="96" t="s">
        <v>61</v>
      </c>
      <c r="L78" s="97">
        <v>0.16072629455279075</v>
      </c>
      <c r="M78" s="97">
        <v>0.24286143396960913</v>
      </c>
      <c r="N78" s="97">
        <v>0.20351268469473105</v>
      </c>
      <c r="P78" s="5"/>
      <c r="Q78" s="5"/>
      <c r="R78" s="5"/>
      <c r="S78" s="5"/>
    </row>
    <row r="79" spans="1:19" ht="13.5" thickBot="1">
      <c r="A79" s="90" t="s">
        <v>62</v>
      </c>
      <c r="B79" s="33">
        <v>20712</v>
      </c>
      <c r="C79" s="33">
        <v>18520451.31056672</v>
      </c>
      <c r="D79" s="34">
        <v>12951</v>
      </c>
      <c r="E79" s="19"/>
      <c r="F79" s="70" t="s">
        <v>62</v>
      </c>
      <c r="G79" s="59">
        <v>17844</v>
      </c>
      <c r="H79" s="59">
        <v>14901461.099660758</v>
      </c>
      <c r="I79" s="60">
        <v>10761</v>
      </c>
      <c r="K79" s="13" t="s">
        <v>62</v>
      </c>
      <c r="L79" s="102">
        <v>0.16072629455279075</v>
      </c>
      <c r="M79" s="102">
        <v>0.24286143396960913</v>
      </c>
      <c r="N79" s="103">
        <v>0.20351268469473105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9176</v>
      </c>
      <c r="C81" s="83">
        <v>11045884.910520049</v>
      </c>
      <c r="D81" s="83">
        <v>5952</v>
      </c>
      <c r="E81" s="19"/>
      <c r="F81" s="48" t="s">
        <v>63</v>
      </c>
      <c r="G81" s="49">
        <v>9511</v>
      </c>
      <c r="H81" s="49">
        <v>10836633.419421731</v>
      </c>
      <c r="I81" s="53">
        <v>5863</v>
      </c>
      <c r="K81" s="96" t="s">
        <v>63</v>
      </c>
      <c r="L81" s="97">
        <v>-3.5222374093155318E-2</v>
      </c>
      <c r="M81" s="97">
        <v>1.9309640088340796E-2</v>
      </c>
      <c r="N81" s="97">
        <v>1.5179942009210246E-2</v>
      </c>
      <c r="P81" s="5"/>
      <c r="Q81" s="5"/>
      <c r="R81" s="5"/>
      <c r="S81" s="5"/>
    </row>
    <row r="82" spans="1:19" ht="13.5" thickBot="1">
      <c r="A82" s="90" t="s">
        <v>64</v>
      </c>
      <c r="B82" s="33">
        <v>9176</v>
      </c>
      <c r="C82" s="33">
        <v>11045884.910520049</v>
      </c>
      <c r="D82" s="34">
        <v>5952</v>
      </c>
      <c r="E82" s="19"/>
      <c r="F82" s="70" t="s">
        <v>64</v>
      </c>
      <c r="G82" s="59">
        <v>9511</v>
      </c>
      <c r="H82" s="59">
        <v>10836633.419421731</v>
      </c>
      <c r="I82" s="60">
        <v>5863</v>
      </c>
      <c r="K82" s="13" t="s">
        <v>64</v>
      </c>
      <c r="L82" s="102">
        <v>-3.5222374093155318E-2</v>
      </c>
      <c r="M82" s="102">
        <v>1.9309640088340796E-2</v>
      </c>
      <c r="N82" s="103">
        <v>1.5179942009210246E-2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15469</v>
      </c>
      <c r="C84" s="83">
        <v>15167744.74489535</v>
      </c>
      <c r="D84" s="83">
        <v>11269</v>
      </c>
      <c r="E84" s="19"/>
      <c r="F84" s="48" t="s">
        <v>65</v>
      </c>
      <c r="G84" s="49">
        <v>14782</v>
      </c>
      <c r="H84" s="49">
        <v>14809183.235987715</v>
      </c>
      <c r="I84" s="53">
        <v>10614</v>
      </c>
      <c r="K84" s="96" t="s">
        <v>65</v>
      </c>
      <c r="L84" s="97">
        <v>4.6475443106480885E-2</v>
      </c>
      <c r="M84" s="97">
        <v>2.4212105637014147E-2</v>
      </c>
      <c r="N84" s="97">
        <v>6.1710947804786143E-2</v>
      </c>
      <c r="P84" s="5"/>
      <c r="Q84" s="5"/>
      <c r="R84" s="5"/>
      <c r="S84" s="5"/>
    </row>
    <row r="85" spans="1:19" ht="13.5" thickBot="1">
      <c r="A85" s="37" t="s">
        <v>66</v>
      </c>
      <c r="B85" s="29">
        <v>3555</v>
      </c>
      <c r="C85" s="29">
        <v>3792192.1083037113</v>
      </c>
      <c r="D85" s="30">
        <v>2291</v>
      </c>
      <c r="E85" s="19"/>
      <c r="F85" s="71" t="s">
        <v>66</v>
      </c>
      <c r="G85" s="55">
        <v>3294</v>
      </c>
      <c r="H85" s="55">
        <v>3923987.5687740557</v>
      </c>
      <c r="I85" s="56">
        <v>1990</v>
      </c>
      <c r="K85" s="9" t="s">
        <v>66</v>
      </c>
      <c r="L85" s="100">
        <v>7.9234972677595605E-2</v>
      </c>
      <c r="M85" s="100">
        <v>-3.3587124872447083E-2</v>
      </c>
      <c r="N85" s="101">
        <v>0.15125628140703529</v>
      </c>
    </row>
    <row r="86" spans="1:19" ht="13.5" thickBot="1">
      <c r="A86" s="38" t="s">
        <v>67</v>
      </c>
      <c r="B86" s="29">
        <v>2485</v>
      </c>
      <c r="C86" s="29">
        <v>2602383.818384151</v>
      </c>
      <c r="D86" s="30">
        <v>1803</v>
      </c>
      <c r="E86" s="19"/>
      <c r="F86" s="66" t="s">
        <v>67</v>
      </c>
      <c r="G86" s="77">
        <v>2502</v>
      </c>
      <c r="H86" s="77">
        <v>2825348.0281241271</v>
      </c>
      <c r="I86" s="78">
        <v>1866</v>
      </c>
      <c r="K86" s="10" t="s">
        <v>67</v>
      </c>
      <c r="L86" s="100">
        <v>-6.7945643485212148E-3</v>
      </c>
      <c r="M86" s="100">
        <v>-7.8915661900955891E-2</v>
      </c>
      <c r="N86" s="101">
        <v>-3.3762057877813501E-2</v>
      </c>
    </row>
    <row r="87" spans="1:19" ht="13.5" thickBot="1">
      <c r="A87" s="39" t="s">
        <v>68</v>
      </c>
      <c r="B87" s="33">
        <v>9429</v>
      </c>
      <c r="C87" s="33">
        <v>8773168.8182074875</v>
      </c>
      <c r="D87" s="34">
        <v>7175</v>
      </c>
      <c r="E87" s="19"/>
      <c r="F87" s="67" t="s">
        <v>68</v>
      </c>
      <c r="G87" s="72">
        <v>8986</v>
      </c>
      <c r="H87" s="72">
        <v>8059847.6390895322</v>
      </c>
      <c r="I87" s="73">
        <v>6758</v>
      </c>
      <c r="K87" s="11" t="s">
        <v>68</v>
      </c>
      <c r="L87" s="102">
        <v>4.9298909414644987E-2</v>
      </c>
      <c r="M87" s="102">
        <v>8.8503059990664434E-2</v>
      </c>
      <c r="N87" s="103">
        <v>6.1704646345072556E-2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2369</v>
      </c>
      <c r="C89" s="83">
        <v>2821482.6005572099</v>
      </c>
      <c r="D89" s="83">
        <v>1464</v>
      </c>
      <c r="E89" s="19"/>
      <c r="F89" s="52" t="s">
        <v>69</v>
      </c>
      <c r="G89" s="49">
        <v>2129</v>
      </c>
      <c r="H89" s="49">
        <v>2206242.3883817601</v>
      </c>
      <c r="I89" s="53">
        <v>1415</v>
      </c>
      <c r="K89" s="99" t="s">
        <v>69</v>
      </c>
      <c r="L89" s="97">
        <v>0.11272898074213256</v>
      </c>
      <c r="M89" s="97">
        <v>0.27886338120206178</v>
      </c>
      <c r="N89" s="97">
        <v>3.4628975265017736E-2</v>
      </c>
      <c r="P89" s="5"/>
      <c r="Q89" s="5"/>
      <c r="R89" s="5"/>
      <c r="S89" s="5"/>
    </row>
    <row r="90" spans="1:19" ht="13.5" thickBot="1">
      <c r="A90" s="89" t="s">
        <v>70</v>
      </c>
      <c r="B90" s="33">
        <v>2369</v>
      </c>
      <c r="C90" s="33">
        <v>2821482.6005572099</v>
      </c>
      <c r="D90" s="34">
        <v>1464</v>
      </c>
      <c r="E90" s="19"/>
      <c r="F90" s="69" t="s">
        <v>70</v>
      </c>
      <c r="G90" s="59">
        <v>2129</v>
      </c>
      <c r="H90" s="59">
        <v>2206242.3883817601</v>
      </c>
      <c r="I90" s="60">
        <v>1415</v>
      </c>
      <c r="K90" s="12" t="s">
        <v>70</v>
      </c>
      <c r="L90" s="102">
        <v>0.11272898074213256</v>
      </c>
      <c r="M90" s="102">
        <v>0.27886338120206178</v>
      </c>
      <c r="N90" s="103">
        <v>3.4628975265017736E-2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theme="6"/>
  </sheetPr>
  <dimension ref="A1:S92"/>
  <sheetViews>
    <sheetView zoomScale="80" zoomScaleNormal="80" workbookViewId="0"/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80</v>
      </c>
      <c r="B2" s="25" t="s">
        <v>96</v>
      </c>
      <c r="C2" s="24"/>
      <c r="D2" s="24"/>
      <c r="F2" s="43" t="s">
        <v>80</v>
      </c>
      <c r="G2" s="44" t="s">
        <v>91</v>
      </c>
      <c r="K2" s="1" t="s">
        <v>80</v>
      </c>
      <c r="L2" s="3"/>
      <c r="M2" s="1" t="s">
        <v>97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871445</v>
      </c>
      <c r="C6" s="83">
        <v>872498318.06557465</v>
      </c>
      <c r="D6" s="83">
        <v>597544</v>
      </c>
      <c r="E6" s="19"/>
      <c r="F6" s="48" t="s">
        <v>1</v>
      </c>
      <c r="G6" s="49">
        <v>870728</v>
      </c>
      <c r="H6" s="49">
        <v>866717899.31785893</v>
      </c>
      <c r="I6" s="49">
        <v>575774</v>
      </c>
      <c r="K6" s="96" t="s">
        <v>1</v>
      </c>
      <c r="L6" s="97">
        <v>8.2344888415208928E-4</v>
      </c>
      <c r="M6" s="97">
        <v>6.6693196855229786E-3</v>
      </c>
      <c r="N6" s="97">
        <v>3.7809974052319228E-2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88248</v>
      </c>
      <c r="C8" s="85">
        <v>69397371.77123186</v>
      </c>
      <c r="D8" s="85">
        <v>62118</v>
      </c>
      <c r="E8" s="19"/>
      <c r="F8" s="52" t="s">
        <v>4</v>
      </c>
      <c r="G8" s="49">
        <v>87296</v>
      </c>
      <c r="H8" s="49">
        <v>75090839.266861945</v>
      </c>
      <c r="I8" s="53">
        <v>58229</v>
      </c>
      <c r="K8" s="99" t="s">
        <v>4</v>
      </c>
      <c r="L8" s="97">
        <v>1.0905425219941423E-2</v>
      </c>
      <c r="M8" s="97">
        <v>-7.5821066207508059E-2</v>
      </c>
      <c r="N8" s="97">
        <v>6.6788026584691407E-2</v>
      </c>
      <c r="P8" s="5"/>
      <c r="Q8" s="5"/>
      <c r="R8" s="5"/>
      <c r="S8" s="5"/>
    </row>
    <row r="9" spans="1:19" ht="13.5" thickBot="1">
      <c r="A9" s="28" t="s">
        <v>5</v>
      </c>
      <c r="B9" s="29">
        <v>6583</v>
      </c>
      <c r="C9" s="29">
        <v>4953987.5363004357</v>
      </c>
      <c r="D9" s="29">
        <v>3418</v>
      </c>
      <c r="E9" s="20"/>
      <c r="F9" s="54" t="s">
        <v>5</v>
      </c>
      <c r="G9" s="55">
        <v>7012</v>
      </c>
      <c r="H9" s="55">
        <v>4943067.4754651897</v>
      </c>
      <c r="I9" s="56">
        <v>3888</v>
      </c>
      <c r="K9" s="6" t="s">
        <v>5</v>
      </c>
      <c r="L9" s="100">
        <v>-6.1180832857957834E-2</v>
      </c>
      <c r="M9" s="100">
        <v>2.2091668562986833E-3</v>
      </c>
      <c r="N9" s="100">
        <v>-0.12088477366255146</v>
      </c>
    </row>
    <row r="10" spans="1:19" ht="13.5" thickBot="1">
      <c r="A10" s="31" t="s">
        <v>6</v>
      </c>
      <c r="B10" s="29">
        <v>15237</v>
      </c>
      <c r="C10" s="29">
        <v>11386328.461550046</v>
      </c>
      <c r="D10" s="29">
        <v>12749</v>
      </c>
      <c r="E10" s="19"/>
      <c r="F10" s="57" t="s">
        <v>6</v>
      </c>
      <c r="G10" s="77">
        <v>12934</v>
      </c>
      <c r="H10" s="77">
        <v>13016702.594831724</v>
      </c>
      <c r="I10" s="78">
        <v>9767</v>
      </c>
      <c r="K10" s="7" t="s">
        <v>6</v>
      </c>
      <c r="L10" s="111">
        <v>0.17805783207051173</v>
      </c>
      <c r="M10" s="111">
        <v>-0.12525246861897399</v>
      </c>
      <c r="N10" s="113">
        <v>0.30531381181529649</v>
      </c>
    </row>
    <row r="11" spans="1:19" ht="13.5" thickBot="1">
      <c r="A11" s="31" t="s">
        <v>7</v>
      </c>
      <c r="B11" s="29">
        <v>5540</v>
      </c>
      <c r="C11" s="29">
        <v>4925705.9826086611</v>
      </c>
      <c r="D11" s="29">
        <v>3552</v>
      </c>
      <c r="E11" s="19"/>
      <c r="F11" s="57" t="s">
        <v>7</v>
      </c>
      <c r="G11" s="77">
        <v>4815</v>
      </c>
      <c r="H11" s="77">
        <v>5791596.1063149441</v>
      </c>
      <c r="I11" s="78">
        <v>2736</v>
      </c>
      <c r="K11" s="7" t="s">
        <v>7</v>
      </c>
      <c r="L11" s="111">
        <v>0.15057113187954307</v>
      </c>
      <c r="M11" s="111">
        <v>-0.14950802987835221</v>
      </c>
      <c r="N11" s="113">
        <v>0.29824561403508776</v>
      </c>
    </row>
    <row r="12" spans="1:19" ht="13.5" thickBot="1">
      <c r="A12" s="31" t="s">
        <v>8</v>
      </c>
      <c r="B12" s="29">
        <v>6250</v>
      </c>
      <c r="C12" s="29">
        <v>5095285.0160039607</v>
      </c>
      <c r="D12" s="29">
        <v>4398</v>
      </c>
      <c r="E12" s="19"/>
      <c r="F12" s="57" t="s">
        <v>8</v>
      </c>
      <c r="G12" s="77">
        <v>5007</v>
      </c>
      <c r="H12" s="77">
        <v>4136101.3370715259</v>
      </c>
      <c r="I12" s="78">
        <v>3464</v>
      </c>
      <c r="K12" s="7" t="s">
        <v>8</v>
      </c>
      <c r="L12" s="111">
        <v>0.24825244657479528</v>
      </c>
      <c r="M12" s="111">
        <v>0.23190526555414714</v>
      </c>
      <c r="N12" s="113">
        <v>0.26963048498845255</v>
      </c>
    </row>
    <row r="13" spans="1:19" ht="13.5" thickBot="1">
      <c r="A13" s="31" t="s">
        <v>9</v>
      </c>
      <c r="B13" s="29">
        <v>9134</v>
      </c>
      <c r="C13" s="29">
        <v>3590108.109992065</v>
      </c>
      <c r="D13" s="29">
        <v>7444</v>
      </c>
      <c r="E13" s="19"/>
      <c r="F13" s="57" t="s">
        <v>9</v>
      </c>
      <c r="G13" s="77">
        <v>9118</v>
      </c>
      <c r="H13" s="77">
        <v>3881498.3596367268</v>
      </c>
      <c r="I13" s="78">
        <v>6896</v>
      </c>
      <c r="K13" s="7" t="s">
        <v>9</v>
      </c>
      <c r="L13" s="111">
        <v>1.7547707830665171E-3</v>
      </c>
      <c r="M13" s="111">
        <v>-7.5071589022114971E-2</v>
      </c>
      <c r="N13" s="113">
        <v>7.9466357308584756E-2</v>
      </c>
    </row>
    <row r="14" spans="1:19" ht="13.5" thickBot="1">
      <c r="A14" s="31" t="s">
        <v>10</v>
      </c>
      <c r="B14" s="29">
        <v>3738</v>
      </c>
      <c r="C14" s="29">
        <v>4579952.0127479192</v>
      </c>
      <c r="D14" s="29">
        <v>2403</v>
      </c>
      <c r="E14" s="19"/>
      <c r="F14" s="57" t="s">
        <v>10</v>
      </c>
      <c r="G14" s="77">
        <v>4103</v>
      </c>
      <c r="H14" s="77">
        <v>4926756.4122644281</v>
      </c>
      <c r="I14" s="78">
        <v>2333</v>
      </c>
      <c r="K14" s="7" t="s">
        <v>10</v>
      </c>
      <c r="L14" s="111">
        <v>-8.8959298074579585E-2</v>
      </c>
      <c r="M14" s="111">
        <v>-7.039203291098195E-2</v>
      </c>
      <c r="N14" s="113">
        <v>3.0004286326618113E-2</v>
      </c>
    </row>
    <row r="15" spans="1:19" ht="13.5" thickBot="1">
      <c r="A15" s="31" t="s">
        <v>11</v>
      </c>
      <c r="B15" s="29">
        <v>13613</v>
      </c>
      <c r="C15" s="29">
        <v>10443341.063720226</v>
      </c>
      <c r="D15" s="29">
        <v>9295</v>
      </c>
      <c r="E15" s="19"/>
      <c r="F15" s="57" t="s">
        <v>11</v>
      </c>
      <c r="G15" s="77">
        <v>13269</v>
      </c>
      <c r="H15" s="77">
        <v>11226758.526738588</v>
      </c>
      <c r="I15" s="78">
        <v>8858</v>
      </c>
      <c r="K15" s="7" t="s">
        <v>11</v>
      </c>
      <c r="L15" s="111">
        <v>2.5925088552264608E-2</v>
      </c>
      <c r="M15" s="111">
        <v>-6.9781269558128356E-2</v>
      </c>
      <c r="N15" s="113">
        <v>4.9333935425603936E-2</v>
      </c>
    </row>
    <row r="16" spans="1:19" ht="13.5" thickBot="1">
      <c r="A16" s="32" t="s">
        <v>12</v>
      </c>
      <c r="B16" s="29">
        <v>28153</v>
      </c>
      <c r="C16" s="29">
        <v>24422663.588308536</v>
      </c>
      <c r="D16" s="29">
        <v>18859</v>
      </c>
      <c r="E16" s="19"/>
      <c r="F16" s="58" t="s">
        <v>12</v>
      </c>
      <c r="G16" s="107">
        <v>31038</v>
      </c>
      <c r="H16" s="107">
        <v>27168358.454538815</v>
      </c>
      <c r="I16" s="108">
        <v>20287</v>
      </c>
      <c r="K16" s="8" t="s">
        <v>12</v>
      </c>
      <c r="L16" s="114">
        <v>-9.2950576712417021E-2</v>
      </c>
      <c r="M16" s="114">
        <v>-0.10106222909362328</v>
      </c>
      <c r="N16" s="115">
        <v>-7.0389904865184594E-2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41166</v>
      </c>
      <c r="C18" s="87">
        <v>44373131.745201312</v>
      </c>
      <c r="D18" s="87">
        <v>28191</v>
      </c>
      <c r="E18" s="19"/>
      <c r="F18" s="63" t="s">
        <v>13</v>
      </c>
      <c r="G18" s="64">
        <v>40366</v>
      </c>
      <c r="H18" s="64">
        <v>42655265.57134448</v>
      </c>
      <c r="I18" s="65">
        <v>26661</v>
      </c>
      <c r="K18" s="105" t="s">
        <v>13</v>
      </c>
      <c r="L18" s="106">
        <v>1.9818659267700545E-2</v>
      </c>
      <c r="M18" s="106">
        <v>4.0273249992631266E-2</v>
      </c>
      <c r="N18" s="118">
        <v>5.7387194778890427E-2</v>
      </c>
    </row>
    <row r="19" spans="1:19" ht="13.5" thickBot="1">
      <c r="A19" s="37" t="s">
        <v>14</v>
      </c>
      <c r="B19" s="29">
        <v>2440</v>
      </c>
      <c r="C19" s="29">
        <v>4401392.9999093637</v>
      </c>
      <c r="D19" s="29">
        <v>972</v>
      </c>
      <c r="E19" s="19"/>
      <c r="F19" s="66" t="s">
        <v>14</v>
      </c>
      <c r="G19" s="55">
        <v>1819</v>
      </c>
      <c r="H19" s="55">
        <v>3513185.5101571651</v>
      </c>
      <c r="I19" s="56">
        <v>674</v>
      </c>
      <c r="K19" s="9" t="s">
        <v>14</v>
      </c>
      <c r="L19" s="133">
        <v>0.34139637163276526</v>
      </c>
      <c r="M19" s="133">
        <v>0.25282111837938892</v>
      </c>
      <c r="N19" s="135">
        <v>0.44213649851632053</v>
      </c>
    </row>
    <row r="20" spans="1:19" ht="13.5" thickBot="1">
      <c r="A20" s="38" t="s">
        <v>15</v>
      </c>
      <c r="B20" s="29">
        <v>3606</v>
      </c>
      <c r="C20" s="29">
        <v>3101633.7800000003</v>
      </c>
      <c r="D20" s="29">
        <v>2883</v>
      </c>
      <c r="E20" s="19"/>
      <c r="F20" s="66" t="s">
        <v>15</v>
      </c>
      <c r="G20" s="55">
        <v>3635</v>
      </c>
      <c r="H20" s="55">
        <v>3387400.96</v>
      </c>
      <c r="I20" s="56">
        <v>2942</v>
      </c>
      <c r="K20" s="10" t="s">
        <v>15</v>
      </c>
      <c r="L20" s="133">
        <v>-7.9779917469050554E-3</v>
      </c>
      <c r="M20" s="133">
        <v>-8.4361781606154929E-2</v>
      </c>
      <c r="N20" s="135">
        <v>-2.0054384772263734E-2</v>
      </c>
    </row>
    <row r="21" spans="1:19" ht="13.5" thickBot="1">
      <c r="A21" s="39" t="s">
        <v>16</v>
      </c>
      <c r="B21" s="29">
        <v>35120</v>
      </c>
      <c r="C21" s="29">
        <v>36870104.965291947</v>
      </c>
      <c r="D21" s="29">
        <v>24336</v>
      </c>
      <c r="E21" s="19"/>
      <c r="F21" s="67" t="s">
        <v>16</v>
      </c>
      <c r="G21" s="59">
        <v>34912</v>
      </c>
      <c r="H21" s="59">
        <v>35754679.101187319</v>
      </c>
      <c r="I21" s="60">
        <v>23045</v>
      </c>
      <c r="K21" s="11" t="s">
        <v>16</v>
      </c>
      <c r="L21" s="134">
        <v>5.9578368469295206E-3</v>
      </c>
      <c r="M21" s="134">
        <v>3.1196640331966785E-2</v>
      </c>
      <c r="N21" s="136">
        <v>5.6020828813191592E-2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12503</v>
      </c>
      <c r="C23" s="83">
        <v>15277428.945444651</v>
      </c>
      <c r="D23" s="83">
        <v>7916</v>
      </c>
      <c r="E23" s="19"/>
      <c r="F23" s="52" t="s">
        <v>17</v>
      </c>
      <c r="G23" s="49">
        <v>13955</v>
      </c>
      <c r="H23" s="49">
        <v>17873082.687594503</v>
      </c>
      <c r="I23" s="53">
        <v>8319</v>
      </c>
      <c r="K23" s="99" t="s">
        <v>17</v>
      </c>
      <c r="L23" s="97">
        <v>-0.10404872805446075</v>
      </c>
      <c r="M23" s="97">
        <v>-0.14522697553184072</v>
      </c>
      <c r="N23" s="97">
        <v>-4.8443322514725273E-2</v>
      </c>
      <c r="P23" s="5"/>
      <c r="Q23" s="5"/>
      <c r="R23" s="5"/>
      <c r="S23" s="5"/>
    </row>
    <row r="24" spans="1:19" ht="13.5" thickBot="1">
      <c r="A24" s="89" t="s">
        <v>18</v>
      </c>
      <c r="B24" s="33">
        <v>12503</v>
      </c>
      <c r="C24" s="33">
        <v>15277428.945444651</v>
      </c>
      <c r="D24" s="33">
        <v>7916</v>
      </c>
      <c r="E24" s="19"/>
      <c r="F24" s="69" t="s">
        <v>18</v>
      </c>
      <c r="G24" s="59">
        <v>13955</v>
      </c>
      <c r="H24" s="59">
        <v>17873082.687594503</v>
      </c>
      <c r="I24" s="60">
        <v>8319</v>
      </c>
      <c r="K24" s="12" t="s">
        <v>18</v>
      </c>
      <c r="L24" s="102">
        <v>-0.10404872805446075</v>
      </c>
      <c r="M24" s="102">
        <v>-0.14522697553184072</v>
      </c>
      <c r="N24" s="103">
        <v>-4.8443322514725273E-2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4652</v>
      </c>
      <c r="C26" s="83">
        <v>2888757.0523580573</v>
      </c>
      <c r="D26" s="83">
        <v>3780</v>
      </c>
      <c r="E26" s="19"/>
      <c r="F26" s="48" t="s">
        <v>19</v>
      </c>
      <c r="G26" s="49">
        <v>4565</v>
      </c>
      <c r="H26" s="49">
        <v>2620694.495195691</v>
      </c>
      <c r="I26" s="53">
        <v>3582</v>
      </c>
      <c r="K26" s="96" t="s">
        <v>19</v>
      </c>
      <c r="L26" s="97">
        <v>1.905805038335151E-2</v>
      </c>
      <c r="M26" s="97">
        <v>0.1022868394823524</v>
      </c>
      <c r="N26" s="97">
        <v>5.5276381909547645E-2</v>
      </c>
      <c r="P26" s="5"/>
      <c r="Q26" s="5"/>
      <c r="R26" s="5"/>
      <c r="S26" s="5"/>
    </row>
    <row r="27" spans="1:19" ht="13.5" thickBot="1">
      <c r="A27" s="90" t="s">
        <v>20</v>
      </c>
      <c r="B27" s="33">
        <v>4652</v>
      </c>
      <c r="C27" s="33">
        <v>2888757.0523580573</v>
      </c>
      <c r="D27" s="33">
        <v>3780</v>
      </c>
      <c r="E27" s="19"/>
      <c r="F27" s="70" t="s">
        <v>20</v>
      </c>
      <c r="G27" s="59">
        <v>4565</v>
      </c>
      <c r="H27" s="59">
        <v>2620694.495195691</v>
      </c>
      <c r="I27" s="60">
        <v>3582</v>
      </c>
      <c r="K27" s="13" t="s">
        <v>20</v>
      </c>
      <c r="L27" s="102">
        <v>1.905805038335151E-2</v>
      </c>
      <c r="M27" s="102">
        <v>0.1022868394823524</v>
      </c>
      <c r="N27" s="103">
        <v>5.5276381909547645E-2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40597</v>
      </c>
      <c r="C29" s="83">
        <v>22619034.166988995</v>
      </c>
      <c r="D29" s="83">
        <v>30769</v>
      </c>
      <c r="E29" s="19"/>
      <c r="F29" s="48" t="s">
        <v>21</v>
      </c>
      <c r="G29" s="49">
        <v>40333</v>
      </c>
      <c r="H29" s="49">
        <v>23047064.041387536</v>
      </c>
      <c r="I29" s="53">
        <v>30687</v>
      </c>
      <c r="K29" s="96" t="s">
        <v>21</v>
      </c>
      <c r="L29" s="97">
        <v>6.5455086405672436E-3</v>
      </c>
      <c r="M29" s="97">
        <v>-1.8571991366444385E-2</v>
      </c>
      <c r="N29" s="97">
        <v>2.672141297617836E-3</v>
      </c>
      <c r="P29" s="5"/>
      <c r="Q29" s="5"/>
      <c r="R29" s="5"/>
      <c r="S29" s="5"/>
    </row>
    <row r="30" spans="1:19" ht="13.5" thickBot="1">
      <c r="A30" s="91" t="s">
        <v>22</v>
      </c>
      <c r="B30" s="29">
        <v>17101</v>
      </c>
      <c r="C30" s="29">
        <v>10502405.667053185</v>
      </c>
      <c r="D30" s="29">
        <v>12740</v>
      </c>
      <c r="E30" s="19"/>
      <c r="F30" s="71" t="s">
        <v>22</v>
      </c>
      <c r="G30" s="55">
        <v>17525</v>
      </c>
      <c r="H30" s="55">
        <v>11160742.723218545</v>
      </c>
      <c r="I30" s="56">
        <v>13060</v>
      </c>
      <c r="K30" s="14" t="s">
        <v>22</v>
      </c>
      <c r="L30" s="100">
        <v>-2.4194008559201174E-2</v>
      </c>
      <c r="M30" s="100">
        <v>-5.8986849933900132E-2</v>
      </c>
      <c r="N30" s="101">
        <v>-2.4502297090352232E-2</v>
      </c>
    </row>
    <row r="31" spans="1:19" ht="13.5" thickBot="1">
      <c r="A31" s="92" t="s">
        <v>23</v>
      </c>
      <c r="B31" s="29">
        <v>23496</v>
      </c>
      <c r="C31" s="29">
        <v>12116628.49993581</v>
      </c>
      <c r="D31" s="29">
        <v>18029</v>
      </c>
      <c r="E31" s="19"/>
      <c r="F31" s="71" t="s">
        <v>23</v>
      </c>
      <c r="G31" s="72">
        <v>22808</v>
      </c>
      <c r="H31" s="72">
        <v>11886321.318168992</v>
      </c>
      <c r="I31" s="73">
        <v>17627</v>
      </c>
      <c r="K31" s="15" t="s">
        <v>23</v>
      </c>
      <c r="L31" s="102">
        <v>3.0164854437039645E-2</v>
      </c>
      <c r="M31" s="102">
        <v>1.9375816587994921E-2</v>
      </c>
      <c r="N31" s="103">
        <v>2.280592273217219E-2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24852</v>
      </c>
      <c r="C33" s="83">
        <v>21768109.720901545</v>
      </c>
      <c r="D33" s="83">
        <v>16596</v>
      </c>
      <c r="E33" s="19"/>
      <c r="F33" s="52" t="s">
        <v>24</v>
      </c>
      <c r="G33" s="49">
        <v>22771</v>
      </c>
      <c r="H33" s="49">
        <v>19882293.974749222</v>
      </c>
      <c r="I33" s="53">
        <v>14720</v>
      </c>
      <c r="K33" s="99" t="s">
        <v>24</v>
      </c>
      <c r="L33" s="97">
        <v>9.1388169162531341E-2</v>
      </c>
      <c r="M33" s="97">
        <v>9.484900226036963E-2</v>
      </c>
      <c r="N33" s="97">
        <v>0.12744565217391313</v>
      </c>
      <c r="P33" s="5"/>
      <c r="Q33" s="5"/>
      <c r="R33" s="5"/>
      <c r="S33" s="5"/>
    </row>
    <row r="34" spans="1:19" ht="13.5" thickBot="1">
      <c r="A34" s="89" t="s">
        <v>25</v>
      </c>
      <c r="B34" s="33">
        <v>24852</v>
      </c>
      <c r="C34" s="33">
        <v>21768109.720901545</v>
      </c>
      <c r="D34" s="33">
        <v>16596</v>
      </c>
      <c r="E34" s="19"/>
      <c r="F34" s="69" t="s">
        <v>25</v>
      </c>
      <c r="G34" s="59">
        <v>22771</v>
      </c>
      <c r="H34" s="59">
        <v>19882293.974749222</v>
      </c>
      <c r="I34" s="60">
        <v>14720</v>
      </c>
      <c r="K34" s="12" t="s">
        <v>25</v>
      </c>
      <c r="L34" s="102">
        <v>9.1388169162531341E-2</v>
      </c>
      <c r="M34" s="102">
        <v>9.484900226036963E-2</v>
      </c>
      <c r="N34" s="103">
        <v>0.12744565217391313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35359</v>
      </c>
      <c r="C36" s="83">
        <v>38480143.635728598</v>
      </c>
      <c r="D36" s="83">
        <v>24306</v>
      </c>
      <c r="E36" s="19"/>
      <c r="F36" s="48" t="s">
        <v>26</v>
      </c>
      <c r="G36" s="49">
        <v>37954</v>
      </c>
      <c r="H36" s="49">
        <v>38854249.170372009</v>
      </c>
      <c r="I36" s="53">
        <v>26755</v>
      </c>
      <c r="K36" s="96" t="s">
        <v>26</v>
      </c>
      <c r="L36" s="97">
        <v>-6.8372240080097013E-2</v>
      </c>
      <c r="M36" s="97">
        <v>-9.6284329933387092E-3</v>
      </c>
      <c r="N36" s="112">
        <v>-9.1534292655578442E-2</v>
      </c>
    </row>
    <row r="37" spans="1:19" ht="13.5" thickBot="1">
      <c r="A37" s="37" t="s">
        <v>27</v>
      </c>
      <c r="B37" s="29">
        <v>2974</v>
      </c>
      <c r="C37" s="29">
        <v>3799033.2488394901</v>
      </c>
      <c r="D37" s="29">
        <v>1715</v>
      </c>
      <c r="E37" s="19"/>
      <c r="F37" s="71" t="s">
        <v>27</v>
      </c>
      <c r="G37" s="77">
        <v>3180</v>
      </c>
      <c r="H37" s="77">
        <v>3999467.8722339827</v>
      </c>
      <c r="I37" s="78">
        <v>1881</v>
      </c>
      <c r="K37" s="9" t="s">
        <v>27</v>
      </c>
      <c r="L37" s="100">
        <v>-6.4779874213836464E-2</v>
      </c>
      <c r="M37" s="100">
        <v>-5.0115322787312677E-2</v>
      </c>
      <c r="N37" s="101">
        <v>-8.8250930356193469E-2</v>
      </c>
    </row>
    <row r="38" spans="1:19" ht="13.5" thickBot="1">
      <c r="A38" s="38" t="s">
        <v>28</v>
      </c>
      <c r="B38" s="29">
        <v>3195</v>
      </c>
      <c r="C38" s="29">
        <v>4745538.352832932</v>
      </c>
      <c r="D38" s="29">
        <v>1330</v>
      </c>
      <c r="E38" s="19"/>
      <c r="F38" s="66" t="s">
        <v>28</v>
      </c>
      <c r="G38" s="77">
        <v>3156</v>
      </c>
      <c r="H38" s="77">
        <v>4344333.9124660678</v>
      </c>
      <c r="I38" s="78">
        <v>1308</v>
      </c>
      <c r="K38" s="10" t="s">
        <v>28</v>
      </c>
      <c r="L38" s="111">
        <v>1.2357414448669113E-2</v>
      </c>
      <c r="M38" s="111">
        <v>9.2351197778699268E-2</v>
      </c>
      <c r="N38" s="113">
        <v>1.6819571865443361E-2</v>
      </c>
    </row>
    <row r="39" spans="1:19" ht="13.5" thickBot="1">
      <c r="A39" s="38" t="s">
        <v>29</v>
      </c>
      <c r="B39" s="29">
        <v>2790</v>
      </c>
      <c r="C39" s="29">
        <v>3582795.1844102289</v>
      </c>
      <c r="D39" s="29">
        <v>1723</v>
      </c>
      <c r="E39" s="19"/>
      <c r="F39" s="66" t="s">
        <v>29</v>
      </c>
      <c r="G39" s="77">
        <v>2707</v>
      </c>
      <c r="H39" s="77">
        <v>3454719.6351330183</v>
      </c>
      <c r="I39" s="78">
        <v>1755</v>
      </c>
      <c r="K39" s="10" t="s">
        <v>29</v>
      </c>
      <c r="L39" s="111">
        <v>3.0661248614702652E-2</v>
      </c>
      <c r="M39" s="111">
        <v>3.7072631878644291E-2</v>
      </c>
      <c r="N39" s="113">
        <v>-1.8233618233618243E-2</v>
      </c>
    </row>
    <row r="40" spans="1:19" ht="13.5" thickBot="1">
      <c r="A40" s="38" t="s">
        <v>30</v>
      </c>
      <c r="B40" s="29">
        <v>17321</v>
      </c>
      <c r="C40" s="29">
        <v>17224644.582330763</v>
      </c>
      <c r="D40" s="29">
        <v>13438</v>
      </c>
      <c r="E40" s="19"/>
      <c r="F40" s="66" t="s">
        <v>30</v>
      </c>
      <c r="G40" s="77">
        <v>20798</v>
      </c>
      <c r="H40" s="77">
        <v>19110015.428058855</v>
      </c>
      <c r="I40" s="78">
        <v>16036</v>
      </c>
      <c r="K40" s="10" t="s">
        <v>30</v>
      </c>
      <c r="L40" s="111">
        <v>-0.16717953649389361</v>
      </c>
      <c r="M40" s="111">
        <v>-9.8658781978785859E-2</v>
      </c>
      <c r="N40" s="113">
        <v>-0.1620104764280369</v>
      </c>
    </row>
    <row r="41" spans="1:19" ht="13.5" thickBot="1">
      <c r="A41" s="39" t="s">
        <v>31</v>
      </c>
      <c r="B41" s="29">
        <v>9079</v>
      </c>
      <c r="C41" s="29">
        <v>9128132.2673151828</v>
      </c>
      <c r="D41" s="29">
        <v>6100</v>
      </c>
      <c r="E41" s="19"/>
      <c r="F41" s="67" t="s">
        <v>31</v>
      </c>
      <c r="G41" s="77">
        <v>8113</v>
      </c>
      <c r="H41" s="77">
        <v>7945712.3224800806</v>
      </c>
      <c r="I41" s="78">
        <v>5775</v>
      </c>
      <c r="K41" s="11" t="s">
        <v>31</v>
      </c>
      <c r="L41" s="116">
        <v>0.11906816220880079</v>
      </c>
      <c r="M41" s="116">
        <v>0.14881232756058749</v>
      </c>
      <c r="N41" s="117">
        <v>5.6277056277056259E-2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56419</v>
      </c>
      <c r="C43" s="83">
        <v>55131192.63196747</v>
      </c>
      <c r="D43" s="83">
        <v>39593</v>
      </c>
      <c r="E43" s="19"/>
      <c r="F43" s="48" t="s">
        <v>32</v>
      </c>
      <c r="G43" s="49">
        <v>58997</v>
      </c>
      <c r="H43" s="49">
        <v>58153774.429140009</v>
      </c>
      <c r="I43" s="53">
        <v>41336</v>
      </c>
      <c r="K43" s="96" t="s">
        <v>32</v>
      </c>
      <c r="L43" s="97">
        <v>-4.3697137142566622E-2</v>
      </c>
      <c r="M43" s="97">
        <v>-5.1975677019133748E-2</v>
      </c>
      <c r="N43" s="97">
        <v>-4.2166634410683135E-2</v>
      </c>
    </row>
    <row r="44" spans="1:19" ht="13.5" thickBot="1">
      <c r="A44" s="37" t="s">
        <v>33</v>
      </c>
      <c r="B44" s="29">
        <v>2345</v>
      </c>
      <c r="C44" s="29">
        <v>1473371.1441000002</v>
      </c>
      <c r="D44" s="29">
        <v>1852</v>
      </c>
      <c r="E44" s="19"/>
      <c r="F44" s="74" t="s">
        <v>33</v>
      </c>
      <c r="G44" s="55">
        <v>1819</v>
      </c>
      <c r="H44" s="55">
        <v>1244222.58</v>
      </c>
      <c r="I44" s="56">
        <v>1435</v>
      </c>
      <c r="K44" s="9" t="s">
        <v>33</v>
      </c>
      <c r="L44" s="138">
        <v>0.28916987355689949</v>
      </c>
      <c r="M44" s="138">
        <v>0.18417007357317061</v>
      </c>
      <c r="N44" s="139">
        <v>0.29059233449477362</v>
      </c>
    </row>
    <row r="45" spans="1:19" ht="13.5" thickBot="1">
      <c r="A45" s="38" t="s">
        <v>34</v>
      </c>
      <c r="B45" s="29">
        <v>8520</v>
      </c>
      <c r="C45" s="29">
        <v>10629315.586206339</v>
      </c>
      <c r="D45" s="29">
        <v>5743</v>
      </c>
      <c r="E45" s="19"/>
      <c r="F45" s="75" t="s">
        <v>34</v>
      </c>
      <c r="G45" s="55">
        <v>10545</v>
      </c>
      <c r="H45" s="55">
        <v>13994744.640279301</v>
      </c>
      <c r="I45" s="56">
        <v>6977</v>
      </c>
      <c r="K45" s="10" t="s">
        <v>34</v>
      </c>
      <c r="L45" s="133">
        <v>-0.19203413940256042</v>
      </c>
      <c r="M45" s="133">
        <v>-0.24047806091342838</v>
      </c>
      <c r="N45" s="135">
        <v>-0.17686684821556542</v>
      </c>
    </row>
    <row r="46" spans="1:19" ht="13.5" thickBot="1">
      <c r="A46" s="38" t="s">
        <v>35</v>
      </c>
      <c r="B46" s="29">
        <v>2422</v>
      </c>
      <c r="C46" s="29">
        <v>1726356.4849483576</v>
      </c>
      <c r="D46" s="29">
        <v>1734</v>
      </c>
      <c r="E46" s="19"/>
      <c r="F46" s="75" t="s">
        <v>35</v>
      </c>
      <c r="G46" s="55">
        <v>2809</v>
      </c>
      <c r="H46" s="55">
        <v>2465164.88628182</v>
      </c>
      <c r="I46" s="56">
        <v>1964</v>
      </c>
      <c r="K46" s="10" t="s">
        <v>35</v>
      </c>
      <c r="L46" s="133">
        <v>-0.13777144891420434</v>
      </c>
      <c r="M46" s="133">
        <v>-0.29969938540208507</v>
      </c>
      <c r="N46" s="135">
        <v>-0.11710794297352345</v>
      </c>
    </row>
    <row r="47" spans="1:19" ht="13.5" thickBot="1">
      <c r="A47" s="38" t="s">
        <v>36</v>
      </c>
      <c r="B47" s="29">
        <v>14041</v>
      </c>
      <c r="C47" s="29">
        <v>14240379.685050813</v>
      </c>
      <c r="D47" s="29">
        <v>9965</v>
      </c>
      <c r="E47" s="19"/>
      <c r="F47" s="75" t="s">
        <v>36</v>
      </c>
      <c r="G47" s="55">
        <v>14014</v>
      </c>
      <c r="H47" s="55">
        <v>13906348.354102258</v>
      </c>
      <c r="I47" s="56">
        <v>10130</v>
      </c>
      <c r="K47" s="10" t="s">
        <v>36</v>
      </c>
      <c r="L47" s="133">
        <v>1.9266447837875678E-3</v>
      </c>
      <c r="M47" s="133">
        <v>2.4020060654529773E-2</v>
      </c>
      <c r="N47" s="135">
        <v>-1.6288252714708795E-2</v>
      </c>
    </row>
    <row r="48" spans="1:19" ht="13.5" thickBot="1">
      <c r="A48" s="38" t="s">
        <v>37</v>
      </c>
      <c r="B48" s="29">
        <v>3992</v>
      </c>
      <c r="C48" s="29">
        <v>4169097.4656186472</v>
      </c>
      <c r="D48" s="29">
        <v>2307</v>
      </c>
      <c r="E48" s="19"/>
      <c r="F48" s="75" t="s">
        <v>37</v>
      </c>
      <c r="G48" s="55">
        <v>4659</v>
      </c>
      <c r="H48" s="55">
        <v>5063473.3375785947</v>
      </c>
      <c r="I48" s="56">
        <v>2495</v>
      </c>
      <c r="K48" s="10" t="s">
        <v>37</v>
      </c>
      <c r="L48" s="133">
        <v>-0.14316376904915218</v>
      </c>
      <c r="M48" s="133">
        <v>-0.17663287872424094</v>
      </c>
      <c r="N48" s="135">
        <v>-7.5350701402805642E-2</v>
      </c>
    </row>
    <row r="49" spans="1:19" ht="13.5" thickBot="1">
      <c r="A49" s="38" t="s">
        <v>38</v>
      </c>
      <c r="B49" s="29">
        <v>6488</v>
      </c>
      <c r="C49" s="29">
        <v>4415081.4323814893</v>
      </c>
      <c r="D49" s="29">
        <v>5157</v>
      </c>
      <c r="E49" s="19"/>
      <c r="F49" s="75" t="s">
        <v>38</v>
      </c>
      <c r="G49" s="55">
        <v>6629</v>
      </c>
      <c r="H49" s="55">
        <v>4515863.5272830082</v>
      </c>
      <c r="I49" s="56">
        <v>5431</v>
      </c>
      <c r="K49" s="10" t="s">
        <v>38</v>
      </c>
      <c r="L49" s="133">
        <v>-2.1270176497209192E-2</v>
      </c>
      <c r="M49" s="133">
        <v>-2.23173473451167E-2</v>
      </c>
      <c r="N49" s="135">
        <v>-5.0451113975326867E-2</v>
      </c>
    </row>
    <row r="50" spans="1:19" ht="13.5" thickBot="1">
      <c r="A50" s="38" t="s">
        <v>39</v>
      </c>
      <c r="B50" s="29">
        <v>1469</v>
      </c>
      <c r="C50" s="29">
        <v>2509578.861650357</v>
      </c>
      <c r="D50" s="29">
        <v>751</v>
      </c>
      <c r="E50" s="19"/>
      <c r="F50" s="75" t="s">
        <v>39</v>
      </c>
      <c r="G50" s="55">
        <v>1505</v>
      </c>
      <c r="H50" s="55">
        <v>2078451.6106313698</v>
      </c>
      <c r="I50" s="56">
        <v>912</v>
      </c>
      <c r="K50" s="10" t="s">
        <v>39</v>
      </c>
      <c r="L50" s="133">
        <v>-2.392026578073092E-2</v>
      </c>
      <c r="M50" s="133">
        <v>0.20742712931768659</v>
      </c>
      <c r="N50" s="135">
        <v>-0.17653508771929827</v>
      </c>
    </row>
    <row r="51" spans="1:19" ht="13.5" thickBot="1">
      <c r="A51" s="38" t="s">
        <v>40</v>
      </c>
      <c r="B51" s="29">
        <v>13973</v>
      </c>
      <c r="C51" s="29">
        <v>13147642.599511467</v>
      </c>
      <c r="D51" s="29">
        <v>9700</v>
      </c>
      <c r="E51" s="19"/>
      <c r="F51" s="75" t="s">
        <v>40</v>
      </c>
      <c r="G51" s="55">
        <v>14011</v>
      </c>
      <c r="H51" s="55">
        <v>12254452.232983667</v>
      </c>
      <c r="I51" s="56">
        <v>9674</v>
      </c>
      <c r="K51" s="10" t="s">
        <v>40</v>
      </c>
      <c r="L51" s="133">
        <v>-2.7121547355649644E-3</v>
      </c>
      <c r="M51" s="133">
        <v>7.2887008700700529E-2</v>
      </c>
      <c r="N51" s="135">
        <v>2.6876162910896007E-3</v>
      </c>
    </row>
    <row r="52" spans="1:19" ht="13.5" thickBot="1">
      <c r="A52" s="39" t="s">
        <v>41</v>
      </c>
      <c r="B52" s="29">
        <v>3169</v>
      </c>
      <c r="C52" s="29">
        <v>2820369.3725000001</v>
      </c>
      <c r="D52" s="29">
        <v>2384</v>
      </c>
      <c r="E52" s="19"/>
      <c r="F52" s="76" t="s">
        <v>41</v>
      </c>
      <c r="G52" s="59">
        <v>3006</v>
      </c>
      <c r="H52" s="59">
        <v>2631053.2599999998</v>
      </c>
      <c r="I52" s="60">
        <v>2318</v>
      </c>
      <c r="K52" s="11" t="s">
        <v>41</v>
      </c>
      <c r="L52" s="134">
        <v>5.4224883566200921E-2</v>
      </c>
      <c r="M52" s="134">
        <v>7.1954496466559714E-2</v>
      </c>
      <c r="N52" s="136">
        <v>2.8472821397756753E-2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179935</v>
      </c>
      <c r="C54" s="83">
        <v>214714545.12808612</v>
      </c>
      <c r="D54" s="83">
        <v>120064</v>
      </c>
      <c r="E54" s="19"/>
      <c r="F54" s="48" t="s">
        <v>42</v>
      </c>
      <c r="G54" s="49">
        <v>183219</v>
      </c>
      <c r="H54" s="49">
        <v>226755809.34392115</v>
      </c>
      <c r="I54" s="53">
        <v>112034</v>
      </c>
      <c r="K54" s="96" t="s">
        <v>42</v>
      </c>
      <c r="L54" s="97">
        <v>-1.7923905271833185E-2</v>
      </c>
      <c r="M54" s="97">
        <v>-5.3102340578062179E-2</v>
      </c>
      <c r="N54" s="97">
        <v>7.1674670189406875E-2</v>
      </c>
      <c r="P54" s="5"/>
      <c r="Q54" s="5"/>
      <c r="R54" s="5"/>
      <c r="S54" s="5"/>
    </row>
    <row r="55" spans="1:19" ht="13.5" thickBot="1">
      <c r="A55" s="37" t="s">
        <v>43</v>
      </c>
      <c r="B55" s="29">
        <v>143853</v>
      </c>
      <c r="C55" s="29">
        <v>171944015.20736235</v>
      </c>
      <c r="D55" s="29">
        <v>96999</v>
      </c>
      <c r="E55" s="19"/>
      <c r="F55" s="71" t="s">
        <v>43</v>
      </c>
      <c r="G55" s="55">
        <v>148091</v>
      </c>
      <c r="H55" s="55">
        <v>186473698.74497163</v>
      </c>
      <c r="I55" s="56">
        <v>90991</v>
      </c>
      <c r="K55" s="9" t="s">
        <v>43</v>
      </c>
      <c r="L55" s="100">
        <v>-2.8617539215752497E-2</v>
      </c>
      <c r="M55" s="100">
        <v>-7.7918138779885626E-2</v>
      </c>
      <c r="N55" s="101">
        <v>6.6028508314009082E-2</v>
      </c>
    </row>
    <row r="56" spans="1:19" ht="13.5" thickBot="1">
      <c r="A56" s="38" t="s">
        <v>44</v>
      </c>
      <c r="B56" s="29">
        <v>10170</v>
      </c>
      <c r="C56" s="29">
        <v>11182463.170952424</v>
      </c>
      <c r="D56" s="29">
        <v>7398</v>
      </c>
      <c r="E56" s="19"/>
      <c r="F56" s="66" t="s">
        <v>44</v>
      </c>
      <c r="G56" s="77">
        <v>9819</v>
      </c>
      <c r="H56" s="77">
        <v>10852069.348299416</v>
      </c>
      <c r="I56" s="78">
        <v>6653</v>
      </c>
      <c r="K56" s="10" t="s">
        <v>44</v>
      </c>
      <c r="L56" s="100">
        <v>3.5747021081576458E-2</v>
      </c>
      <c r="M56" s="100">
        <v>3.0445236945042531E-2</v>
      </c>
      <c r="N56" s="101">
        <v>0.11197955809409299</v>
      </c>
    </row>
    <row r="57" spans="1:19" ht="13.5" thickBot="1">
      <c r="A57" s="38" t="s">
        <v>45</v>
      </c>
      <c r="B57" s="29">
        <v>4989</v>
      </c>
      <c r="C57" s="29">
        <v>7470212.901084777</v>
      </c>
      <c r="D57" s="29">
        <v>2348</v>
      </c>
      <c r="E57" s="19"/>
      <c r="F57" s="66" t="s">
        <v>45</v>
      </c>
      <c r="G57" s="77">
        <v>6179</v>
      </c>
      <c r="H57" s="77">
        <v>7461558.4192179423</v>
      </c>
      <c r="I57" s="78">
        <v>2660</v>
      </c>
      <c r="K57" s="10" t="s">
        <v>45</v>
      </c>
      <c r="L57" s="100">
        <v>-0.19258779737821652</v>
      </c>
      <c r="M57" s="100">
        <v>1.1598759107138701E-3</v>
      </c>
      <c r="N57" s="101">
        <v>-0.11729323308270678</v>
      </c>
    </row>
    <row r="58" spans="1:19" ht="13.5" thickBot="1">
      <c r="A58" s="39" t="s">
        <v>46</v>
      </c>
      <c r="B58" s="29">
        <v>20923</v>
      </c>
      <c r="C58" s="29">
        <v>24117853.84868655</v>
      </c>
      <c r="D58" s="29">
        <v>13319</v>
      </c>
      <c r="E58" s="19"/>
      <c r="F58" s="67" t="s">
        <v>46</v>
      </c>
      <c r="G58" s="72">
        <v>19130</v>
      </c>
      <c r="H58" s="72">
        <v>21968482.831432171</v>
      </c>
      <c r="I58" s="73">
        <v>11730</v>
      </c>
      <c r="K58" s="11" t="s">
        <v>46</v>
      </c>
      <c r="L58" s="102">
        <v>9.3727130162049033E-2</v>
      </c>
      <c r="M58" s="102">
        <v>9.7838846394030066E-2</v>
      </c>
      <c r="N58" s="103">
        <v>0.13546462063086095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86676</v>
      </c>
      <c r="C60" s="83">
        <v>67288310.07454744</v>
      </c>
      <c r="D60" s="83">
        <v>62842</v>
      </c>
      <c r="E60" s="19"/>
      <c r="F60" s="48" t="s">
        <v>47</v>
      </c>
      <c r="G60" s="49">
        <v>84179</v>
      </c>
      <c r="H60" s="49">
        <v>64876356.395490497</v>
      </c>
      <c r="I60" s="53">
        <v>61421</v>
      </c>
      <c r="K60" s="96" t="s">
        <v>47</v>
      </c>
      <c r="L60" s="97">
        <v>2.9662980078166701E-2</v>
      </c>
      <c r="M60" s="97">
        <v>3.7177699443438517E-2</v>
      </c>
      <c r="N60" s="97">
        <v>2.3135409713290311E-2</v>
      </c>
      <c r="P60" s="5"/>
      <c r="Q60" s="5"/>
      <c r="R60" s="5"/>
      <c r="S60" s="5"/>
    </row>
    <row r="61" spans="1:19" ht="13.5" thickBot="1">
      <c r="A61" s="37" t="s">
        <v>48</v>
      </c>
      <c r="B61" s="29">
        <v>14658</v>
      </c>
      <c r="C61" s="29">
        <v>10636261.008956192</v>
      </c>
      <c r="D61" s="29">
        <v>10335</v>
      </c>
      <c r="E61" s="19"/>
      <c r="F61" s="71" t="s">
        <v>48</v>
      </c>
      <c r="G61" s="55">
        <v>13365</v>
      </c>
      <c r="H61" s="55">
        <v>9372963.9281554166</v>
      </c>
      <c r="I61" s="56">
        <v>9379</v>
      </c>
      <c r="K61" s="9" t="s">
        <v>48</v>
      </c>
      <c r="L61" s="100">
        <v>9.6745230078563393E-2</v>
      </c>
      <c r="M61" s="100">
        <v>0.13478096048209065</v>
      </c>
      <c r="N61" s="101">
        <v>0.10192984326687271</v>
      </c>
    </row>
    <row r="62" spans="1:19" ht="13.5" thickBot="1">
      <c r="A62" s="38" t="s">
        <v>49</v>
      </c>
      <c r="B62" s="29">
        <v>8611</v>
      </c>
      <c r="C62" s="29">
        <v>11222249.595728002</v>
      </c>
      <c r="D62" s="29">
        <v>3378</v>
      </c>
      <c r="E62" s="19"/>
      <c r="F62" s="66" t="s">
        <v>49</v>
      </c>
      <c r="G62" s="77">
        <v>10357</v>
      </c>
      <c r="H62" s="77">
        <v>14253985.236188082</v>
      </c>
      <c r="I62" s="78">
        <v>4136</v>
      </c>
      <c r="K62" s="10" t="s">
        <v>49</v>
      </c>
      <c r="L62" s="100">
        <v>-0.16858163560876704</v>
      </c>
      <c r="M62" s="100">
        <v>-0.21269389509139491</v>
      </c>
      <c r="N62" s="101">
        <v>-0.1832688588007737</v>
      </c>
    </row>
    <row r="63" spans="1:19" ht="13.5" thickBot="1">
      <c r="A63" s="39" t="s">
        <v>50</v>
      </c>
      <c r="B63" s="29">
        <v>63407</v>
      </c>
      <c r="C63" s="29">
        <v>45429799.469863236</v>
      </c>
      <c r="D63" s="29">
        <v>49129</v>
      </c>
      <c r="E63" s="19"/>
      <c r="F63" s="67" t="s">
        <v>50</v>
      </c>
      <c r="G63" s="72">
        <v>60457</v>
      </c>
      <c r="H63" s="72">
        <v>41249407.231146999</v>
      </c>
      <c r="I63" s="73">
        <v>47906</v>
      </c>
      <c r="K63" s="11" t="s">
        <v>50</v>
      </c>
      <c r="L63" s="102">
        <v>4.8795011330367011E-2</v>
      </c>
      <c r="M63" s="102">
        <v>0.10134429848387416</v>
      </c>
      <c r="N63" s="103">
        <v>2.5529161274161938E-2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5422</v>
      </c>
      <c r="C65" s="83">
        <v>5437013.7079785783</v>
      </c>
      <c r="D65" s="83">
        <v>2971</v>
      </c>
      <c r="E65" s="19"/>
      <c r="F65" s="48" t="s">
        <v>51</v>
      </c>
      <c r="G65" s="49">
        <v>4531</v>
      </c>
      <c r="H65" s="49">
        <v>4865468.9396506259</v>
      </c>
      <c r="I65" s="53">
        <v>2492</v>
      </c>
      <c r="K65" s="96" t="s">
        <v>51</v>
      </c>
      <c r="L65" s="97">
        <v>0.1966453321562569</v>
      </c>
      <c r="M65" s="97">
        <v>0.11746961606726303</v>
      </c>
      <c r="N65" s="97">
        <v>0.192215088282504</v>
      </c>
      <c r="P65" s="5"/>
      <c r="Q65" s="5"/>
      <c r="R65" s="5"/>
      <c r="S65" s="5"/>
    </row>
    <row r="66" spans="1:19" ht="13.5" thickBot="1">
      <c r="A66" s="37" t="s">
        <v>52</v>
      </c>
      <c r="B66" s="29">
        <v>3050</v>
      </c>
      <c r="C66" s="29">
        <v>3030072.4157468406</v>
      </c>
      <c r="D66" s="29">
        <v>1410</v>
      </c>
      <c r="E66" s="19"/>
      <c r="F66" s="71" t="s">
        <v>52</v>
      </c>
      <c r="G66" s="55">
        <v>2435</v>
      </c>
      <c r="H66" s="55">
        <v>2745408.3981757741</v>
      </c>
      <c r="I66" s="56">
        <v>1072</v>
      </c>
      <c r="K66" s="9" t="s">
        <v>52</v>
      </c>
      <c r="L66" s="100">
        <v>0.25256673511293637</v>
      </c>
      <c r="M66" s="100">
        <v>0.10368731215370919</v>
      </c>
      <c r="N66" s="101">
        <v>0.31529850746268662</v>
      </c>
    </row>
    <row r="67" spans="1:19" ht="13.5" thickBot="1">
      <c r="A67" s="39" t="s">
        <v>53</v>
      </c>
      <c r="B67" s="29">
        <v>2372</v>
      </c>
      <c r="C67" s="29">
        <v>2406941.2922317372</v>
      </c>
      <c r="D67" s="29">
        <v>1561</v>
      </c>
      <c r="E67" s="19"/>
      <c r="F67" s="67" t="s">
        <v>53</v>
      </c>
      <c r="G67" s="72">
        <v>2096</v>
      </c>
      <c r="H67" s="72">
        <v>2120060.5414748518</v>
      </c>
      <c r="I67" s="73">
        <v>1420</v>
      </c>
      <c r="K67" s="11" t="s">
        <v>53</v>
      </c>
      <c r="L67" s="102">
        <v>0.13167938931297707</v>
      </c>
      <c r="M67" s="102">
        <v>0.13531724455251282</v>
      </c>
      <c r="N67" s="103">
        <v>9.9295774647887303E-2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36252</v>
      </c>
      <c r="C69" s="83">
        <v>34337171.513780043</v>
      </c>
      <c r="D69" s="83">
        <v>25487</v>
      </c>
      <c r="E69" s="19"/>
      <c r="F69" s="48" t="s">
        <v>54</v>
      </c>
      <c r="G69" s="49">
        <v>35198</v>
      </c>
      <c r="H69" s="49">
        <v>31660309.649376165</v>
      </c>
      <c r="I69" s="53">
        <v>24256</v>
      </c>
      <c r="K69" s="96" t="s">
        <v>54</v>
      </c>
      <c r="L69" s="97">
        <v>2.9944883232001729E-2</v>
      </c>
      <c r="M69" s="97">
        <v>8.4549453054911128E-2</v>
      </c>
      <c r="N69" s="97">
        <v>5.0750329815303363E-2</v>
      </c>
      <c r="P69" s="5"/>
      <c r="Q69" s="5"/>
      <c r="R69" s="5"/>
      <c r="S69" s="5"/>
    </row>
    <row r="70" spans="1:19" ht="13.5" thickBot="1">
      <c r="A70" s="37" t="s">
        <v>55</v>
      </c>
      <c r="B70" s="29">
        <v>13902</v>
      </c>
      <c r="C70" s="29">
        <v>9353532.2310764901</v>
      </c>
      <c r="D70" s="29">
        <v>10636</v>
      </c>
      <c r="E70" s="19"/>
      <c r="F70" s="71" t="s">
        <v>55</v>
      </c>
      <c r="G70" s="55">
        <v>13116</v>
      </c>
      <c r="H70" s="55">
        <v>8002562.0400263071</v>
      </c>
      <c r="I70" s="56">
        <v>10358</v>
      </c>
      <c r="K70" s="9" t="s">
        <v>55</v>
      </c>
      <c r="L70" s="100">
        <v>5.9926806953339407E-2</v>
      </c>
      <c r="M70" s="100">
        <v>0.16881720932534527</v>
      </c>
      <c r="N70" s="101">
        <v>2.6839158138636909E-2</v>
      </c>
    </row>
    <row r="71" spans="1:19" ht="13.5" thickBot="1">
      <c r="A71" s="38" t="s">
        <v>56</v>
      </c>
      <c r="B71" s="29">
        <v>2127</v>
      </c>
      <c r="C71" s="29">
        <v>2448941.6719478602</v>
      </c>
      <c r="D71" s="29">
        <v>1162</v>
      </c>
      <c r="E71" s="19"/>
      <c r="F71" s="66" t="s">
        <v>56</v>
      </c>
      <c r="G71" s="77">
        <v>1995</v>
      </c>
      <c r="H71" s="77">
        <v>1921721.2493749419</v>
      </c>
      <c r="I71" s="78">
        <v>1212</v>
      </c>
      <c r="K71" s="10" t="s">
        <v>56</v>
      </c>
      <c r="L71" s="100">
        <v>6.6165413533834538E-2</v>
      </c>
      <c r="M71" s="100">
        <v>0.2743480214648204</v>
      </c>
      <c r="N71" s="101">
        <v>-4.1254125412541254E-2</v>
      </c>
    </row>
    <row r="72" spans="1:19" ht="13.5" thickBot="1">
      <c r="A72" s="38" t="s">
        <v>57</v>
      </c>
      <c r="B72" s="29">
        <v>2513</v>
      </c>
      <c r="C72" s="29">
        <v>2500476.8901948361</v>
      </c>
      <c r="D72" s="29">
        <v>1713</v>
      </c>
      <c r="E72" s="19"/>
      <c r="F72" s="66" t="s">
        <v>57</v>
      </c>
      <c r="G72" s="77">
        <v>2074</v>
      </c>
      <c r="H72" s="77">
        <v>2678883.5494279442</v>
      </c>
      <c r="I72" s="78">
        <v>1269</v>
      </c>
      <c r="K72" s="10" t="s">
        <v>57</v>
      </c>
      <c r="L72" s="100">
        <v>0.21166827386692377</v>
      </c>
      <c r="M72" s="100">
        <v>-6.6597392511221876E-2</v>
      </c>
      <c r="N72" s="101">
        <v>0.34988179669030739</v>
      </c>
    </row>
    <row r="73" spans="1:19" ht="13.5" thickBot="1">
      <c r="A73" s="39" t="s">
        <v>58</v>
      </c>
      <c r="B73" s="29">
        <v>17710</v>
      </c>
      <c r="C73" s="29">
        <v>20034220.720560856</v>
      </c>
      <c r="D73" s="29">
        <v>11976</v>
      </c>
      <c r="E73" s="19"/>
      <c r="F73" s="67" t="s">
        <v>58</v>
      </c>
      <c r="G73" s="72">
        <v>18013</v>
      </c>
      <c r="H73" s="72">
        <v>19057142.810546972</v>
      </c>
      <c r="I73" s="73">
        <v>11417</v>
      </c>
      <c r="K73" s="11" t="s">
        <v>58</v>
      </c>
      <c r="L73" s="102">
        <v>-1.6821184699938985E-2</v>
      </c>
      <c r="M73" s="102">
        <v>5.1270954923690493E-2</v>
      </c>
      <c r="N73" s="103">
        <v>4.8962074100026287E-2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124380</v>
      </c>
      <c r="C75" s="83">
        <v>146499844.16171098</v>
      </c>
      <c r="D75" s="83">
        <v>81970</v>
      </c>
      <c r="E75" s="19"/>
      <c r="F75" s="48" t="s">
        <v>59</v>
      </c>
      <c r="G75" s="49">
        <v>132881</v>
      </c>
      <c r="H75" s="49">
        <v>139726603.10943869</v>
      </c>
      <c r="I75" s="53">
        <v>83627</v>
      </c>
      <c r="K75" s="96" t="s">
        <v>59</v>
      </c>
      <c r="L75" s="97">
        <v>-6.3974533605255846E-2</v>
      </c>
      <c r="M75" s="97">
        <v>4.8474956819548831E-2</v>
      </c>
      <c r="N75" s="97">
        <v>-1.9814174847836208E-2</v>
      </c>
      <c r="P75" s="5"/>
      <c r="Q75" s="5"/>
      <c r="R75" s="5"/>
      <c r="S75" s="5"/>
    </row>
    <row r="76" spans="1:19" ht="13.5" thickBot="1">
      <c r="A76" s="90" t="s">
        <v>60</v>
      </c>
      <c r="B76" s="33">
        <v>124380</v>
      </c>
      <c r="C76" s="33">
        <v>146499844.16171098</v>
      </c>
      <c r="D76" s="33">
        <v>81970</v>
      </c>
      <c r="E76" s="19"/>
      <c r="F76" s="70" t="s">
        <v>60</v>
      </c>
      <c r="G76" s="59">
        <v>132881</v>
      </c>
      <c r="H76" s="59">
        <v>139726603.10943869</v>
      </c>
      <c r="I76" s="60">
        <v>83627</v>
      </c>
      <c r="K76" s="13" t="s">
        <v>60</v>
      </c>
      <c r="L76" s="102">
        <v>-6.3974533605255846E-2</v>
      </c>
      <c r="M76" s="102">
        <v>4.8474956819548831E-2</v>
      </c>
      <c r="N76" s="103">
        <v>-1.9814174847836208E-2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58669</v>
      </c>
      <c r="C78" s="83">
        <v>49095985.45122993</v>
      </c>
      <c r="D78" s="83">
        <v>35566</v>
      </c>
      <c r="E78" s="19"/>
      <c r="F78" s="48" t="s">
        <v>61</v>
      </c>
      <c r="G78" s="49">
        <v>48333</v>
      </c>
      <c r="H78" s="49">
        <v>39297653.220841885</v>
      </c>
      <c r="I78" s="53">
        <v>26969</v>
      </c>
      <c r="K78" s="96" t="s">
        <v>61</v>
      </c>
      <c r="L78" s="97">
        <v>0.21384975068793577</v>
      </c>
      <c r="M78" s="97">
        <v>0.24933631978795634</v>
      </c>
      <c r="N78" s="97">
        <v>0.31877340650376351</v>
      </c>
      <c r="P78" s="5"/>
      <c r="Q78" s="5"/>
      <c r="R78" s="5"/>
      <c r="S78" s="5"/>
    </row>
    <row r="79" spans="1:19" ht="13.5" thickBot="1">
      <c r="A79" s="90" t="s">
        <v>62</v>
      </c>
      <c r="B79" s="33">
        <v>58669</v>
      </c>
      <c r="C79" s="33">
        <v>49095985.45122993</v>
      </c>
      <c r="D79" s="33">
        <v>35566</v>
      </c>
      <c r="E79" s="19"/>
      <c r="F79" s="70" t="s">
        <v>62</v>
      </c>
      <c r="G79" s="59">
        <v>48333</v>
      </c>
      <c r="H79" s="59">
        <v>39297653.220841885</v>
      </c>
      <c r="I79" s="60">
        <v>26969</v>
      </c>
      <c r="K79" s="13" t="s">
        <v>62</v>
      </c>
      <c r="L79" s="102">
        <v>0.21384975068793577</v>
      </c>
      <c r="M79" s="102">
        <v>0.24933631978795634</v>
      </c>
      <c r="N79" s="103">
        <v>0.31877340650376351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25814</v>
      </c>
      <c r="C81" s="83">
        <v>32800365.557054982</v>
      </c>
      <c r="D81" s="83">
        <v>17608</v>
      </c>
      <c r="E81" s="19"/>
      <c r="F81" s="48" t="s">
        <v>63</v>
      </c>
      <c r="G81" s="49">
        <v>28039</v>
      </c>
      <c r="H81" s="49">
        <v>31628449.72637479</v>
      </c>
      <c r="I81" s="53">
        <v>19198</v>
      </c>
      <c r="K81" s="96" t="s">
        <v>63</v>
      </c>
      <c r="L81" s="97">
        <v>-7.9353757266664271E-2</v>
      </c>
      <c r="M81" s="97">
        <v>3.7052585277454808E-2</v>
      </c>
      <c r="N81" s="97">
        <v>-8.2821127200750078E-2</v>
      </c>
      <c r="P81" s="5"/>
      <c r="Q81" s="5"/>
      <c r="R81" s="5"/>
      <c r="S81" s="5"/>
    </row>
    <row r="82" spans="1:19" ht="13.5" thickBot="1">
      <c r="A82" s="90" t="s">
        <v>64</v>
      </c>
      <c r="B82" s="33">
        <v>25814</v>
      </c>
      <c r="C82" s="33">
        <v>32800365.557054982</v>
      </c>
      <c r="D82" s="33">
        <v>17608</v>
      </c>
      <c r="E82" s="19"/>
      <c r="F82" s="70" t="s">
        <v>64</v>
      </c>
      <c r="G82" s="59">
        <v>28039</v>
      </c>
      <c r="H82" s="59">
        <v>31628449.72637479</v>
      </c>
      <c r="I82" s="60">
        <v>19198</v>
      </c>
      <c r="K82" s="13" t="s">
        <v>64</v>
      </c>
      <c r="L82" s="102">
        <v>-7.9353757266664271E-2</v>
      </c>
      <c r="M82" s="102">
        <v>3.7052585277454808E-2</v>
      </c>
      <c r="N82" s="103">
        <v>-8.2821127200750078E-2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43840</v>
      </c>
      <c r="C84" s="83">
        <v>44568236.521225303</v>
      </c>
      <c r="D84" s="83">
        <v>33317</v>
      </c>
      <c r="E84" s="19"/>
      <c r="F84" s="48" t="s">
        <v>65</v>
      </c>
      <c r="G84" s="49">
        <v>41932</v>
      </c>
      <c r="H84" s="49">
        <v>43540965.015428603</v>
      </c>
      <c r="I84" s="53">
        <v>31144</v>
      </c>
      <c r="K84" s="96" t="s">
        <v>65</v>
      </c>
      <c r="L84" s="97">
        <v>4.5502241724697079E-2</v>
      </c>
      <c r="M84" s="97">
        <v>2.3593218603048749E-2</v>
      </c>
      <c r="N84" s="97">
        <v>6.9772668892884582E-2</v>
      </c>
      <c r="P84" s="5"/>
      <c r="Q84" s="5"/>
      <c r="R84" s="5"/>
      <c r="S84" s="5"/>
    </row>
    <row r="85" spans="1:19" ht="13.5" thickBot="1">
      <c r="A85" s="37" t="s">
        <v>66</v>
      </c>
      <c r="B85" s="29">
        <v>10518</v>
      </c>
      <c r="C85" s="29">
        <v>11405972.615726128</v>
      </c>
      <c r="D85" s="29">
        <v>7424</v>
      </c>
      <c r="E85" s="19"/>
      <c r="F85" s="71" t="s">
        <v>66</v>
      </c>
      <c r="G85" s="55">
        <v>9687</v>
      </c>
      <c r="H85" s="55">
        <v>11626328.207374323</v>
      </c>
      <c r="I85" s="56">
        <v>6376</v>
      </c>
      <c r="K85" s="9" t="s">
        <v>66</v>
      </c>
      <c r="L85" s="100">
        <v>8.5785072777949889E-2</v>
      </c>
      <c r="M85" s="100">
        <v>-1.8953154230449853E-2</v>
      </c>
      <c r="N85" s="101">
        <v>0.16436637390213304</v>
      </c>
    </row>
    <row r="86" spans="1:19" ht="13.5" thickBot="1">
      <c r="A86" s="38" t="s">
        <v>67</v>
      </c>
      <c r="B86" s="29">
        <v>6799</v>
      </c>
      <c r="C86" s="29">
        <v>7837999.2182441708</v>
      </c>
      <c r="D86" s="29">
        <v>5042</v>
      </c>
      <c r="E86" s="19"/>
      <c r="F86" s="66" t="s">
        <v>67</v>
      </c>
      <c r="G86" s="77">
        <v>7368</v>
      </c>
      <c r="H86" s="77">
        <v>8244046.9989340436</v>
      </c>
      <c r="I86" s="78">
        <v>5576</v>
      </c>
      <c r="K86" s="10" t="s">
        <v>67</v>
      </c>
      <c r="L86" s="100">
        <v>-7.7225841476655788E-2</v>
      </c>
      <c r="M86" s="100">
        <v>-4.9253452914857832E-2</v>
      </c>
      <c r="N86" s="101">
        <v>-9.5767575322812104E-2</v>
      </c>
    </row>
    <row r="87" spans="1:19" ht="13.5" thickBot="1">
      <c r="A87" s="39" t="s">
        <v>68</v>
      </c>
      <c r="B87" s="29">
        <v>26523</v>
      </c>
      <c r="C87" s="29">
        <v>25324264.687255003</v>
      </c>
      <c r="D87" s="29">
        <v>20851</v>
      </c>
      <c r="E87" s="19"/>
      <c r="F87" s="67" t="s">
        <v>68</v>
      </c>
      <c r="G87" s="72">
        <v>24877</v>
      </c>
      <c r="H87" s="72">
        <v>23670589.809120238</v>
      </c>
      <c r="I87" s="73">
        <v>19192</v>
      </c>
      <c r="K87" s="11" t="s">
        <v>68</v>
      </c>
      <c r="L87" s="102">
        <v>6.6165534429392547E-2</v>
      </c>
      <c r="M87" s="102">
        <v>6.9862005614140132E-2</v>
      </c>
      <c r="N87" s="103">
        <v>8.6442267611504864E-2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6661</v>
      </c>
      <c r="C89" s="83">
        <v>7821676.2801387301</v>
      </c>
      <c r="D89" s="83">
        <v>4450</v>
      </c>
      <c r="E89" s="19"/>
      <c r="F89" s="52" t="s">
        <v>69</v>
      </c>
      <c r="G89" s="49">
        <v>6179</v>
      </c>
      <c r="H89" s="49">
        <v>6189020.2806911077</v>
      </c>
      <c r="I89" s="53">
        <v>4344</v>
      </c>
      <c r="K89" s="99" t="s">
        <v>69</v>
      </c>
      <c r="L89" s="97">
        <v>7.8006149862437368E-2</v>
      </c>
      <c r="M89" s="97">
        <v>0.26379878000097756</v>
      </c>
      <c r="N89" s="97">
        <v>2.4401473296500997E-2</v>
      </c>
      <c r="P89" s="5"/>
      <c r="Q89" s="5"/>
      <c r="R89" s="5"/>
      <c r="S89" s="5"/>
    </row>
    <row r="90" spans="1:19" ht="13.5" thickBot="1">
      <c r="A90" s="89" t="s">
        <v>70</v>
      </c>
      <c r="B90" s="33">
        <v>6661</v>
      </c>
      <c r="C90" s="33">
        <v>7821676.2801387301</v>
      </c>
      <c r="D90" s="33">
        <v>4450</v>
      </c>
      <c r="E90" s="19"/>
      <c r="F90" s="69" t="s">
        <v>70</v>
      </c>
      <c r="G90" s="59">
        <v>6179</v>
      </c>
      <c r="H90" s="59">
        <v>6189020.2806911077</v>
      </c>
      <c r="I90" s="60">
        <v>4344</v>
      </c>
      <c r="K90" s="12" t="s">
        <v>70</v>
      </c>
      <c r="L90" s="102">
        <v>7.8006149862437368E-2</v>
      </c>
      <c r="M90" s="102">
        <v>0.26379878000097756</v>
      </c>
      <c r="N90" s="103">
        <v>2.4401473296500997E-2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3"/>
  </sheetPr>
  <dimension ref="A1:S92"/>
  <sheetViews>
    <sheetView zoomScale="80" zoomScaleNormal="80" workbookViewId="0">
      <selection activeCell="L24" sqref="L24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81</v>
      </c>
      <c r="B2" s="25">
        <v>2019</v>
      </c>
      <c r="C2" s="24"/>
      <c r="D2" s="24"/>
      <c r="F2" s="43" t="s">
        <v>81</v>
      </c>
      <c r="G2" s="44">
        <v>2018</v>
      </c>
      <c r="K2" s="1" t="s">
        <v>81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311310.78999999998</v>
      </c>
      <c r="C6" s="83">
        <v>293148945.3429094</v>
      </c>
      <c r="D6" s="83">
        <v>226741</v>
      </c>
      <c r="E6" s="19"/>
      <c r="F6" s="48" t="s">
        <v>1</v>
      </c>
      <c r="G6" s="49">
        <v>303656</v>
      </c>
      <c r="H6" s="49">
        <v>298168633.843391</v>
      </c>
      <c r="I6" s="49">
        <v>210840</v>
      </c>
      <c r="K6" s="96" t="s">
        <v>1</v>
      </c>
      <c r="L6" s="97">
        <v>2.5208755960692386E-2</v>
      </c>
      <c r="M6" s="97">
        <v>-1.6835065566011664E-2</v>
      </c>
      <c r="N6" s="97">
        <v>7.5417378106621191E-2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31269</v>
      </c>
      <c r="C8" s="85">
        <v>25171103.032327961</v>
      </c>
      <c r="D8" s="85">
        <v>23298</v>
      </c>
      <c r="E8" s="19"/>
      <c r="F8" s="52" t="s">
        <v>4</v>
      </c>
      <c r="G8" s="49">
        <v>32339</v>
      </c>
      <c r="H8" s="49">
        <v>26122297.89860034</v>
      </c>
      <c r="I8" s="53">
        <v>22274</v>
      </c>
      <c r="K8" s="99" t="s">
        <v>4</v>
      </c>
      <c r="L8" s="97">
        <v>-3.3086984755249071E-2</v>
      </c>
      <c r="M8" s="97">
        <v>-3.6413139072399292E-2</v>
      </c>
      <c r="N8" s="97">
        <v>4.5972883182185509E-2</v>
      </c>
      <c r="P8" s="5"/>
      <c r="Q8" s="5"/>
      <c r="R8" s="5"/>
      <c r="S8" s="5"/>
    </row>
    <row r="9" spans="1:19" ht="13.5" thickBot="1">
      <c r="A9" s="28" t="s">
        <v>5</v>
      </c>
      <c r="B9" s="29">
        <v>2012</v>
      </c>
      <c r="C9" s="29">
        <v>1616002.6354522556</v>
      </c>
      <c r="D9" s="30">
        <v>1242</v>
      </c>
      <c r="E9" s="20"/>
      <c r="F9" s="54" t="s">
        <v>5</v>
      </c>
      <c r="G9" s="55">
        <v>2662</v>
      </c>
      <c r="H9" s="55">
        <v>1675384.189791474</v>
      </c>
      <c r="I9" s="56">
        <v>1270</v>
      </c>
      <c r="K9" s="6" t="s">
        <v>5</v>
      </c>
      <c r="L9" s="100">
        <v>-0.24417731029301282</v>
      </c>
      <c r="M9" s="100">
        <v>-3.5443544651456493E-2</v>
      </c>
      <c r="N9" s="100">
        <v>-2.2047244094488216E-2</v>
      </c>
    </row>
    <row r="10" spans="1:19" ht="13.5" thickBot="1">
      <c r="A10" s="31" t="s">
        <v>6</v>
      </c>
      <c r="B10" s="29">
        <v>5981</v>
      </c>
      <c r="C10" s="29">
        <v>3914641.3597222813</v>
      </c>
      <c r="D10" s="30">
        <v>5155</v>
      </c>
      <c r="E10" s="19"/>
      <c r="F10" s="57" t="s">
        <v>6</v>
      </c>
      <c r="G10" s="77">
        <v>5710</v>
      </c>
      <c r="H10" s="77">
        <v>4768420.00002327</v>
      </c>
      <c r="I10" s="78">
        <v>4743</v>
      </c>
      <c r="K10" s="7" t="s">
        <v>6</v>
      </c>
      <c r="L10" s="111">
        <v>4.7460595446584986E-2</v>
      </c>
      <c r="M10" s="111">
        <v>-0.17904854024956318</v>
      </c>
      <c r="N10" s="113">
        <v>8.6864853468268999E-2</v>
      </c>
    </row>
    <row r="11" spans="1:19" ht="13.5" thickBot="1">
      <c r="A11" s="31" t="s">
        <v>7</v>
      </c>
      <c r="B11" s="29">
        <v>2143</v>
      </c>
      <c r="C11" s="29">
        <v>1818044.9288466636</v>
      </c>
      <c r="D11" s="30">
        <v>1454</v>
      </c>
      <c r="E11" s="19"/>
      <c r="F11" s="57" t="s">
        <v>7</v>
      </c>
      <c r="G11" s="77">
        <v>2058</v>
      </c>
      <c r="H11" s="77">
        <v>2100257.4855843517</v>
      </c>
      <c r="I11" s="78">
        <v>1387</v>
      </c>
      <c r="K11" s="7" t="s">
        <v>7</v>
      </c>
      <c r="L11" s="111">
        <v>4.1302235179786262E-2</v>
      </c>
      <c r="M11" s="111">
        <v>-0.13437045632486744</v>
      </c>
      <c r="N11" s="113">
        <v>4.8305695746214905E-2</v>
      </c>
    </row>
    <row r="12" spans="1:19" ht="13.5" thickBot="1">
      <c r="A12" s="31" t="s">
        <v>8</v>
      </c>
      <c r="B12" s="29">
        <v>2135</v>
      </c>
      <c r="C12" s="29">
        <v>1869069.9190415039</v>
      </c>
      <c r="D12" s="30">
        <v>1608</v>
      </c>
      <c r="E12" s="19"/>
      <c r="F12" s="57" t="s">
        <v>8</v>
      </c>
      <c r="G12" s="77">
        <v>2028</v>
      </c>
      <c r="H12" s="77">
        <v>1708362.371828232</v>
      </c>
      <c r="I12" s="78">
        <v>1457</v>
      </c>
      <c r="K12" s="7" t="s">
        <v>8</v>
      </c>
      <c r="L12" s="111">
        <v>5.2761341222879787E-2</v>
      </c>
      <c r="M12" s="111">
        <v>9.4071111529627105E-2</v>
      </c>
      <c r="N12" s="113">
        <v>0.10363761153054218</v>
      </c>
    </row>
    <row r="13" spans="1:19" ht="13.5" thickBot="1">
      <c r="A13" s="31" t="s">
        <v>9</v>
      </c>
      <c r="B13" s="29">
        <v>3576</v>
      </c>
      <c r="C13" s="29">
        <v>2068263.3504372789</v>
      </c>
      <c r="D13" s="30">
        <v>2817</v>
      </c>
      <c r="E13" s="19"/>
      <c r="F13" s="57" t="s">
        <v>9</v>
      </c>
      <c r="G13" s="77">
        <v>3342</v>
      </c>
      <c r="H13" s="77">
        <v>1735986.2295641331</v>
      </c>
      <c r="I13" s="78">
        <v>2455</v>
      </c>
      <c r="K13" s="7" t="s">
        <v>9</v>
      </c>
      <c r="L13" s="111">
        <v>7.0017953321364512E-2</v>
      </c>
      <c r="M13" s="111">
        <v>0.19140538975160704</v>
      </c>
      <c r="N13" s="113">
        <v>0.14745417515274939</v>
      </c>
    </row>
    <row r="14" spans="1:19" ht="13.5" thickBot="1">
      <c r="A14" s="31" t="s">
        <v>10</v>
      </c>
      <c r="B14" s="29">
        <v>1150</v>
      </c>
      <c r="C14" s="29">
        <v>1267952.9528177644</v>
      </c>
      <c r="D14" s="30">
        <v>688</v>
      </c>
      <c r="E14" s="19"/>
      <c r="F14" s="57" t="s">
        <v>10</v>
      </c>
      <c r="G14" s="77">
        <v>1289</v>
      </c>
      <c r="H14" s="77">
        <v>1634557.4530224034</v>
      </c>
      <c r="I14" s="78">
        <v>615</v>
      </c>
      <c r="K14" s="7" t="s">
        <v>10</v>
      </c>
      <c r="L14" s="111">
        <v>-0.10783553141970514</v>
      </c>
      <c r="M14" s="111">
        <v>-0.2242836429681706</v>
      </c>
      <c r="N14" s="113">
        <v>0.11869918699186988</v>
      </c>
    </row>
    <row r="15" spans="1:19" ht="13.5" thickBot="1">
      <c r="A15" s="31" t="s">
        <v>11</v>
      </c>
      <c r="B15" s="29">
        <v>5049</v>
      </c>
      <c r="C15" s="29">
        <v>3685912.4612671724</v>
      </c>
      <c r="D15" s="30">
        <v>3914</v>
      </c>
      <c r="E15" s="19"/>
      <c r="F15" s="57" t="s">
        <v>11</v>
      </c>
      <c r="G15" s="77">
        <v>4851</v>
      </c>
      <c r="H15" s="77">
        <v>3554097.280981685</v>
      </c>
      <c r="I15" s="78">
        <v>3420</v>
      </c>
      <c r="K15" s="7" t="s">
        <v>11</v>
      </c>
      <c r="L15" s="111">
        <v>4.081632653061229E-2</v>
      </c>
      <c r="M15" s="111">
        <v>3.7088230812038603E-2</v>
      </c>
      <c r="N15" s="113">
        <v>0.14444444444444438</v>
      </c>
    </row>
    <row r="16" spans="1:19" ht="13.5" thickBot="1">
      <c r="A16" s="32" t="s">
        <v>12</v>
      </c>
      <c r="B16" s="33">
        <v>9223</v>
      </c>
      <c r="C16" s="33">
        <v>8931215.4247430414</v>
      </c>
      <c r="D16" s="34">
        <v>6420</v>
      </c>
      <c r="E16" s="19"/>
      <c r="F16" s="58" t="s">
        <v>12</v>
      </c>
      <c r="G16" s="107">
        <v>10399</v>
      </c>
      <c r="H16" s="107">
        <v>8945232.8878047895</v>
      </c>
      <c r="I16" s="108">
        <v>6927</v>
      </c>
      <c r="K16" s="8" t="s">
        <v>12</v>
      </c>
      <c r="L16" s="114">
        <v>-0.11308779690354842</v>
      </c>
      <c r="M16" s="114">
        <v>-1.5670316511108284E-3</v>
      </c>
      <c r="N16" s="115">
        <v>-7.3191857947163319E-2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13456</v>
      </c>
      <c r="C18" s="87">
        <v>14073245.642862491</v>
      </c>
      <c r="D18" s="87">
        <v>9415</v>
      </c>
      <c r="E18" s="19"/>
      <c r="F18" s="63" t="s">
        <v>13</v>
      </c>
      <c r="G18" s="64">
        <v>13096</v>
      </c>
      <c r="H18" s="64">
        <v>14231409.670728117</v>
      </c>
      <c r="I18" s="65">
        <v>9175</v>
      </c>
      <c r="K18" s="105" t="s">
        <v>13</v>
      </c>
      <c r="L18" s="106">
        <v>2.7489309712889431E-2</v>
      </c>
      <c r="M18" s="106">
        <v>-1.111372882413364E-2</v>
      </c>
      <c r="N18" s="118">
        <v>2.6158038147138907E-2</v>
      </c>
    </row>
    <row r="19" spans="1:19" ht="13.5" thickBot="1">
      <c r="A19" s="37" t="s">
        <v>14</v>
      </c>
      <c r="B19" s="29">
        <v>843</v>
      </c>
      <c r="C19" s="29">
        <v>1451135.8498410033</v>
      </c>
      <c r="D19" s="30">
        <v>361</v>
      </c>
      <c r="E19" s="19"/>
      <c r="F19" s="66" t="s">
        <v>14</v>
      </c>
      <c r="G19" s="55">
        <v>630</v>
      </c>
      <c r="H19" s="55">
        <v>1194291.2900500488</v>
      </c>
      <c r="I19" s="56">
        <v>243</v>
      </c>
      <c r="K19" s="9" t="s">
        <v>14</v>
      </c>
      <c r="L19" s="133">
        <v>0.338095238095238</v>
      </c>
      <c r="M19" s="133">
        <v>0.21506023022255394</v>
      </c>
      <c r="N19" s="135">
        <v>0.48559670781893005</v>
      </c>
    </row>
    <row r="20" spans="1:19" ht="13.5" thickBot="1">
      <c r="A20" s="38" t="s">
        <v>15</v>
      </c>
      <c r="B20" s="29">
        <v>1223</v>
      </c>
      <c r="C20" s="29">
        <v>1029778.81</v>
      </c>
      <c r="D20" s="30">
        <v>955</v>
      </c>
      <c r="E20" s="19"/>
      <c r="F20" s="66" t="s">
        <v>15</v>
      </c>
      <c r="G20" s="55">
        <v>1096</v>
      </c>
      <c r="H20" s="55">
        <v>1094239.29</v>
      </c>
      <c r="I20" s="56">
        <v>885</v>
      </c>
      <c r="K20" s="10" t="s">
        <v>15</v>
      </c>
      <c r="L20" s="133">
        <v>0.11587591240875916</v>
      </c>
      <c r="M20" s="133">
        <v>-5.8908943033840422E-2</v>
      </c>
      <c r="N20" s="135">
        <v>7.909604519774005E-2</v>
      </c>
    </row>
    <row r="21" spans="1:19" ht="13.5" thickBot="1">
      <c r="A21" s="39" t="s">
        <v>16</v>
      </c>
      <c r="B21" s="33">
        <v>11390</v>
      </c>
      <c r="C21" s="33">
        <v>11592330.983021488</v>
      </c>
      <c r="D21" s="34">
        <v>8099</v>
      </c>
      <c r="E21" s="19"/>
      <c r="F21" s="67" t="s">
        <v>16</v>
      </c>
      <c r="G21" s="59">
        <v>11370</v>
      </c>
      <c r="H21" s="59">
        <v>11942879.090678068</v>
      </c>
      <c r="I21" s="60">
        <v>8047</v>
      </c>
      <c r="K21" s="11" t="s">
        <v>16</v>
      </c>
      <c r="L21" s="134">
        <v>1.7590149516271136E-3</v>
      </c>
      <c r="M21" s="134">
        <v>-2.9352060336120922E-2</v>
      </c>
      <c r="N21" s="136">
        <v>6.4620355411955099E-3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4575</v>
      </c>
      <c r="C23" s="83">
        <v>4839243.7651495356</v>
      </c>
      <c r="D23" s="83">
        <v>3161</v>
      </c>
      <c r="E23" s="19"/>
      <c r="F23" s="52" t="s">
        <v>17</v>
      </c>
      <c r="G23" s="49">
        <v>4470</v>
      </c>
      <c r="H23" s="49">
        <v>5659620.3467666237</v>
      </c>
      <c r="I23" s="53">
        <v>2637</v>
      </c>
      <c r="K23" s="99" t="s">
        <v>17</v>
      </c>
      <c r="L23" s="97">
        <v>2.3489932885905951E-2</v>
      </c>
      <c r="M23" s="97">
        <v>-0.14495258186103854</v>
      </c>
      <c r="N23" s="97">
        <v>0.1987106560485401</v>
      </c>
      <c r="P23" s="5"/>
      <c r="Q23" s="5"/>
      <c r="R23" s="5"/>
      <c r="S23" s="5"/>
    </row>
    <row r="24" spans="1:19" ht="13.5" thickBot="1">
      <c r="A24" s="89" t="s">
        <v>18</v>
      </c>
      <c r="B24" s="33">
        <v>4575</v>
      </c>
      <c r="C24" s="33">
        <v>4839243.7651495356</v>
      </c>
      <c r="D24" s="34">
        <v>3161</v>
      </c>
      <c r="E24" s="19"/>
      <c r="F24" s="69" t="s">
        <v>18</v>
      </c>
      <c r="G24" s="59">
        <v>4470</v>
      </c>
      <c r="H24" s="59">
        <v>5659620.3467666237</v>
      </c>
      <c r="I24" s="60">
        <v>2637</v>
      </c>
      <c r="K24" s="12" t="s">
        <v>18</v>
      </c>
      <c r="L24" s="102">
        <v>2.3489932885905951E-2</v>
      </c>
      <c r="M24" s="102">
        <v>-0.14495258186103854</v>
      </c>
      <c r="N24" s="103">
        <v>0.1987106560485401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2471</v>
      </c>
      <c r="C26" s="83">
        <v>1183178.7749789236</v>
      </c>
      <c r="D26" s="83">
        <v>2242</v>
      </c>
      <c r="E26" s="19"/>
      <c r="F26" s="48" t="s">
        <v>19</v>
      </c>
      <c r="G26" s="49">
        <v>2710</v>
      </c>
      <c r="H26" s="49">
        <v>1219147.4266957175</v>
      </c>
      <c r="I26" s="53">
        <v>2394</v>
      </c>
      <c r="K26" s="96" t="s">
        <v>19</v>
      </c>
      <c r="L26" s="97">
        <v>-8.8191881918819215E-2</v>
      </c>
      <c r="M26" s="97">
        <v>-2.9503119088952645E-2</v>
      </c>
      <c r="N26" s="97">
        <v>-6.3492063492063489E-2</v>
      </c>
      <c r="P26" s="5"/>
      <c r="Q26" s="5"/>
      <c r="R26" s="5"/>
      <c r="S26" s="5"/>
    </row>
    <row r="27" spans="1:19" ht="13.5" thickBot="1">
      <c r="A27" s="90" t="s">
        <v>20</v>
      </c>
      <c r="B27" s="33">
        <v>2471</v>
      </c>
      <c r="C27" s="33">
        <v>1183178.7749789236</v>
      </c>
      <c r="D27" s="34">
        <v>2242</v>
      </c>
      <c r="E27" s="19"/>
      <c r="F27" s="70" t="s">
        <v>20</v>
      </c>
      <c r="G27" s="59">
        <v>2710</v>
      </c>
      <c r="H27" s="59">
        <v>1219147.4266957175</v>
      </c>
      <c r="I27" s="60">
        <v>2394</v>
      </c>
      <c r="K27" s="13" t="s">
        <v>20</v>
      </c>
      <c r="L27" s="102">
        <v>-8.8191881918819215E-2</v>
      </c>
      <c r="M27" s="102">
        <v>-2.9503119088952645E-2</v>
      </c>
      <c r="N27" s="103">
        <v>-6.3492063492063489E-2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13713</v>
      </c>
      <c r="C29" s="83">
        <v>8030169.1455841446</v>
      </c>
      <c r="D29" s="83">
        <v>10892</v>
      </c>
      <c r="E29" s="19"/>
      <c r="F29" s="48" t="s">
        <v>21</v>
      </c>
      <c r="G29" s="49">
        <v>14216</v>
      </c>
      <c r="H29" s="49">
        <v>7926112.3314374611</v>
      </c>
      <c r="I29" s="53">
        <v>10768</v>
      </c>
      <c r="K29" s="96" t="s">
        <v>21</v>
      </c>
      <c r="L29" s="97">
        <v>-3.5382667416994917E-2</v>
      </c>
      <c r="M29" s="97">
        <v>1.3128354708519696E-2</v>
      </c>
      <c r="N29" s="97">
        <v>1.151560178306088E-2</v>
      </c>
      <c r="P29" s="5"/>
      <c r="Q29" s="5"/>
      <c r="R29" s="5"/>
      <c r="S29" s="5"/>
    </row>
    <row r="30" spans="1:19" ht="13.5" thickBot="1">
      <c r="A30" s="91" t="s">
        <v>22</v>
      </c>
      <c r="B30" s="29">
        <v>6120</v>
      </c>
      <c r="C30" s="29">
        <v>3666852.6448102957</v>
      </c>
      <c r="D30" s="30">
        <v>4935</v>
      </c>
      <c r="E30" s="19"/>
      <c r="F30" s="71" t="s">
        <v>22</v>
      </c>
      <c r="G30" s="55">
        <v>6354</v>
      </c>
      <c r="H30" s="55">
        <v>3860329.0342961284</v>
      </c>
      <c r="I30" s="56">
        <v>4745</v>
      </c>
      <c r="K30" s="14" t="s">
        <v>22</v>
      </c>
      <c r="L30" s="100">
        <v>-3.682719546742208E-2</v>
      </c>
      <c r="M30" s="100">
        <v>-5.0119144706821661E-2</v>
      </c>
      <c r="N30" s="101">
        <v>4.0042149631190682E-2</v>
      </c>
    </row>
    <row r="31" spans="1:19" ht="13.5" thickBot="1">
      <c r="A31" s="92" t="s">
        <v>23</v>
      </c>
      <c r="B31" s="33">
        <v>7593</v>
      </c>
      <c r="C31" s="33">
        <v>4363316.500773849</v>
      </c>
      <c r="D31" s="34">
        <v>5957</v>
      </c>
      <c r="E31" s="19"/>
      <c r="F31" s="71" t="s">
        <v>23</v>
      </c>
      <c r="G31" s="72">
        <v>7862</v>
      </c>
      <c r="H31" s="72">
        <v>4065783.2971413322</v>
      </c>
      <c r="I31" s="73">
        <v>6023</v>
      </c>
      <c r="K31" s="15" t="s">
        <v>23</v>
      </c>
      <c r="L31" s="102">
        <v>-3.4215212414143936E-2</v>
      </c>
      <c r="M31" s="102">
        <v>7.3179798795895756E-2</v>
      </c>
      <c r="N31" s="103">
        <v>-1.0957994354972578E-2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9340</v>
      </c>
      <c r="C33" s="83">
        <v>7172679.150294641</v>
      </c>
      <c r="D33" s="83">
        <v>7174</v>
      </c>
      <c r="E33" s="19"/>
      <c r="F33" s="52" t="s">
        <v>24</v>
      </c>
      <c r="G33" s="49">
        <v>7710</v>
      </c>
      <c r="H33" s="49">
        <v>6661813.9179579448</v>
      </c>
      <c r="I33" s="53">
        <v>5476</v>
      </c>
      <c r="K33" s="99" t="s">
        <v>24</v>
      </c>
      <c r="L33" s="97">
        <v>0.21141374837872884</v>
      </c>
      <c r="M33" s="97">
        <v>7.6685605246279875E-2</v>
      </c>
      <c r="N33" s="97">
        <v>0.31008035062089112</v>
      </c>
      <c r="P33" s="5"/>
      <c r="Q33" s="5"/>
      <c r="R33" s="5"/>
      <c r="S33" s="5"/>
    </row>
    <row r="34" spans="1:19" ht="13.5" thickBot="1">
      <c r="A34" s="89" t="s">
        <v>25</v>
      </c>
      <c r="B34" s="33">
        <v>9340</v>
      </c>
      <c r="C34" s="33">
        <v>7172679.150294641</v>
      </c>
      <c r="D34" s="34">
        <v>7174</v>
      </c>
      <c r="E34" s="19"/>
      <c r="F34" s="69" t="s">
        <v>25</v>
      </c>
      <c r="G34" s="59">
        <v>7710</v>
      </c>
      <c r="H34" s="59">
        <v>6661813.9179579448</v>
      </c>
      <c r="I34" s="60">
        <v>5476</v>
      </c>
      <c r="K34" s="12" t="s">
        <v>25</v>
      </c>
      <c r="L34" s="102">
        <v>0.21141374837872884</v>
      </c>
      <c r="M34" s="102">
        <v>7.6685605246279875E-2</v>
      </c>
      <c r="N34" s="103">
        <v>0.31008035062089112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11885</v>
      </c>
      <c r="C36" s="83">
        <v>12655716.754003381</v>
      </c>
      <c r="D36" s="83">
        <v>8864</v>
      </c>
      <c r="E36" s="19"/>
      <c r="F36" s="48" t="s">
        <v>26</v>
      </c>
      <c r="G36" s="49">
        <v>12490</v>
      </c>
      <c r="H36" s="49">
        <v>13245463.459005903</v>
      </c>
      <c r="I36" s="53">
        <v>8722</v>
      </c>
      <c r="K36" s="96" t="s">
        <v>26</v>
      </c>
      <c r="L36" s="97">
        <v>-4.8438751000800639E-2</v>
      </c>
      <c r="M36" s="97">
        <v>-4.4524429577550095E-2</v>
      </c>
      <c r="N36" s="112">
        <v>1.6280669571199224E-2</v>
      </c>
    </row>
    <row r="37" spans="1:19" ht="13.5" thickBot="1">
      <c r="A37" s="37" t="s">
        <v>27</v>
      </c>
      <c r="B37" s="29">
        <v>1115</v>
      </c>
      <c r="C37" s="29">
        <v>1310313.5547288992</v>
      </c>
      <c r="D37" s="29">
        <v>738</v>
      </c>
      <c r="E37" s="19"/>
      <c r="F37" s="71" t="s">
        <v>27</v>
      </c>
      <c r="G37" s="77">
        <v>1388</v>
      </c>
      <c r="H37" s="77">
        <v>1594015.5797221868</v>
      </c>
      <c r="I37" s="78">
        <v>914</v>
      </c>
      <c r="K37" s="9" t="s">
        <v>27</v>
      </c>
      <c r="L37" s="100">
        <v>-0.19668587896253598</v>
      </c>
      <c r="M37" s="100">
        <v>-0.17797945553501593</v>
      </c>
      <c r="N37" s="101">
        <v>-0.19256017505470457</v>
      </c>
    </row>
    <row r="38" spans="1:19" ht="13.5" thickBot="1">
      <c r="A38" s="38" t="s">
        <v>28</v>
      </c>
      <c r="B38" s="29">
        <v>1298</v>
      </c>
      <c r="C38" s="29">
        <v>1712957.3310760499</v>
      </c>
      <c r="D38" s="29">
        <v>692</v>
      </c>
      <c r="E38" s="19"/>
      <c r="F38" s="66" t="s">
        <v>28</v>
      </c>
      <c r="G38" s="77">
        <v>1097</v>
      </c>
      <c r="H38" s="77">
        <v>1680687.6877756689</v>
      </c>
      <c r="I38" s="78">
        <v>462</v>
      </c>
      <c r="K38" s="10" t="s">
        <v>28</v>
      </c>
      <c r="L38" s="111">
        <v>0.18322698268003657</v>
      </c>
      <c r="M38" s="111">
        <v>1.9200261616177272E-2</v>
      </c>
      <c r="N38" s="113">
        <v>0.49783549783549774</v>
      </c>
    </row>
    <row r="39" spans="1:19" ht="13.5" thickBot="1">
      <c r="A39" s="38" t="s">
        <v>29</v>
      </c>
      <c r="B39" s="29">
        <v>989</v>
      </c>
      <c r="C39" s="29">
        <v>1051917.4301420208</v>
      </c>
      <c r="D39" s="29">
        <v>717</v>
      </c>
      <c r="E39" s="19"/>
      <c r="F39" s="66" t="s">
        <v>29</v>
      </c>
      <c r="G39" s="77">
        <v>956</v>
      </c>
      <c r="H39" s="77">
        <v>1234118.5446597668</v>
      </c>
      <c r="I39" s="78">
        <v>586</v>
      </c>
      <c r="K39" s="10" t="s">
        <v>29</v>
      </c>
      <c r="L39" s="111">
        <v>3.4518828451882921E-2</v>
      </c>
      <c r="M39" s="111">
        <v>-0.14763663936998606</v>
      </c>
      <c r="N39" s="113">
        <v>0.22354948805460761</v>
      </c>
    </row>
    <row r="40" spans="1:19" ht="13.5" thickBot="1">
      <c r="A40" s="38" t="s">
        <v>30</v>
      </c>
      <c r="B40" s="29">
        <v>5163</v>
      </c>
      <c r="C40" s="29">
        <v>5360240.9630867317</v>
      </c>
      <c r="D40" s="29">
        <v>4077</v>
      </c>
      <c r="E40" s="19"/>
      <c r="F40" s="66" t="s">
        <v>30</v>
      </c>
      <c r="G40" s="77">
        <v>6314</v>
      </c>
      <c r="H40" s="77">
        <v>5919055.0548154367</v>
      </c>
      <c r="I40" s="78">
        <v>4640</v>
      </c>
      <c r="K40" s="10" t="s">
        <v>30</v>
      </c>
      <c r="L40" s="111">
        <v>-0.18229331643965785</v>
      </c>
      <c r="M40" s="111">
        <v>-9.440934178743321E-2</v>
      </c>
      <c r="N40" s="113">
        <v>-0.12133620689655178</v>
      </c>
    </row>
    <row r="41" spans="1:19" ht="13.5" thickBot="1">
      <c r="A41" s="39" t="s">
        <v>31</v>
      </c>
      <c r="B41" s="33">
        <v>3320</v>
      </c>
      <c r="C41" s="33">
        <v>3220287.474969679</v>
      </c>
      <c r="D41" s="34">
        <v>2640</v>
      </c>
      <c r="E41" s="19"/>
      <c r="F41" s="67" t="s">
        <v>31</v>
      </c>
      <c r="G41" s="77">
        <v>2735</v>
      </c>
      <c r="H41" s="77">
        <v>2817586.5920328442</v>
      </c>
      <c r="I41" s="78">
        <v>2120</v>
      </c>
      <c r="K41" s="11" t="s">
        <v>31</v>
      </c>
      <c r="L41" s="116">
        <v>0.21389396709323583</v>
      </c>
      <c r="M41" s="116">
        <v>0.14292404857246721</v>
      </c>
      <c r="N41" s="117">
        <v>0.24528301886792447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20871</v>
      </c>
      <c r="C43" s="83">
        <v>17550225.103144746</v>
      </c>
      <c r="D43" s="83">
        <v>15373</v>
      </c>
      <c r="E43" s="19"/>
      <c r="F43" s="48" t="s">
        <v>32</v>
      </c>
      <c r="G43" s="49">
        <v>20290</v>
      </c>
      <c r="H43" s="49">
        <v>19709124.316685256</v>
      </c>
      <c r="I43" s="53">
        <v>15189</v>
      </c>
      <c r="K43" s="96" t="s">
        <v>32</v>
      </c>
      <c r="L43" s="97">
        <v>2.8634795465746654E-2</v>
      </c>
      <c r="M43" s="97">
        <v>-0.10953805855863619</v>
      </c>
      <c r="N43" s="97">
        <v>1.2114029890051947E-2</v>
      </c>
    </row>
    <row r="44" spans="1:19" ht="13.5" thickBot="1">
      <c r="A44" s="37" t="s">
        <v>33</v>
      </c>
      <c r="B44" s="29">
        <v>831</v>
      </c>
      <c r="C44" s="29">
        <v>513701.995</v>
      </c>
      <c r="D44" s="30">
        <v>703</v>
      </c>
      <c r="E44" s="19"/>
      <c r="F44" s="9" t="s">
        <v>33</v>
      </c>
      <c r="G44" s="110">
        <v>701</v>
      </c>
      <c r="H44" s="110">
        <v>554144.52659999998</v>
      </c>
      <c r="I44" s="137">
        <v>615</v>
      </c>
      <c r="K44" s="9" t="s">
        <v>33</v>
      </c>
      <c r="L44" s="138">
        <v>0.18544935805991436</v>
      </c>
      <c r="M44" s="138">
        <v>-7.2981920164651881E-2</v>
      </c>
      <c r="N44" s="139">
        <v>0.14308943089430892</v>
      </c>
    </row>
    <row r="45" spans="1:19" ht="13.5" thickBot="1">
      <c r="A45" s="38" t="s">
        <v>34</v>
      </c>
      <c r="B45" s="29">
        <v>3167</v>
      </c>
      <c r="C45" s="29">
        <v>2723654.1385317305</v>
      </c>
      <c r="D45" s="30">
        <v>2366</v>
      </c>
      <c r="E45" s="19"/>
      <c r="F45" s="10" t="s">
        <v>34</v>
      </c>
      <c r="G45" s="110">
        <v>3462</v>
      </c>
      <c r="H45" s="110">
        <v>4340808.7069469905</v>
      </c>
      <c r="I45" s="137">
        <v>2512</v>
      </c>
      <c r="K45" s="10" t="s">
        <v>34</v>
      </c>
      <c r="L45" s="133">
        <v>-8.5210860774118991E-2</v>
      </c>
      <c r="M45" s="133">
        <v>-0.37254684036805874</v>
      </c>
      <c r="N45" s="135">
        <v>-5.812101910828027E-2</v>
      </c>
    </row>
    <row r="46" spans="1:19" ht="13.5" thickBot="1">
      <c r="A46" s="38" t="s">
        <v>35</v>
      </c>
      <c r="B46" s="29">
        <v>1123</v>
      </c>
      <c r="C46" s="29">
        <v>753893.10009180102</v>
      </c>
      <c r="D46" s="30">
        <v>886</v>
      </c>
      <c r="E46" s="19"/>
      <c r="F46" s="10" t="s">
        <v>35</v>
      </c>
      <c r="G46" s="110">
        <v>1086</v>
      </c>
      <c r="H46" s="110">
        <v>823621.95480550802</v>
      </c>
      <c r="I46" s="137">
        <v>876</v>
      </c>
      <c r="K46" s="10" t="s">
        <v>35</v>
      </c>
      <c r="L46" s="133">
        <v>3.4069981583793707E-2</v>
      </c>
      <c r="M46" s="133">
        <v>-8.4661238456389731E-2</v>
      </c>
      <c r="N46" s="135">
        <v>1.1415525114155223E-2</v>
      </c>
    </row>
    <row r="47" spans="1:19" ht="13.5" thickBot="1">
      <c r="A47" s="38" t="s">
        <v>36</v>
      </c>
      <c r="B47" s="29">
        <v>5840</v>
      </c>
      <c r="C47" s="29">
        <v>4712602.116920366</v>
      </c>
      <c r="D47" s="30">
        <v>4338</v>
      </c>
      <c r="E47" s="19"/>
      <c r="F47" s="10" t="s">
        <v>36</v>
      </c>
      <c r="G47" s="110">
        <v>4580</v>
      </c>
      <c r="H47" s="110">
        <v>4706002.0216062367</v>
      </c>
      <c r="I47" s="137">
        <v>3656</v>
      </c>
      <c r="K47" s="10" t="s">
        <v>36</v>
      </c>
      <c r="L47" s="133">
        <v>0.27510917030567694</v>
      </c>
      <c r="M47" s="133">
        <v>1.4024845896425386E-3</v>
      </c>
      <c r="N47" s="135">
        <v>0.18654266958424515</v>
      </c>
    </row>
    <row r="48" spans="1:19" ht="13.5" thickBot="1">
      <c r="A48" s="38" t="s">
        <v>37</v>
      </c>
      <c r="B48" s="29">
        <v>1341</v>
      </c>
      <c r="C48" s="29">
        <v>1389565.771452581</v>
      </c>
      <c r="D48" s="30">
        <v>800</v>
      </c>
      <c r="E48" s="19"/>
      <c r="F48" s="10" t="s">
        <v>37</v>
      </c>
      <c r="G48" s="110">
        <v>1537</v>
      </c>
      <c r="H48" s="110">
        <v>1619176.4592141339</v>
      </c>
      <c r="I48" s="137">
        <v>882</v>
      </c>
      <c r="K48" s="10" t="s">
        <v>37</v>
      </c>
      <c r="L48" s="133">
        <v>-0.12752114508783341</v>
      </c>
      <c r="M48" s="133">
        <v>-0.14180708128192165</v>
      </c>
      <c r="N48" s="135">
        <v>-9.2970521541950069E-2</v>
      </c>
    </row>
    <row r="49" spans="1:19" ht="13.5" thickBot="1">
      <c r="A49" s="38" t="s">
        <v>38</v>
      </c>
      <c r="B49" s="29">
        <v>1911</v>
      </c>
      <c r="C49" s="29">
        <v>1433329.357687949</v>
      </c>
      <c r="D49" s="30">
        <v>1595</v>
      </c>
      <c r="E49" s="19"/>
      <c r="F49" s="10" t="s">
        <v>38</v>
      </c>
      <c r="G49" s="110">
        <v>2491</v>
      </c>
      <c r="H49" s="110">
        <v>1656699.961510764</v>
      </c>
      <c r="I49" s="137">
        <v>2178</v>
      </c>
      <c r="K49" s="10" t="s">
        <v>38</v>
      </c>
      <c r="L49" s="133">
        <v>-0.23283821758329992</v>
      </c>
      <c r="M49" s="133">
        <v>-0.13482864067861799</v>
      </c>
      <c r="N49" s="135">
        <v>-0.26767676767676762</v>
      </c>
    </row>
    <row r="50" spans="1:19" ht="13.5" thickBot="1">
      <c r="A50" s="38" t="s">
        <v>39</v>
      </c>
      <c r="B50" s="29">
        <v>488</v>
      </c>
      <c r="C50" s="29">
        <v>854763.25866357295</v>
      </c>
      <c r="D50" s="30">
        <v>274</v>
      </c>
      <c r="E50" s="19"/>
      <c r="F50" s="10" t="s">
        <v>39</v>
      </c>
      <c r="G50" s="110">
        <v>501</v>
      </c>
      <c r="H50" s="110">
        <v>757416.32024511113</v>
      </c>
      <c r="I50" s="137">
        <v>287</v>
      </c>
      <c r="K50" s="10" t="s">
        <v>39</v>
      </c>
      <c r="L50" s="133">
        <v>-2.5948103792415189E-2</v>
      </c>
      <c r="M50" s="133">
        <v>0.12852500773545383</v>
      </c>
      <c r="N50" s="135">
        <v>-4.5296167247386721E-2</v>
      </c>
    </row>
    <row r="51" spans="1:19" ht="13.5" thickBot="1">
      <c r="A51" s="38" t="s">
        <v>40</v>
      </c>
      <c r="B51" s="29">
        <v>5081</v>
      </c>
      <c r="C51" s="29">
        <v>4224285.1247967482</v>
      </c>
      <c r="D51" s="30">
        <v>3578</v>
      </c>
      <c r="E51" s="19"/>
      <c r="F51" s="10" t="s">
        <v>40</v>
      </c>
      <c r="G51" s="110">
        <v>4759</v>
      </c>
      <c r="H51" s="110">
        <v>4249367.305756513</v>
      </c>
      <c r="I51" s="137">
        <v>3214</v>
      </c>
      <c r="K51" s="10" t="s">
        <v>40</v>
      </c>
      <c r="L51" s="133">
        <v>6.7661273376759867E-2</v>
      </c>
      <c r="M51" s="133">
        <v>-5.9025683484189573E-3</v>
      </c>
      <c r="N51" s="135">
        <v>0.11325451151213439</v>
      </c>
    </row>
    <row r="52" spans="1:19" ht="13.5" thickBot="1">
      <c r="A52" s="39" t="s">
        <v>41</v>
      </c>
      <c r="B52" s="33">
        <v>1089</v>
      </c>
      <c r="C52" s="33">
        <v>944430.24</v>
      </c>
      <c r="D52" s="34">
        <v>833</v>
      </c>
      <c r="E52" s="19"/>
      <c r="F52" s="11" t="s">
        <v>41</v>
      </c>
      <c r="G52" s="140">
        <v>1173</v>
      </c>
      <c r="H52" s="140">
        <v>1001887.06</v>
      </c>
      <c r="I52" s="141">
        <v>969</v>
      </c>
      <c r="K52" s="11" t="s">
        <v>41</v>
      </c>
      <c r="L52" s="134">
        <v>-7.1611253196930957E-2</v>
      </c>
      <c r="M52" s="134">
        <v>-5.7348599751353313E-2</v>
      </c>
      <c r="N52" s="136">
        <v>-0.14035087719298245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63630</v>
      </c>
      <c r="C54" s="83">
        <v>71305866.950882614</v>
      </c>
      <c r="D54" s="83">
        <v>44780</v>
      </c>
      <c r="E54" s="19"/>
      <c r="F54" s="48" t="s">
        <v>42</v>
      </c>
      <c r="G54" s="49">
        <v>60391</v>
      </c>
      <c r="H54" s="49">
        <v>74971494.958834529</v>
      </c>
      <c r="I54" s="53">
        <v>38384</v>
      </c>
      <c r="K54" s="96" t="s">
        <v>42</v>
      </c>
      <c r="L54" s="97">
        <v>5.3633819608882138E-2</v>
      </c>
      <c r="M54" s="97">
        <v>-4.8893622969165107E-2</v>
      </c>
      <c r="N54" s="97">
        <v>0.16663192997082121</v>
      </c>
      <c r="P54" s="5"/>
      <c r="Q54" s="5"/>
      <c r="R54" s="5"/>
      <c r="S54" s="5"/>
    </row>
    <row r="55" spans="1:19" ht="13.5" thickBot="1">
      <c r="A55" s="37" t="s">
        <v>43</v>
      </c>
      <c r="B55" s="29">
        <v>51123</v>
      </c>
      <c r="C55" s="29">
        <v>57443729.516054466</v>
      </c>
      <c r="D55" s="30">
        <v>36433</v>
      </c>
      <c r="E55" s="19"/>
      <c r="F55" s="71" t="s">
        <v>43</v>
      </c>
      <c r="G55" s="55">
        <v>48937</v>
      </c>
      <c r="H55" s="55">
        <v>61829018.47388842</v>
      </c>
      <c r="I55" s="56">
        <v>31339</v>
      </c>
      <c r="K55" s="9" t="s">
        <v>43</v>
      </c>
      <c r="L55" s="100">
        <v>4.4669677340253733E-2</v>
      </c>
      <c r="M55" s="100">
        <v>-7.0926064590301485E-2</v>
      </c>
      <c r="N55" s="101">
        <v>0.16254507163598064</v>
      </c>
    </row>
    <row r="56" spans="1:19" ht="13.5" thickBot="1">
      <c r="A56" s="38" t="s">
        <v>44</v>
      </c>
      <c r="B56" s="29">
        <v>3226</v>
      </c>
      <c r="C56" s="29">
        <v>3719208.2191044767</v>
      </c>
      <c r="D56" s="30">
        <v>2230</v>
      </c>
      <c r="E56" s="19"/>
      <c r="F56" s="66" t="s">
        <v>44</v>
      </c>
      <c r="G56" s="77">
        <v>3155</v>
      </c>
      <c r="H56" s="77">
        <v>3434321.8738086661</v>
      </c>
      <c r="I56" s="78">
        <v>2119</v>
      </c>
      <c r="K56" s="10" t="s">
        <v>44</v>
      </c>
      <c r="L56" s="100">
        <v>2.25039619651346E-2</v>
      </c>
      <c r="M56" s="100">
        <v>8.2952721312598232E-2</v>
      </c>
      <c r="N56" s="101">
        <v>5.2383199622463517E-2</v>
      </c>
    </row>
    <row r="57" spans="1:19" ht="13.5" thickBot="1">
      <c r="A57" s="38" t="s">
        <v>45</v>
      </c>
      <c r="B57" s="29">
        <v>1659</v>
      </c>
      <c r="C57" s="29">
        <v>2187392.7695750711</v>
      </c>
      <c r="D57" s="30">
        <v>794</v>
      </c>
      <c r="E57" s="19"/>
      <c r="F57" s="66" t="s">
        <v>45</v>
      </c>
      <c r="G57" s="77">
        <v>1928</v>
      </c>
      <c r="H57" s="77">
        <v>2251106.4394757617</v>
      </c>
      <c r="I57" s="78">
        <v>932</v>
      </c>
      <c r="K57" s="10" t="s">
        <v>45</v>
      </c>
      <c r="L57" s="100">
        <v>-0.13952282157676343</v>
      </c>
      <c r="M57" s="100">
        <v>-2.830326846540776E-2</v>
      </c>
      <c r="N57" s="101">
        <v>-0.14806866952789699</v>
      </c>
    </row>
    <row r="58" spans="1:19" ht="13.5" thickBot="1">
      <c r="A58" s="39" t="s">
        <v>46</v>
      </c>
      <c r="B58" s="33">
        <v>7622</v>
      </c>
      <c r="C58" s="33">
        <v>7955536.4461485902</v>
      </c>
      <c r="D58" s="34">
        <v>5323</v>
      </c>
      <c r="E58" s="19"/>
      <c r="F58" s="67" t="s">
        <v>46</v>
      </c>
      <c r="G58" s="72">
        <v>6371</v>
      </c>
      <c r="H58" s="72">
        <v>7457048.1716616731</v>
      </c>
      <c r="I58" s="73">
        <v>3994</v>
      </c>
      <c r="K58" s="11" t="s">
        <v>46</v>
      </c>
      <c r="L58" s="102">
        <v>0.19635849945063577</v>
      </c>
      <c r="M58" s="102">
        <v>6.6847935404424019E-2</v>
      </c>
      <c r="N58" s="103">
        <v>0.33274912368552823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31397</v>
      </c>
      <c r="C60" s="83">
        <v>22725990.452518731</v>
      </c>
      <c r="D60" s="83">
        <v>24541</v>
      </c>
      <c r="E60" s="19"/>
      <c r="F60" s="48" t="s">
        <v>47</v>
      </c>
      <c r="G60" s="49">
        <v>30645</v>
      </c>
      <c r="H60" s="49">
        <v>22991380.54039561</v>
      </c>
      <c r="I60" s="53">
        <v>23266</v>
      </c>
      <c r="K60" s="96" t="s">
        <v>47</v>
      </c>
      <c r="L60" s="97">
        <v>2.4539076521455483E-2</v>
      </c>
      <c r="M60" s="97">
        <v>-1.1543025326843259E-2</v>
      </c>
      <c r="N60" s="97">
        <v>5.4800997163242604E-2</v>
      </c>
      <c r="P60" s="5"/>
      <c r="Q60" s="5"/>
      <c r="R60" s="5"/>
      <c r="S60" s="5"/>
    </row>
    <row r="61" spans="1:19" ht="13.5" thickBot="1">
      <c r="A61" s="37" t="s">
        <v>48</v>
      </c>
      <c r="B61" s="29">
        <v>5621</v>
      </c>
      <c r="C61" s="29">
        <v>4153919.8993290002</v>
      </c>
      <c r="D61" s="30">
        <v>4252</v>
      </c>
      <c r="E61" s="19"/>
      <c r="F61" s="71" t="s">
        <v>48</v>
      </c>
      <c r="G61" s="55">
        <v>5261</v>
      </c>
      <c r="H61" s="55">
        <v>3938551.4364159498</v>
      </c>
      <c r="I61" s="56">
        <v>3876</v>
      </c>
      <c r="K61" s="9" t="s">
        <v>48</v>
      </c>
      <c r="L61" s="100">
        <v>6.8428055502756102E-2</v>
      </c>
      <c r="M61" s="100">
        <v>5.4682150630749105E-2</v>
      </c>
      <c r="N61" s="101">
        <v>9.7007223942208398E-2</v>
      </c>
    </row>
    <row r="62" spans="1:19" ht="13.5" thickBot="1">
      <c r="A62" s="38" t="s">
        <v>49</v>
      </c>
      <c r="B62" s="29">
        <v>2288</v>
      </c>
      <c r="C62" s="29">
        <v>2786818.2095313258</v>
      </c>
      <c r="D62" s="30">
        <v>1082</v>
      </c>
      <c r="E62" s="19"/>
      <c r="F62" s="66" t="s">
        <v>49</v>
      </c>
      <c r="G62" s="77">
        <v>3235</v>
      </c>
      <c r="H62" s="77">
        <v>4208551.3370266808</v>
      </c>
      <c r="I62" s="78">
        <v>1537</v>
      </c>
      <c r="K62" s="10" t="s">
        <v>49</v>
      </c>
      <c r="L62" s="100">
        <v>-0.2927357032457496</v>
      </c>
      <c r="M62" s="100">
        <v>-0.33782007480507581</v>
      </c>
      <c r="N62" s="101">
        <v>-0.29603122966818474</v>
      </c>
    </row>
    <row r="63" spans="1:19" ht="13.5" thickBot="1">
      <c r="A63" s="39" t="s">
        <v>50</v>
      </c>
      <c r="B63" s="33">
        <v>23488</v>
      </c>
      <c r="C63" s="33">
        <v>15785252.343658404</v>
      </c>
      <c r="D63" s="34">
        <v>19207</v>
      </c>
      <c r="E63" s="19"/>
      <c r="F63" s="67" t="s">
        <v>50</v>
      </c>
      <c r="G63" s="72">
        <v>22149</v>
      </c>
      <c r="H63" s="72">
        <v>14844277.76695298</v>
      </c>
      <c r="I63" s="73">
        <v>17853</v>
      </c>
      <c r="K63" s="11" t="s">
        <v>50</v>
      </c>
      <c r="L63" s="102">
        <v>6.0454196577723662E-2</v>
      </c>
      <c r="M63" s="102">
        <v>6.3389717672911239E-2</v>
      </c>
      <c r="N63" s="103">
        <v>7.5841595250097926E-2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1776</v>
      </c>
      <c r="C65" s="83">
        <v>1626321.2555722161</v>
      </c>
      <c r="D65" s="83">
        <v>1013</v>
      </c>
      <c r="E65" s="19"/>
      <c r="F65" s="48" t="s">
        <v>51</v>
      </c>
      <c r="G65" s="49">
        <v>1843</v>
      </c>
      <c r="H65" s="49">
        <v>1801782.522852225</v>
      </c>
      <c r="I65" s="53">
        <v>1223</v>
      </c>
      <c r="K65" s="96" t="s">
        <v>51</v>
      </c>
      <c r="L65" s="97">
        <v>-3.6353771025501858E-2</v>
      </c>
      <c r="M65" s="97">
        <v>-9.7382045310470344E-2</v>
      </c>
      <c r="N65" s="97">
        <v>-0.1717089125102208</v>
      </c>
      <c r="P65" s="5"/>
      <c r="Q65" s="5"/>
      <c r="R65" s="5"/>
      <c r="S65" s="5"/>
    </row>
    <row r="66" spans="1:19" ht="13.5" thickBot="1">
      <c r="A66" s="37" t="s">
        <v>52</v>
      </c>
      <c r="B66" s="29">
        <v>863</v>
      </c>
      <c r="C66" s="29">
        <v>859287.46552330011</v>
      </c>
      <c r="D66" s="30">
        <v>392</v>
      </c>
      <c r="E66" s="19"/>
      <c r="F66" s="71" t="s">
        <v>52</v>
      </c>
      <c r="G66" s="55">
        <v>975</v>
      </c>
      <c r="H66" s="55">
        <v>947167.70453978493</v>
      </c>
      <c r="I66" s="56">
        <v>556</v>
      </c>
      <c r="K66" s="9" t="s">
        <v>52</v>
      </c>
      <c r="L66" s="100">
        <v>-0.11487179487179489</v>
      </c>
      <c r="M66" s="100">
        <v>-9.2782132029284647E-2</v>
      </c>
      <c r="N66" s="101">
        <v>-0.29496402877697847</v>
      </c>
    </row>
    <row r="67" spans="1:19" ht="13.5" thickBot="1">
      <c r="A67" s="39" t="s">
        <v>53</v>
      </c>
      <c r="B67" s="33">
        <v>913</v>
      </c>
      <c r="C67" s="33">
        <v>767033.79004891613</v>
      </c>
      <c r="D67" s="34">
        <v>621</v>
      </c>
      <c r="E67" s="19"/>
      <c r="F67" s="67" t="s">
        <v>53</v>
      </c>
      <c r="G67" s="72">
        <v>868</v>
      </c>
      <c r="H67" s="72">
        <v>854614.81831244007</v>
      </c>
      <c r="I67" s="73">
        <v>667</v>
      </c>
      <c r="K67" s="11" t="s">
        <v>53</v>
      </c>
      <c r="L67" s="102">
        <v>5.1843317972350311E-2</v>
      </c>
      <c r="M67" s="102">
        <v>-0.10248011898092912</v>
      </c>
      <c r="N67" s="103">
        <v>-6.8965517241379337E-2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11846</v>
      </c>
      <c r="C69" s="83">
        <v>11085901.892526714</v>
      </c>
      <c r="D69" s="83">
        <v>8311</v>
      </c>
      <c r="E69" s="19"/>
      <c r="F69" s="48" t="s">
        <v>54</v>
      </c>
      <c r="G69" s="49">
        <v>11984</v>
      </c>
      <c r="H69" s="49">
        <v>11192900.312676316</v>
      </c>
      <c r="I69" s="53">
        <v>8356</v>
      </c>
      <c r="K69" s="96" t="s">
        <v>54</v>
      </c>
      <c r="L69" s="97">
        <v>-1.1515353805073403E-2</v>
      </c>
      <c r="M69" s="97">
        <v>-9.5594901375493091E-3</v>
      </c>
      <c r="N69" s="97">
        <v>-5.3853518429870517E-3</v>
      </c>
      <c r="P69" s="5"/>
      <c r="Q69" s="5"/>
      <c r="R69" s="5"/>
      <c r="S69" s="5"/>
    </row>
    <row r="70" spans="1:19" ht="13.5" thickBot="1">
      <c r="A70" s="37" t="s">
        <v>55</v>
      </c>
      <c r="B70" s="29">
        <v>4503</v>
      </c>
      <c r="C70" s="29">
        <v>3266040.7938368767</v>
      </c>
      <c r="D70" s="30">
        <v>3367</v>
      </c>
      <c r="E70" s="19"/>
      <c r="F70" s="71" t="s">
        <v>55</v>
      </c>
      <c r="G70" s="55">
        <v>4023</v>
      </c>
      <c r="H70" s="55">
        <v>2725037.7450680654</v>
      </c>
      <c r="I70" s="56">
        <v>2943</v>
      </c>
      <c r="K70" s="9" t="s">
        <v>55</v>
      </c>
      <c r="L70" s="100">
        <v>0.11931394481730062</v>
      </c>
      <c r="M70" s="100">
        <v>0.19853047898068588</v>
      </c>
      <c r="N70" s="101">
        <v>0.14407067618076796</v>
      </c>
    </row>
    <row r="71" spans="1:19" ht="13.5" thickBot="1">
      <c r="A71" s="38" t="s">
        <v>56</v>
      </c>
      <c r="B71" s="29">
        <v>755</v>
      </c>
      <c r="C71" s="29">
        <v>898557.84050730709</v>
      </c>
      <c r="D71" s="30">
        <v>452</v>
      </c>
      <c r="E71" s="19"/>
      <c r="F71" s="66" t="s">
        <v>56</v>
      </c>
      <c r="G71" s="77">
        <v>730</v>
      </c>
      <c r="H71" s="77">
        <v>767992.24123647902</v>
      </c>
      <c r="I71" s="78">
        <v>434</v>
      </c>
      <c r="K71" s="10" t="s">
        <v>56</v>
      </c>
      <c r="L71" s="100">
        <v>3.4246575342465668E-2</v>
      </c>
      <c r="M71" s="100">
        <v>0.1700090082428638</v>
      </c>
      <c r="N71" s="101">
        <v>4.1474654377880116E-2</v>
      </c>
    </row>
    <row r="72" spans="1:19" ht="13.5" thickBot="1">
      <c r="A72" s="38" t="s">
        <v>57</v>
      </c>
      <c r="B72" s="29">
        <v>855</v>
      </c>
      <c r="C72" s="29">
        <v>857893.33979599003</v>
      </c>
      <c r="D72" s="30">
        <v>560</v>
      </c>
      <c r="E72" s="19"/>
      <c r="F72" s="66" t="s">
        <v>57</v>
      </c>
      <c r="G72" s="77">
        <v>705</v>
      </c>
      <c r="H72" s="77">
        <v>940194.79075954901</v>
      </c>
      <c r="I72" s="78">
        <v>408</v>
      </c>
      <c r="K72" s="10" t="s">
        <v>57</v>
      </c>
      <c r="L72" s="100">
        <v>0.2127659574468086</v>
      </c>
      <c r="M72" s="100">
        <v>-8.7536595365595105E-2</v>
      </c>
      <c r="N72" s="101">
        <v>0.37254901960784315</v>
      </c>
    </row>
    <row r="73" spans="1:19" ht="13.5" thickBot="1">
      <c r="A73" s="39" t="s">
        <v>58</v>
      </c>
      <c r="B73" s="33">
        <v>5733</v>
      </c>
      <c r="C73" s="33">
        <v>6063409.9183865404</v>
      </c>
      <c r="D73" s="34">
        <v>3932</v>
      </c>
      <c r="E73" s="19"/>
      <c r="F73" s="67" t="s">
        <v>58</v>
      </c>
      <c r="G73" s="72">
        <v>6526</v>
      </c>
      <c r="H73" s="72">
        <v>6759675.5356122227</v>
      </c>
      <c r="I73" s="73">
        <v>4571</v>
      </c>
      <c r="K73" s="11" t="s">
        <v>58</v>
      </c>
      <c r="L73" s="102">
        <v>-0.12151394422310757</v>
      </c>
      <c r="M73" s="102">
        <v>-0.10300281626795893</v>
      </c>
      <c r="N73" s="103">
        <v>-0.13979435572084886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43661</v>
      </c>
      <c r="C75" s="83">
        <v>48872214.385462552</v>
      </c>
      <c r="D75" s="83">
        <v>31436</v>
      </c>
      <c r="E75" s="19"/>
      <c r="F75" s="48" t="s">
        <v>59</v>
      </c>
      <c r="G75" s="49">
        <v>44123</v>
      </c>
      <c r="H75" s="49">
        <v>47240038.172481105</v>
      </c>
      <c r="I75" s="53">
        <v>29077</v>
      </c>
      <c r="K75" s="96" t="s">
        <v>59</v>
      </c>
      <c r="L75" s="97">
        <v>-1.0470729551481095E-2</v>
      </c>
      <c r="M75" s="97">
        <v>3.4550696318705443E-2</v>
      </c>
      <c r="N75" s="97">
        <v>8.1129415001547578E-2</v>
      </c>
      <c r="P75" s="5"/>
      <c r="Q75" s="5"/>
      <c r="R75" s="5"/>
      <c r="S75" s="5"/>
    </row>
    <row r="76" spans="1:19" ht="13.5" thickBot="1">
      <c r="A76" s="90" t="s">
        <v>60</v>
      </c>
      <c r="B76" s="33">
        <v>43661</v>
      </c>
      <c r="C76" s="33">
        <v>48872214.385462552</v>
      </c>
      <c r="D76" s="34">
        <v>31436</v>
      </c>
      <c r="E76" s="19"/>
      <c r="F76" s="70" t="s">
        <v>60</v>
      </c>
      <c r="G76" s="59">
        <v>44123</v>
      </c>
      <c r="H76" s="59">
        <v>47240038.172481105</v>
      </c>
      <c r="I76" s="60">
        <v>29077</v>
      </c>
      <c r="K76" s="13" t="s">
        <v>60</v>
      </c>
      <c r="L76" s="102">
        <v>-1.0470729551481095E-2</v>
      </c>
      <c r="M76" s="102">
        <v>3.4550696318705443E-2</v>
      </c>
      <c r="N76" s="103">
        <v>8.1129415001547578E-2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24179</v>
      </c>
      <c r="C78" s="83">
        <v>19425358.840002161</v>
      </c>
      <c r="D78" s="83">
        <v>15916</v>
      </c>
      <c r="E78" s="19"/>
      <c r="F78" s="48" t="s">
        <v>61</v>
      </c>
      <c r="G78" s="49">
        <v>22016</v>
      </c>
      <c r="H78" s="49">
        <v>17975970.97851174</v>
      </c>
      <c r="I78" s="53">
        <v>14507</v>
      </c>
      <c r="K78" s="96" t="s">
        <v>61</v>
      </c>
      <c r="L78" s="97">
        <v>9.8246729651162878E-2</v>
      </c>
      <c r="M78" s="97">
        <v>8.0629183437323171E-2</v>
      </c>
      <c r="N78" s="97">
        <v>9.712552560832699E-2</v>
      </c>
      <c r="P78" s="5"/>
      <c r="Q78" s="5"/>
      <c r="R78" s="5"/>
      <c r="S78" s="5"/>
    </row>
    <row r="79" spans="1:19" ht="13.5" thickBot="1">
      <c r="A79" s="90" t="s">
        <v>62</v>
      </c>
      <c r="B79" s="33">
        <v>24179</v>
      </c>
      <c r="C79" s="33">
        <v>19425358.840002161</v>
      </c>
      <c r="D79" s="34">
        <v>15916</v>
      </c>
      <c r="E79" s="19"/>
      <c r="F79" s="70" t="s">
        <v>62</v>
      </c>
      <c r="G79" s="59">
        <v>22016</v>
      </c>
      <c r="H79" s="59">
        <v>17975970.97851174</v>
      </c>
      <c r="I79" s="60">
        <v>14507</v>
      </c>
      <c r="K79" s="13" t="s">
        <v>62</v>
      </c>
      <c r="L79" s="102">
        <v>9.8246729651162878E-2</v>
      </c>
      <c r="M79" s="102">
        <v>8.0629183437323171E-2</v>
      </c>
      <c r="N79" s="103">
        <v>9.712552560832699E-2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9083</v>
      </c>
      <c r="C81" s="83">
        <v>10488315.278953919</v>
      </c>
      <c r="D81" s="83">
        <v>6435</v>
      </c>
      <c r="E81" s="19"/>
      <c r="F81" s="48" t="s">
        <v>63</v>
      </c>
      <c r="G81" s="49">
        <v>9032</v>
      </c>
      <c r="H81" s="49">
        <v>10743189.504109001</v>
      </c>
      <c r="I81" s="53">
        <v>6685</v>
      </c>
      <c r="K81" s="96" t="s">
        <v>63</v>
      </c>
      <c r="L81" s="97">
        <v>5.6465899025686106E-3</v>
      </c>
      <c r="M81" s="97">
        <v>-2.3724260384460183E-2</v>
      </c>
      <c r="N81" s="97">
        <v>-3.7397157816005944E-2</v>
      </c>
      <c r="P81" s="5"/>
      <c r="Q81" s="5"/>
      <c r="R81" s="5"/>
      <c r="S81" s="5"/>
    </row>
    <row r="82" spans="1:19" ht="13.5" thickBot="1">
      <c r="A82" s="90" t="s">
        <v>64</v>
      </c>
      <c r="B82" s="33">
        <v>9083</v>
      </c>
      <c r="C82" s="33">
        <v>10488315.278953919</v>
      </c>
      <c r="D82" s="34">
        <v>6435</v>
      </c>
      <c r="E82" s="19"/>
      <c r="F82" s="70" t="s">
        <v>64</v>
      </c>
      <c r="G82" s="59">
        <v>9032</v>
      </c>
      <c r="H82" s="59">
        <v>10743189.504109001</v>
      </c>
      <c r="I82" s="60">
        <v>6685</v>
      </c>
      <c r="K82" s="13" t="s">
        <v>64</v>
      </c>
      <c r="L82" s="102">
        <v>5.6465899025686106E-3</v>
      </c>
      <c r="M82" s="102">
        <v>-2.3724260384460183E-2</v>
      </c>
      <c r="N82" s="103">
        <v>-3.7397157816005944E-2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15574</v>
      </c>
      <c r="C84" s="83">
        <v>14121430.029209182</v>
      </c>
      <c r="D84" s="83">
        <v>12025</v>
      </c>
      <c r="E84" s="19"/>
      <c r="F84" s="48" t="s">
        <v>65</v>
      </c>
      <c r="G84" s="49">
        <v>14316</v>
      </c>
      <c r="H84" s="49">
        <v>14324655.506916981</v>
      </c>
      <c r="I84" s="53">
        <v>11183</v>
      </c>
      <c r="K84" s="96" t="s">
        <v>65</v>
      </c>
      <c r="L84" s="97">
        <v>8.7873707739592133E-2</v>
      </c>
      <c r="M84" s="97">
        <v>-1.4187110999609565E-2</v>
      </c>
      <c r="N84" s="97">
        <v>7.5292855226683386E-2</v>
      </c>
      <c r="P84" s="5"/>
      <c r="Q84" s="5"/>
      <c r="R84" s="5"/>
      <c r="S84" s="5"/>
    </row>
    <row r="85" spans="1:19" ht="13.5" thickBot="1">
      <c r="A85" s="37" t="s">
        <v>66</v>
      </c>
      <c r="B85" s="29">
        <v>3586</v>
      </c>
      <c r="C85" s="29">
        <v>3434305.219333489</v>
      </c>
      <c r="D85" s="30">
        <v>2505</v>
      </c>
      <c r="E85" s="19"/>
      <c r="F85" s="71" t="s">
        <v>66</v>
      </c>
      <c r="G85" s="55">
        <v>3213</v>
      </c>
      <c r="H85" s="55">
        <v>4017565.1791017689</v>
      </c>
      <c r="I85" s="56">
        <v>2247</v>
      </c>
      <c r="K85" s="9" t="s">
        <v>66</v>
      </c>
      <c r="L85" s="100">
        <v>0.11609088079676311</v>
      </c>
      <c r="M85" s="100">
        <v>-0.14517747286397054</v>
      </c>
      <c r="N85" s="101">
        <v>0.11481975967957281</v>
      </c>
    </row>
    <row r="86" spans="1:19" ht="13.5" thickBot="1">
      <c r="A86" s="38" t="s">
        <v>67</v>
      </c>
      <c r="B86" s="29">
        <v>2494</v>
      </c>
      <c r="C86" s="29">
        <v>2469283.849836702</v>
      </c>
      <c r="D86" s="30">
        <v>1876</v>
      </c>
      <c r="E86" s="19"/>
      <c r="F86" s="66" t="s">
        <v>67</v>
      </c>
      <c r="G86" s="77">
        <v>2614</v>
      </c>
      <c r="H86" s="77">
        <v>2566386.7397894859</v>
      </c>
      <c r="I86" s="78">
        <v>2095</v>
      </c>
      <c r="K86" s="10" t="s">
        <v>67</v>
      </c>
      <c r="L86" s="100">
        <v>-4.5906656465187434E-2</v>
      </c>
      <c r="M86" s="100">
        <v>-3.783642131845999E-2</v>
      </c>
      <c r="N86" s="101">
        <v>-0.10453460620525057</v>
      </c>
    </row>
    <row r="87" spans="1:19" ht="13.5" thickBot="1">
      <c r="A87" s="39" t="s">
        <v>68</v>
      </c>
      <c r="B87" s="33">
        <v>9494</v>
      </c>
      <c r="C87" s="33">
        <v>8217840.9600389916</v>
      </c>
      <c r="D87" s="34">
        <v>7644</v>
      </c>
      <c r="E87" s="19"/>
      <c r="F87" s="67" t="s">
        <v>68</v>
      </c>
      <c r="G87" s="72">
        <v>8489</v>
      </c>
      <c r="H87" s="72">
        <v>7740703.5880257273</v>
      </c>
      <c r="I87" s="73">
        <v>6841</v>
      </c>
      <c r="K87" s="11" t="s">
        <v>68</v>
      </c>
      <c r="L87" s="102">
        <v>0.11838850276828827</v>
      </c>
      <c r="M87" s="102">
        <v>6.1640052042731597E-2</v>
      </c>
      <c r="N87" s="103">
        <v>0.11738049992691124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2584.79</v>
      </c>
      <c r="C89" s="83">
        <v>2821984.8894354799</v>
      </c>
      <c r="D89" s="83">
        <v>1865</v>
      </c>
      <c r="E89" s="19"/>
      <c r="F89" s="52" t="s">
        <v>69</v>
      </c>
      <c r="G89" s="49">
        <v>1985</v>
      </c>
      <c r="H89" s="49">
        <v>2152231.9787361007</v>
      </c>
      <c r="I89" s="53">
        <v>1524</v>
      </c>
      <c r="K89" s="99" t="s">
        <v>69</v>
      </c>
      <c r="L89" s="97">
        <v>0.30216120906801014</v>
      </c>
      <c r="M89" s="97">
        <v>0.3111899262330875</v>
      </c>
      <c r="N89" s="97">
        <v>0.22375328083989499</v>
      </c>
      <c r="P89" s="5"/>
      <c r="Q89" s="5"/>
      <c r="R89" s="5"/>
      <c r="S89" s="5"/>
    </row>
    <row r="90" spans="1:19" ht="13.5" thickBot="1">
      <c r="A90" s="89" t="s">
        <v>70</v>
      </c>
      <c r="B90" s="33">
        <v>2584.79</v>
      </c>
      <c r="C90" s="33">
        <v>2821984.8894354799</v>
      </c>
      <c r="D90" s="34">
        <v>1865</v>
      </c>
      <c r="E90" s="19"/>
      <c r="F90" s="69" t="s">
        <v>70</v>
      </c>
      <c r="G90" s="59">
        <v>1985</v>
      </c>
      <c r="H90" s="59">
        <v>2152231.9787361007</v>
      </c>
      <c r="I90" s="60">
        <v>1524</v>
      </c>
      <c r="K90" s="12" t="s">
        <v>70</v>
      </c>
      <c r="L90" s="102">
        <v>0.30216120906801014</v>
      </c>
      <c r="M90" s="102">
        <v>0.3111899262330875</v>
      </c>
      <c r="N90" s="103">
        <v>0.22375328083989499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theme="3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82</v>
      </c>
      <c r="B2" s="25">
        <v>2019</v>
      </c>
      <c r="C2" s="24"/>
      <c r="D2" s="24"/>
      <c r="F2" s="43" t="s">
        <v>82</v>
      </c>
      <c r="G2" s="44">
        <v>2018</v>
      </c>
      <c r="K2" s="1" t="s">
        <v>82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342296</v>
      </c>
      <c r="C6" s="83">
        <v>331012515.30845416</v>
      </c>
      <c r="D6" s="83">
        <v>243357</v>
      </c>
      <c r="E6" s="19"/>
      <c r="F6" s="48" t="s">
        <v>1</v>
      </c>
      <c r="G6" s="49">
        <v>335470</v>
      </c>
      <c r="H6" s="49">
        <v>326546641.61077982</v>
      </c>
      <c r="I6" s="49">
        <v>232889</v>
      </c>
      <c r="K6" s="96" t="s">
        <v>1</v>
      </c>
      <c r="L6" s="97">
        <v>2.0347572063075692E-2</v>
      </c>
      <c r="M6" s="97">
        <v>1.3676066841922463E-2</v>
      </c>
      <c r="N6" s="97">
        <v>4.494845183757068E-2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34484</v>
      </c>
      <c r="C8" s="85">
        <v>26382572.183643363</v>
      </c>
      <c r="D8" s="85">
        <v>25017</v>
      </c>
      <c r="E8" s="19"/>
      <c r="F8" s="52" t="s">
        <v>4</v>
      </c>
      <c r="G8" s="49">
        <v>34037</v>
      </c>
      <c r="H8" s="49">
        <v>26567112.580277663</v>
      </c>
      <c r="I8" s="53">
        <v>23965</v>
      </c>
      <c r="K8" s="99" t="s">
        <v>4</v>
      </c>
      <c r="L8" s="97">
        <v>1.3132767282662883E-2</v>
      </c>
      <c r="M8" s="97">
        <v>-6.9461969597439666E-3</v>
      </c>
      <c r="N8" s="97">
        <v>4.3897350302524618E-2</v>
      </c>
      <c r="P8" s="5"/>
      <c r="Q8" s="5"/>
      <c r="R8" s="5"/>
      <c r="S8" s="5"/>
    </row>
    <row r="9" spans="1:19" ht="13.5" thickBot="1">
      <c r="A9" s="28" t="s">
        <v>5</v>
      </c>
      <c r="B9" s="29">
        <v>1934</v>
      </c>
      <c r="C9" s="29">
        <v>1469648.2680540471</v>
      </c>
      <c r="D9" s="30">
        <v>1151</v>
      </c>
      <c r="E9" s="20"/>
      <c r="F9" s="54" t="s">
        <v>5</v>
      </c>
      <c r="G9" s="55">
        <v>2552</v>
      </c>
      <c r="H9" s="55">
        <v>1739875.8598642398</v>
      </c>
      <c r="I9" s="56">
        <v>1516</v>
      </c>
      <c r="K9" s="6" t="s">
        <v>5</v>
      </c>
      <c r="L9" s="100">
        <v>-0.24216300940438873</v>
      </c>
      <c r="M9" s="100">
        <v>-0.15531429456770451</v>
      </c>
      <c r="N9" s="100">
        <v>-0.24076517150395782</v>
      </c>
    </row>
    <row r="10" spans="1:19" ht="13.5" thickBot="1">
      <c r="A10" s="31" t="s">
        <v>6</v>
      </c>
      <c r="B10" s="29">
        <v>6502</v>
      </c>
      <c r="C10" s="29">
        <v>4105930.2012863918</v>
      </c>
      <c r="D10" s="30">
        <v>5501</v>
      </c>
      <c r="E10" s="19"/>
      <c r="F10" s="57" t="s">
        <v>6</v>
      </c>
      <c r="G10" s="77">
        <v>5050</v>
      </c>
      <c r="H10" s="77">
        <v>4546785.7462873347</v>
      </c>
      <c r="I10" s="78">
        <v>4105</v>
      </c>
      <c r="K10" s="7" t="s">
        <v>6</v>
      </c>
      <c r="L10" s="111">
        <v>0.28752475247524756</v>
      </c>
      <c r="M10" s="111">
        <v>-9.6959823840593873E-2</v>
      </c>
      <c r="N10" s="113">
        <v>0.34007308160779548</v>
      </c>
    </row>
    <row r="11" spans="1:19" ht="13.5" thickBot="1">
      <c r="A11" s="31" t="s">
        <v>7</v>
      </c>
      <c r="B11" s="29">
        <v>2376</v>
      </c>
      <c r="C11" s="29">
        <v>2091866.232537003</v>
      </c>
      <c r="D11" s="30">
        <v>1572</v>
      </c>
      <c r="E11" s="19"/>
      <c r="F11" s="57" t="s">
        <v>7</v>
      </c>
      <c r="G11" s="77">
        <v>2609</v>
      </c>
      <c r="H11" s="77">
        <v>2205893.6974611497</v>
      </c>
      <c r="I11" s="78">
        <v>1818</v>
      </c>
      <c r="K11" s="7" t="s">
        <v>7</v>
      </c>
      <c r="L11" s="111">
        <v>-8.9306247604446165E-2</v>
      </c>
      <c r="M11" s="111">
        <v>-5.1692184920508755E-2</v>
      </c>
      <c r="N11" s="113">
        <v>-0.13531353135313529</v>
      </c>
    </row>
    <row r="12" spans="1:19" ht="13.5" thickBot="1">
      <c r="A12" s="31" t="s">
        <v>8</v>
      </c>
      <c r="B12" s="29">
        <v>2498</v>
      </c>
      <c r="C12" s="29">
        <v>2035058.9785329788</v>
      </c>
      <c r="D12" s="30">
        <v>1863</v>
      </c>
      <c r="E12" s="19"/>
      <c r="F12" s="57" t="s">
        <v>8</v>
      </c>
      <c r="G12" s="77">
        <v>2264</v>
      </c>
      <c r="H12" s="77">
        <v>1653593.7099525214</v>
      </c>
      <c r="I12" s="78">
        <v>1640</v>
      </c>
      <c r="K12" s="7" t="s">
        <v>8</v>
      </c>
      <c r="L12" s="111">
        <v>0.10335689045936403</v>
      </c>
      <c r="M12" s="111">
        <v>0.23068863063793965</v>
      </c>
      <c r="N12" s="113">
        <v>0.13597560975609757</v>
      </c>
    </row>
    <row r="13" spans="1:19" ht="13.5" thickBot="1">
      <c r="A13" s="31" t="s">
        <v>9</v>
      </c>
      <c r="B13" s="29">
        <v>3756</v>
      </c>
      <c r="C13" s="29">
        <v>2190395.4997122958</v>
      </c>
      <c r="D13" s="30">
        <v>2564</v>
      </c>
      <c r="E13" s="19"/>
      <c r="F13" s="57" t="s">
        <v>9</v>
      </c>
      <c r="G13" s="77">
        <v>3620</v>
      </c>
      <c r="H13" s="77">
        <v>1968558.8601974489</v>
      </c>
      <c r="I13" s="78">
        <v>2482</v>
      </c>
      <c r="K13" s="7" t="s">
        <v>9</v>
      </c>
      <c r="L13" s="111">
        <v>3.7569060773480656E-2</v>
      </c>
      <c r="M13" s="111">
        <v>0.11268986871573472</v>
      </c>
      <c r="N13" s="113">
        <v>3.3037872683319813E-2</v>
      </c>
    </row>
    <row r="14" spans="1:19" ht="13.5" thickBot="1">
      <c r="A14" s="31" t="s">
        <v>10</v>
      </c>
      <c r="B14" s="29">
        <v>1237</v>
      </c>
      <c r="C14" s="29">
        <v>1621509.4312061202</v>
      </c>
      <c r="D14" s="30">
        <v>806</v>
      </c>
      <c r="E14" s="19"/>
      <c r="F14" s="57" t="s">
        <v>10</v>
      </c>
      <c r="G14" s="77">
        <v>1138</v>
      </c>
      <c r="H14" s="77">
        <v>1406378.5526989226</v>
      </c>
      <c r="I14" s="78">
        <v>638</v>
      </c>
      <c r="K14" s="7" t="s">
        <v>10</v>
      </c>
      <c r="L14" s="111">
        <v>8.6994727592267118E-2</v>
      </c>
      <c r="M14" s="111">
        <v>0.15296797444354437</v>
      </c>
      <c r="N14" s="113">
        <v>0.26332288401253923</v>
      </c>
    </row>
    <row r="15" spans="1:19" ht="13.5" thickBot="1">
      <c r="A15" s="31" t="s">
        <v>11</v>
      </c>
      <c r="B15" s="29">
        <v>5868</v>
      </c>
      <c r="C15" s="29">
        <v>3748635.7872347338</v>
      </c>
      <c r="D15" s="30">
        <v>4399</v>
      </c>
      <c r="E15" s="19"/>
      <c r="F15" s="57" t="s">
        <v>11</v>
      </c>
      <c r="G15" s="77">
        <v>5359</v>
      </c>
      <c r="H15" s="77">
        <v>3871256.1492080046</v>
      </c>
      <c r="I15" s="78">
        <v>3889</v>
      </c>
      <c r="K15" s="7" t="s">
        <v>11</v>
      </c>
      <c r="L15" s="111">
        <v>9.49804067923119E-2</v>
      </c>
      <c r="M15" s="111">
        <v>-3.1674566922769265E-2</v>
      </c>
      <c r="N15" s="113">
        <v>0.1311391103111339</v>
      </c>
    </row>
    <row r="16" spans="1:19" ht="13.5" thickBot="1">
      <c r="A16" s="32" t="s">
        <v>12</v>
      </c>
      <c r="B16" s="33">
        <v>10313</v>
      </c>
      <c r="C16" s="33">
        <v>9119527.7850797903</v>
      </c>
      <c r="D16" s="34">
        <v>7161</v>
      </c>
      <c r="E16" s="19"/>
      <c r="F16" s="58" t="s">
        <v>12</v>
      </c>
      <c r="G16" s="107">
        <v>11445</v>
      </c>
      <c r="H16" s="107">
        <v>9174770.0046080388</v>
      </c>
      <c r="I16" s="108">
        <v>7877</v>
      </c>
      <c r="K16" s="8" t="s">
        <v>12</v>
      </c>
      <c r="L16" s="114">
        <v>-9.8907820008737435E-2</v>
      </c>
      <c r="M16" s="114">
        <v>-6.0211012919673124E-3</v>
      </c>
      <c r="N16" s="115">
        <v>-9.0897549828614976E-2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14892</v>
      </c>
      <c r="C18" s="87">
        <v>17672827.643976733</v>
      </c>
      <c r="D18" s="87">
        <v>10209</v>
      </c>
      <c r="E18" s="19"/>
      <c r="F18" s="63" t="s">
        <v>13</v>
      </c>
      <c r="G18" s="64">
        <v>14278</v>
      </c>
      <c r="H18" s="64">
        <v>15415516.557436541</v>
      </c>
      <c r="I18" s="65">
        <v>9820</v>
      </c>
      <c r="K18" s="105" t="s">
        <v>13</v>
      </c>
      <c r="L18" s="106">
        <v>4.3003221739739361E-2</v>
      </c>
      <c r="M18" s="106">
        <v>0.14643110259261816</v>
      </c>
      <c r="N18" s="118">
        <v>3.9613034623217969E-2</v>
      </c>
    </row>
    <row r="19" spans="1:19" ht="13.5" thickBot="1">
      <c r="A19" s="37" t="s">
        <v>14</v>
      </c>
      <c r="B19" s="29">
        <v>1031</v>
      </c>
      <c r="C19" s="29">
        <v>1787927.1901989747</v>
      </c>
      <c r="D19" s="30">
        <v>495</v>
      </c>
      <c r="E19" s="19"/>
      <c r="F19" s="66" t="s">
        <v>14</v>
      </c>
      <c r="G19" s="55">
        <v>813</v>
      </c>
      <c r="H19" s="55">
        <v>1340837.1301322938</v>
      </c>
      <c r="I19" s="56">
        <v>322</v>
      </c>
      <c r="K19" s="9" t="s">
        <v>14</v>
      </c>
      <c r="L19" s="133">
        <v>0.26814268142681419</v>
      </c>
      <c r="M19" s="133">
        <v>0.33344098997509763</v>
      </c>
      <c r="N19" s="135">
        <v>0.53726708074534169</v>
      </c>
    </row>
    <row r="20" spans="1:19" ht="13.5" thickBot="1">
      <c r="A20" s="38" t="s">
        <v>15</v>
      </c>
      <c r="B20" s="29">
        <v>1448</v>
      </c>
      <c r="C20" s="29">
        <v>1339598.1700000002</v>
      </c>
      <c r="D20" s="30">
        <v>1146</v>
      </c>
      <c r="E20" s="19"/>
      <c r="F20" s="66" t="s">
        <v>15</v>
      </c>
      <c r="G20" s="55">
        <v>1166</v>
      </c>
      <c r="H20" s="55">
        <v>973095.05999999994</v>
      </c>
      <c r="I20" s="56">
        <v>902</v>
      </c>
      <c r="K20" s="10" t="s">
        <v>15</v>
      </c>
      <c r="L20" s="133">
        <v>0.24185248713550611</v>
      </c>
      <c r="M20" s="133">
        <v>0.37663649222512774</v>
      </c>
      <c r="N20" s="135">
        <v>0.270509977827051</v>
      </c>
    </row>
    <row r="21" spans="1:19" ht="13.5" thickBot="1">
      <c r="A21" s="39" t="s">
        <v>16</v>
      </c>
      <c r="B21" s="33">
        <v>12413</v>
      </c>
      <c r="C21" s="33">
        <v>14545302.28377776</v>
      </c>
      <c r="D21" s="34">
        <v>8568</v>
      </c>
      <c r="E21" s="19"/>
      <c r="F21" s="67" t="s">
        <v>16</v>
      </c>
      <c r="G21" s="59">
        <v>12299</v>
      </c>
      <c r="H21" s="59">
        <v>13101584.367304247</v>
      </c>
      <c r="I21" s="60">
        <v>8596</v>
      </c>
      <c r="K21" s="11" t="s">
        <v>16</v>
      </c>
      <c r="L21" s="134">
        <v>9.2690462639239968E-3</v>
      </c>
      <c r="M21" s="134">
        <v>0.11019414721141629</v>
      </c>
      <c r="N21" s="136">
        <v>-3.2573289902280145E-3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4438</v>
      </c>
      <c r="C23" s="83">
        <v>5476299.3609640282</v>
      </c>
      <c r="D23" s="83">
        <v>2736</v>
      </c>
      <c r="E23" s="19"/>
      <c r="F23" s="52" t="s">
        <v>17</v>
      </c>
      <c r="G23" s="49">
        <v>4902</v>
      </c>
      <c r="H23" s="49">
        <v>6305689.4575161226</v>
      </c>
      <c r="I23" s="53">
        <v>2998</v>
      </c>
      <c r="K23" s="99" t="s">
        <v>17</v>
      </c>
      <c r="L23" s="97">
        <v>-9.4655242758057923E-2</v>
      </c>
      <c r="M23" s="97">
        <v>-0.13153043804964037</v>
      </c>
      <c r="N23" s="97">
        <v>-8.7391594396264205E-2</v>
      </c>
      <c r="P23" s="5"/>
      <c r="Q23" s="5"/>
      <c r="R23" s="5"/>
      <c r="S23" s="5"/>
    </row>
    <row r="24" spans="1:19" ht="13.5" thickBot="1">
      <c r="A24" s="89" t="s">
        <v>18</v>
      </c>
      <c r="B24" s="33">
        <v>4438</v>
      </c>
      <c r="C24" s="33">
        <v>5476299.3609640282</v>
      </c>
      <c r="D24" s="34">
        <v>2736</v>
      </c>
      <c r="E24" s="19"/>
      <c r="F24" s="69" t="s">
        <v>18</v>
      </c>
      <c r="G24" s="59">
        <v>4902</v>
      </c>
      <c r="H24" s="59">
        <v>6305689.4575161226</v>
      </c>
      <c r="I24" s="60">
        <v>2998</v>
      </c>
      <c r="K24" s="12" t="s">
        <v>18</v>
      </c>
      <c r="L24" s="102">
        <v>-9.4655242758057923E-2</v>
      </c>
      <c r="M24" s="102">
        <v>-0.13153043804964037</v>
      </c>
      <c r="N24" s="103">
        <v>-8.7391594396264205E-2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3381</v>
      </c>
      <c r="C26" s="83">
        <v>1412247.0554275892</v>
      </c>
      <c r="D26" s="83">
        <v>3020</v>
      </c>
      <c r="E26" s="19"/>
      <c r="F26" s="48" t="s">
        <v>19</v>
      </c>
      <c r="G26" s="49">
        <v>3394</v>
      </c>
      <c r="H26" s="49">
        <v>1489187.7868706237</v>
      </c>
      <c r="I26" s="53">
        <v>3024</v>
      </c>
      <c r="K26" s="96" t="s">
        <v>19</v>
      </c>
      <c r="L26" s="97">
        <v>-3.8302887448438128E-3</v>
      </c>
      <c r="M26" s="97">
        <v>-5.1666238550557519E-2</v>
      </c>
      <c r="N26" s="97">
        <v>-1.322751322751281E-3</v>
      </c>
      <c r="P26" s="5"/>
      <c r="Q26" s="5"/>
      <c r="R26" s="5"/>
      <c r="S26" s="5"/>
    </row>
    <row r="27" spans="1:19" ht="13.5" thickBot="1">
      <c r="A27" s="90" t="s">
        <v>20</v>
      </c>
      <c r="B27" s="33">
        <v>3381</v>
      </c>
      <c r="C27" s="33">
        <v>1412247.0554275892</v>
      </c>
      <c r="D27" s="34">
        <v>3020</v>
      </c>
      <c r="E27" s="19"/>
      <c r="F27" s="70" t="s">
        <v>20</v>
      </c>
      <c r="G27" s="59">
        <v>3394</v>
      </c>
      <c r="H27" s="59">
        <v>1489187.7868706237</v>
      </c>
      <c r="I27" s="60">
        <v>3024</v>
      </c>
      <c r="K27" s="13" t="s">
        <v>20</v>
      </c>
      <c r="L27" s="102">
        <v>-3.8302887448438128E-3</v>
      </c>
      <c r="M27" s="102">
        <v>-5.1666238550557519E-2</v>
      </c>
      <c r="N27" s="103">
        <v>-1.322751322751281E-3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14663</v>
      </c>
      <c r="C29" s="83">
        <v>7703999.0905033834</v>
      </c>
      <c r="D29" s="83">
        <v>11544</v>
      </c>
      <c r="E29" s="19"/>
      <c r="F29" s="48" t="s">
        <v>21</v>
      </c>
      <c r="G29" s="49">
        <v>13291</v>
      </c>
      <c r="H29" s="49">
        <v>7742801.1993188802</v>
      </c>
      <c r="I29" s="53">
        <v>10260</v>
      </c>
      <c r="K29" s="96" t="s">
        <v>21</v>
      </c>
      <c r="L29" s="97">
        <v>0.10322774810021818</v>
      </c>
      <c r="M29" s="97">
        <v>-5.0113786750601852E-3</v>
      </c>
      <c r="N29" s="97">
        <v>0.12514619883040945</v>
      </c>
      <c r="P29" s="5"/>
      <c r="Q29" s="5"/>
      <c r="R29" s="5"/>
      <c r="S29" s="5"/>
    </row>
    <row r="30" spans="1:19" ht="13.5" thickBot="1">
      <c r="A30" s="91" t="s">
        <v>22</v>
      </c>
      <c r="B30" s="29">
        <v>6493</v>
      </c>
      <c r="C30" s="29">
        <v>3564190.4902522233</v>
      </c>
      <c r="D30" s="30">
        <v>5189</v>
      </c>
      <c r="E30" s="19"/>
      <c r="F30" s="71" t="s">
        <v>22</v>
      </c>
      <c r="G30" s="55">
        <v>5904</v>
      </c>
      <c r="H30" s="55">
        <v>3666748.3330162265</v>
      </c>
      <c r="I30" s="56">
        <v>4537</v>
      </c>
      <c r="K30" s="14" t="s">
        <v>22</v>
      </c>
      <c r="L30" s="100">
        <v>9.9762872628726296E-2</v>
      </c>
      <c r="M30" s="100">
        <v>-2.7969697794787085E-2</v>
      </c>
      <c r="N30" s="101">
        <v>0.14370729556975981</v>
      </c>
    </row>
    <row r="31" spans="1:19" ht="13.5" thickBot="1">
      <c r="A31" s="92" t="s">
        <v>23</v>
      </c>
      <c r="B31" s="33">
        <v>8170</v>
      </c>
      <c r="C31" s="33">
        <v>4139808.6002511596</v>
      </c>
      <c r="D31" s="34">
        <v>6355</v>
      </c>
      <c r="E31" s="19"/>
      <c r="F31" s="71" t="s">
        <v>23</v>
      </c>
      <c r="G31" s="72">
        <v>7387</v>
      </c>
      <c r="H31" s="72">
        <v>4076052.8663026541</v>
      </c>
      <c r="I31" s="73">
        <v>5723</v>
      </c>
      <c r="K31" s="15" t="s">
        <v>23</v>
      </c>
      <c r="L31" s="102">
        <v>0.10599702179504544</v>
      </c>
      <c r="M31" s="102">
        <v>1.564153754618447E-2</v>
      </c>
      <c r="N31" s="103">
        <v>0.11043159182247075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9466</v>
      </c>
      <c r="C33" s="83">
        <v>7857440.7495283252</v>
      </c>
      <c r="D33" s="83">
        <v>6686</v>
      </c>
      <c r="E33" s="19"/>
      <c r="F33" s="52" t="s">
        <v>24</v>
      </c>
      <c r="G33" s="49">
        <v>8157</v>
      </c>
      <c r="H33" s="49">
        <v>7126360.3586461144</v>
      </c>
      <c r="I33" s="53">
        <v>5504</v>
      </c>
      <c r="K33" s="99" t="s">
        <v>24</v>
      </c>
      <c r="L33" s="97">
        <v>0.16047566507294353</v>
      </c>
      <c r="M33" s="97">
        <v>0.10258818724978203</v>
      </c>
      <c r="N33" s="97">
        <v>0.21475290697674421</v>
      </c>
      <c r="P33" s="5"/>
      <c r="Q33" s="5"/>
      <c r="R33" s="5"/>
      <c r="S33" s="5"/>
    </row>
    <row r="34" spans="1:19" ht="13.5" thickBot="1">
      <c r="A34" s="89" t="s">
        <v>25</v>
      </c>
      <c r="B34" s="33">
        <v>9466</v>
      </c>
      <c r="C34" s="33">
        <v>7857440.7495283252</v>
      </c>
      <c r="D34" s="34">
        <v>6686</v>
      </c>
      <c r="E34" s="19"/>
      <c r="F34" s="69" t="s">
        <v>25</v>
      </c>
      <c r="G34" s="59">
        <v>8157</v>
      </c>
      <c r="H34" s="59">
        <v>7126360.3586461144</v>
      </c>
      <c r="I34" s="60">
        <v>5504</v>
      </c>
      <c r="K34" s="12" t="s">
        <v>25</v>
      </c>
      <c r="L34" s="102">
        <v>0.16047566507294353</v>
      </c>
      <c r="M34" s="102">
        <v>0.10258818724978203</v>
      </c>
      <c r="N34" s="103">
        <v>0.21475290697674421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13304</v>
      </c>
      <c r="C36" s="83">
        <v>14664357.139332721</v>
      </c>
      <c r="D36" s="83">
        <v>9230</v>
      </c>
      <c r="E36" s="19"/>
      <c r="F36" s="48" t="s">
        <v>26</v>
      </c>
      <c r="G36" s="49">
        <v>13482</v>
      </c>
      <c r="H36" s="49">
        <v>14518815.362704145</v>
      </c>
      <c r="I36" s="53">
        <v>9325</v>
      </c>
      <c r="K36" s="96" t="s">
        <v>26</v>
      </c>
      <c r="L36" s="97">
        <v>-1.3202788903723506E-2</v>
      </c>
      <c r="M36" s="97">
        <v>1.0024356188345962E-2</v>
      </c>
      <c r="N36" s="112">
        <v>-1.0187667560321745E-2</v>
      </c>
    </row>
    <row r="37" spans="1:19" ht="13.5" thickBot="1">
      <c r="A37" s="37" t="s">
        <v>27</v>
      </c>
      <c r="B37" s="29">
        <v>1107</v>
      </c>
      <c r="C37" s="29">
        <v>1301104.5523958872</v>
      </c>
      <c r="D37" s="29">
        <v>725</v>
      </c>
      <c r="E37" s="19"/>
      <c r="F37" s="71" t="s">
        <v>27</v>
      </c>
      <c r="G37" s="77">
        <v>1315</v>
      </c>
      <c r="H37" s="77">
        <v>1716157.4449459743</v>
      </c>
      <c r="I37" s="78">
        <v>788</v>
      </c>
      <c r="K37" s="9" t="s">
        <v>27</v>
      </c>
      <c r="L37" s="100">
        <v>-0.15817490494296582</v>
      </c>
      <c r="M37" s="100">
        <v>-0.2418501249826488</v>
      </c>
      <c r="N37" s="101">
        <v>-7.9949238578680193E-2</v>
      </c>
    </row>
    <row r="38" spans="1:19" ht="13.5" thickBot="1">
      <c r="A38" s="38" t="s">
        <v>28</v>
      </c>
      <c r="B38" s="29">
        <v>1589</v>
      </c>
      <c r="C38" s="29">
        <v>1849017.98652392</v>
      </c>
      <c r="D38" s="29">
        <v>862</v>
      </c>
      <c r="E38" s="19"/>
      <c r="F38" s="66" t="s">
        <v>28</v>
      </c>
      <c r="G38" s="77">
        <v>1180</v>
      </c>
      <c r="H38" s="77">
        <v>1859484.2103385699</v>
      </c>
      <c r="I38" s="78">
        <v>554</v>
      </c>
      <c r="K38" s="10" t="s">
        <v>28</v>
      </c>
      <c r="L38" s="111">
        <v>0.34661016949152534</v>
      </c>
      <c r="M38" s="111">
        <v>-5.6285628866643567E-3</v>
      </c>
      <c r="N38" s="113">
        <v>0.55595667870036092</v>
      </c>
    </row>
    <row r="39" spans="1:19" ht="13.5" thickBot="1">
      <c r="A39" s="38" t="s">
        <v>29</v>
      </c>
      <c r="B39" s="29">
        <v>1084</v>
      </c>
      <c r="C39" s="29">
        <v>1449633.0254550842</v>
      </c>
      <c r="D39" s="29">
        <v>773</v>
      </c>
      <c r="E39" s="19"/>
      <c r="F39" s="66" t="s">
        <v>29</v>
      </c>
      <c r="G39" s="77">
        <v>946</v>
      </c>
      <c r="H39" s="77">
        <v>1200652.1954839469</v>
      </c>
      <c r="I39" s="78">
        <v>614</v>
      </c>
      <c r="K39" s="10" t="s">
        <v>29</v>
      </c>
      <c r="L39" s="111">
        <v>0.14587737843551807</v>
      </c>
      <c r="M39" s="111">
        <v>0.20737131944424636</v>
      </c>
      <c r="N39" s="113">
        <v>0.25895765472312693</v>
      </c>
    </row>
    <row r="40" spans="1:19" ht="13.5" thickBot="1">
      <c r="A40" s="38" t="s">
        <v>30</v>
      </c>
      <c r="B40" s="29">
        <v>5814</v>
      </c>
      <c r="C40" s="29">
        <v>5891264.9766891757</v>
      </c>
      <c r="D40" s="29">
        <v>4439</v>
      </c>
      <c r="E40" s="19"/>
      <c r="F40" s="66" t="s">
        <v>30</v>
      </c>
      <c r="G40" s="77">
        <v>6801</v>
      </c>
      <c r="H40" s="77">
        <v>6647793.3703552047</v>
      </c>
      <c r="I40" s="78">
        <v>4881</v>
      </c>
      <c r="K40" s="10" t="s">
        <v>30</v>
      </c>
      <c r="L40" s="111">
        <v>-0.145125716806352</v>
      </c>
      <c r="M40" s="111">
        <v>-0.11380143026701894</v>
      </c>
      <c r="N40" s="113">
        <v>-9.0555214095472292E-2</v>
      </c>
    </row>
    <row r="41" spans="1:19" ht="13.5" thickBot="1">
      <c r="A41" s="39" t="s">
        <v>31</v>
      </c>
      <c r="B41" s="33">
        <v>3710</v>
      </c>
      <c r="C41" s="33">
        <v>4173336.5982686519</v>
      </c>
      <c r="D41" s="34">
        <v>2431</v>
      </c>
      <c r="E41" s="19"/>
      <c r="F41" s="67" t="s">
        <v>31</v>
      </c>
      <c r="G41" s="77">
        <v>3240</v>
      </c>
      <c r="H41" s="77">
        <v>3094728.141580449</v>
      </c>
      <c r="I41" s="78">
        <v>2488</v>
      </c>
      <c r="K41" s="11" t="s">
        <v>31</v>
      </c>
      <c r="L41" s="116">
        <v>0.14506172839506171</v>
      </c>
      <c r="M41" s="116">
        <v>0.34853092334545654</v>
      </c>
      <c r="N41" s="117">
        <v>-2.2909967845659129E-2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21273</v>
      </c>
      <c r="C43" s="83">
        <v>21513371.87425394</v>
      </c>
      <c r="D43" s="83">
        <v>14907</v>
      </c>
      <c r="E43" s="19"/>
      <c r="F43" s="48" t="s">
        <v>32</v>
      </c>
      <c r="G43" s="49">
        <v>21696</v>
      </c>
      <c r="H43" s="49">
        <v>22052743.899187267</v>
      </c>
      <c r="I43" s="53">
        <v>15174</v>
      </c>
      <c r="K43" s="96" t="s">
        <v>32</v>
      </c>
      <c r="L43" s="97">
        <v>-1.9496681415929196E-2</v>
      </c>
      <c r="M43" s="97">
        <v>-2.445827273916712E-2</v>
      </c>
      <c r="N43" s="97">
        <v>-1.7595887702649304E-2</v>
      </c>
    </row>
    <row r="44" spans="1:19" ht="13.5" thickBot="1">
      <c r="A44" s="37" t="s">
        <v>33</v>
      </c>
      <c r="B44" s="29">
        <v>990</v>
      </c>
      <c r="C44" s="29">
        <v>677314.35250000004</v>
      </c>
      <c r="D44" s="30">
        <v>785</v>
      </c>
      <c r="E44" s="19"/>
      <c r="F44" s="9" t="s">
        <v>33</v>
      </c>
      <c r="G44" s="110">
        <v>873</v>
      </c>
      <c r="H44" s="110">
        <v>613231.46</v>
      </c>
      <c r="I44" s="137">
        <v>676</v>
      </c>
      <c r="K44" s="9" t="s">
        <v>33</v>
      </c>
      <c r="L44" s="138">
        <v>0.134020618556701</v>
      </c>
      <c r="M44" s="138">
        <v>0.10450033418050686</v>
      </c>
      <c r="N44" s="139">
        <v>0.16124260355029585</v>
      </c>
    </row>
    <row r="45" spans="1:19" ht="13.5" thickBot="1">
      <c r="A45" s="38" t="s">
        <v>34</v>
      </c>
      <c r="B45" s="29">
        <v>2986</v>
      </c>
      <c r="C45" s="29">
        <v>4104310.5470484891</v>
      </c>
      <c r="D45" s="30">
        <v>2035</v>
      </c>
      <c r="E45" s="19"/>
      <c r="F45" s="10" t="s">
        <v>34</v>
      </c>
      <c r="G45" s="110">
        <v>3571</v>
      </c>
      <c r="H45" s="110">
        <v>4806980.05630296</v>
      </c>
      <c r="I45" s="137">
        <v>2274</v>
      </c>
      <c r="K45" s="10" t="s">
        <v>34</v>
      </c>
      <c r="L45" s="133">
        <v>-0.16381965835900303</v>
      </c>
      <c r="M45" s="133">
        <v>-0.14617691378459619</v>
      </c>
      <c r="N45" s="135">
        <v>-0.10510114335971854</v>
      </c>
    </row>
    <row r="46" spans="1:19" ht="13.5" thickBot="1">
      <c r="A46" s="38" t="s">
        <v>35</v>
      </c>
      <c r="B46" s="29">
        <v>1320</v>
      </c>
      <c r="C46" s="29">
        <v>990312.74051384011</v>
      </c>
      <c r="D46" s="30">
        <v>987</v>
      </c>
      <c r="E46" s="19"/>
      <c r="F46" s="10" t="s">
        <v>35</v>
      </c>
      <c r="G46" s="110">
        <v>1234</v>
      </c>
      <c r="H46" s="110">
        <v>1010780.339053903</v>
      </c>
      <c r="I46" s="137">
        <v>1016</v>
      </c>
      <c r="K46" s="10" t="s">
        <v>35</v>
      </c>
      <c r="L46" s="133">
        <v>6.9692058346839447E-2</v>
      </c>
      <c r="M46" s="133">
        <v>-2.0249304175446015E-2</v>
      </c>
      <c r="N46" s="135">
        <v>-2.8543307086614123E-2</v>
      </c>
    </row>
    <row r="47" spans="1:19" ht="13.5" thickBot="1">
      <c r="A47" s="38" t="s">
        <v>36</v>
      </c>
      <c r="B47" s="29">
        <v>5466</v>
      </c>
      <c r="C47" s="29">
        <v>5508782.53911612</v>
      </c>
      <c r="D47" s="30">
        <v>3864</v>
      </c>
      <c r="E47" s="19"/>
      <c r="F47" s="10" t="s">
        <v>36</v>
      </c>
      <c r="G47" s="110">
        <v>5062</v>
      </c>
      <c r="H47" s="110">
        <v>5320531.0738376295</v>
      </c>
      <c r="I47" s="137">
        <v>3723</v>
      </c>
      <c r="K47" s="10" t="s">
        <v>36</v>
      </c>
      <c r="L47" s="133">
        <v>7.9810351639668209E-2</v>
      </c>
      <c r="M47" s="133">
        <v>3.5382081725670034E-2</v>
      </c>
      <c r="N47" s="135">
        <v>3.7872683319903233E-2</v>
      </c>
    </row>
    <row r="48" spans="1:19" ht="13.5" thickBot="1">
      <c r="A48" s="38" t="s">
        <v>37</v>
      </c>
      <c r="B48" s="29">
        <v>1500</v>
      </c>
      <c r="C48" s="29">
        <v>1574077.2802487528</v>
      </c>
      <c r="D48" s="30">
        <v>933</v>
      </c>
      <c r="E48" s="19"/>
      <c r="F48" s="10" t="s">
        <v>37</v>
      </c>
      <c r="G48" s="110">
        <v>1588</v>
      </c>
      <c r="H48" s="110">
        <v>1701425.870650115</v>
      </c>
      <c r="I48" s="137">
        <v>891</v>
      </c>
      <c r="K48" s="10" t="s">
        <v>37</v>
      </c>
      <c r="L48" s="133">
        <v>-5.5415617128463435E-2</v>
      </c>
      <c r="M48" s="133">
        <v>-7.484815683018986E-2</v>
      </c>
      <c r="N48" s="135">
        <v>4.7138047138047146E-2</v>
      </c>
    </row>
    <row r="49" spans="1:19" ht="13.5" thickBot="1">
      <c r="A49" s="38" t="s">
        <v>38</v>
      </c>
      <c r="B49" s="29">
        <v>2334</v>
      </c>
      <c r="C49" s="29">
        <v>1696477.2780296449</v>
      </c>
      <c r="D49" s="30">
        <v>1848</v>
      </c>
      <c r="E49" s="19"/>
      <c r="F49" s="10" t="s">
        <v>38</v>
      </c>
      <c r="G49" s="110">
        <v>2578</v>
      </c>
      <c r="H49" s="110">
        <v>1976986.8227457823</v>
      </c>
      <c r="I49" s="137">
        <v>2070</v>
      </c>
      <c r="K49" s="10" t="s">
        <v>38</v>
      </c>
      <c r="L49" s="133">
        <v>-9.4647013188518203E-2</v>
      </c>
      <c r="M49" s="133">
        <v>-0.1418874124444317</v>
      </c>
      <c r="N49" s="135">
        <v>-0.10724637681159421</v>
      </c>
    </row>
    <row r="50" spans="1:19" ht="13.5" thickBot="1">
      <c r="A50" s="38" t="s">
        <v>39</v>
      </c>
      <c r="B50" s="29">
        <v>533</v>
      </c>
      <c r="C50" s="29">
        <v>1010486.360479438</v>
      </c>
      <c r="D50" s="30">
        <v>262</v>
      </c>
      <c r="E50" s="19"/>
      <c r="F50" s="10" t="s">
        <v>39</v>
      </c>
      <c r="G50" s="110">
        <v>564</v>
      </c>
      <c r="H50" s="110">
        <v>907468.88868698408</v>
      </c>
      <c r="I50" s="137">
        <v>336</v>
      </c>
      <c r="K50" s="10" t="s">
        <v>39</v>
      </c>
      <c r="L50" s="133">
        <v>-5.4964539007092195E-2</v>
      </c>
      <c r="M50" s="133">
        <v>0.11352176705639994</v>
      </c>
      <c r="N50" s="135">
        <v>-0.22023809523809523</v>
      </c>
    </row>
    <row r="51" spans="1:19" ht="13.5" thickBot="1">
      <c r="A51" s="38" t="s">
        <v>40</v>
      </c>
      <c r="B51" s="29">
        <v>5068</v>
      </c>
      <c r="C51" s="29">
        <v>4794008.33631765</v>
      </c>
      <c r="D51" s="30">
        <v>3380</v>
      </c>
      <c r="E51" s="19"/>
      <c r="F51" s="10" t="s">
        <v>40</v>
      </c>
      <c r="G51" s="110">
        <v>4987</v>
      </c>
      <c r="H51" s="110">
        <v>4726974.2979098931</v>
      </c>
      <c r="I51" s="137">
        <v>3258</v>
      </c>
      <c r="K51" s="10" t="s">
        <v>40</v>
      </c>
      <c r="L51" s="133">
        <v>1.6242229797473362E-2</v>
      </c>
      <c r="M51" s="133">
        <v>1.4181172602820702E-2</v>
      </c>
      <c r="N51" s="135">
        <v>3.7446286065070611E-2</v>
      </c>
    </row>
    <row r="52" spans="1:19" ht="13.5" thickBot="1">
      <c r="A52" s="39" t="s">
        <v>41</v>
      </c>
      <c r="B52" s="33">
        <v>1076</v>
      </c>
      <c r="C52" s="33">
        <v>1157602.44</v>
      </c>
      <c r="D52" s="34">
        <v>813</v>
      </c>
      <c r="E52" s="19"/>
      <c r="F52" s="11" t="s">
        <v>41</v>
      </c>
      <c r="G52" s="140">
        <v>1239</v>
      </c>
      <c r="H52" s="140">
        <v>988365.08999999985</v>
      </c>
      <c r="I52" s="141">
        <v>930</v>
      </c>
      <c r="K52" s="11" t="s">
        <v>41</v>
      </c>
      <c r="L52" s="134">
        <v>-0.13155770782889431</v>
      </c>
      <c r="M52" s="134">
        <v>0.17122959087921652</v>
      </c>
      <c r="N52" s="136">
        <v>-0.12580645161290327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66061</v>
      </c>
      <c r="C54" s="83">
        <v>77292308.278299212</v>
      </c>
      <c r="D54" s="83">
        <v>43871</v>
      </c>
      <c r="E54" s="19"/>
      <c r="F54" s="48" t="s">
        <v>42</v>
      </c>
      <c r="G54" s="49">
        <v>65906</v>
      </c>
      <c r="H54" s="49">
        <v>82472048.482495114</v>
      </c>
      <c r="I54" s="53">
        <v>41320</v>
      </c>
      <c r="K54" s="96" t="s">
        <v>42</v>
      </c>
      <c r="L54" s="97">
        <v>2.3518344308559591E-3</v>
      </c>
      <c r="M54" s="97">
        <v>-6.2806008817585246E-2</v>
      </c>
      <c r="N54" s="97">
        <v>6.1737657308809313E-2</v>
      </c>
      <c r="P54" s="5"/>
      <c r="Q54" s="5"/>
      <c r="R54" s="5"/>
      <c r="S54" s="5"/>
    </row>
    <row r="55" spans="1:19" ht="13.5" thickBot="1">
      <c r="A55" s="37" t="s">
        <v>43</v>
      </c>
      <c r="B55" s="29">
        <v>52875</v>
      </c>
      <c r="C55" s="29">
        <v>61761620.442444868</v>
      </c>
      <c r="D55" s="30">
        <v>35433</v>
      </c>
      <c r="E55" s="19"/>
      <c r="F55" s="71" t="s">
        <v>43</v>
      </c>
      <c r="G55" s="55">
        <v>53668</v>
      </c>
      <c r="H55" s="55">
        <v>67983137.561229289</v>
      </c>
      <c r="I55" s="56">
        <v>33743</v>
      </c>
      <c r="K55" s="9" t="s">
        <v>43</v>
      </c>
      <c r="L55" s="100">
        <v>-1.4776030409182406E-2</v>
      </c>
      <c r="M55" s="100">
        <v>-9.151559257148123E-2</v>
      </c>
      <c r="N55" s="101">
        <v>5.0084461962481175E-2</v>
      </c>
    </row>
    <row r="56" spans="1:19" ht="13.5" thickBot="1">
      <c r="A56" s="38" t="s">
        <v>44</v>
      </c>
      <c r="B56" s="29">
        <v>3516</v>
      </c>
      <c r="C56" s="29">
        <v>4050298.6463221172</v>
      </c>
      <c r="D56" s="30">
        <v>2466</v>
      </c>
      <c r="E56" s="19"/>
      <c r="F56" s="66" t="s">
        <v>44</v>
      </c>
      <c r="G56" s="77">
        <v>3148</v>
      </c>
      <c r="H56" s="77">
        <v>3459562.8409190001</v>
      </c>
      <c r="I56" s="78">
        <v>2206</v>
      </c>
      <c r="K56" s="10" t="s">
        <v>44</v>
      </c>
      <c r="L56" s="100">
        <v>0.11689961880559085</v>
      </c>
      <c r="M56" s="100">
        <v>0.17075446597356603</v>
      </c>
      <c r="N56" s="101">
        <v>0.11786038077969185</v>
      </c>
    </row>
    <row r="57" spans="1:19" ht="13.5" thickBot="1">
      <c r="A57" s="38" t="s">
        <v>45</v>
      </c>
      <c r="B57" s="29">
        <v>2118</v>
      </c>
      <c r="C57" s="29">
        <v>2620435.7190794256</v>
      </c>
      <c r="D57" s="30">
        <v>1163</v>
      </c>
      <c r="E57" s="19"/>
      <c r="F57" s="66" t="s">
        <v>45</v>
      </c>
      <c r="G57" s="77">
        <v>2100</v>
      </c>
      <c r="H57" s="77">
        <v>2696808.1002464392</v>
      </c>
      <c r="I57" s="78">
        <v>1099</v>
      </c>
      <c r="K57" s="10" t="s">
        <v>45</v>
      </c>
      <c r="L57" s="100">
        <v>8.5714285714286742E-3</v>
      </c>
      <c r="M57" s="100">
        <v>-2.8319546044093591E-2</v>
      </c>
      <c r="N57" s="101">
        <v>5.8234758871701597E-2</v>
      </c>
    </row>
    <row r="58" spans="1:19" ht="13.5" thickBot="1">
      <c r="A58" s="39" t="s">
        <v>46</v>
      </c>
      <c r="B58" s="33">
        <v>7552</v>
      </c>
      <c r="C58" s="33">
        <v>8859953.4704527985</v>
      </c>
      <c r="D58" s="34">
        <v>4809</v>
      </c>
      <c r="E58" s="19"/>
      <c r="F58" s="67" t="s">
        <v>46</v>
      </c>
      <c r="G58" s="72">
        <v>6990</v>
      </c>
      <c r="H58" s="72">
        <v>8332539.9801003831</v>
      </c>
      <c r="I58" s="73">
        <v>4272</v>
      </c>
      <c r="K58" s="11" t="s">
        <v>46</v>
      </c>
      <c r="L58" s="102">
        <v>8.0400572246065893E-2</v>
      </c>
      <c r="M58" s="102">
        <v>6.3295644738815993E-2</v>
      </c>
      <c r="N58" s="103">
        <v>0.1257022471910112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34241</v>
      </c>
      <c r="C60" s="83">
        <v>26238834.592850056</v>
      </c>
      <c r="D60" s="83">
        <v>26735</v>
      </c>
      <c r="E60" s="19"/>
      <c r="F60" s="48" t="s">
        <v>47</v>
      </c>
      <c r="G60" s="49">
        <v>34844</v>
      </c>
      <c r="H60" s="49">
        <v>25956984.031629559</v>
      </c>
      <c r="I60" s="53">
        <v>27079</v>
      </c>
      <c r="K60" s="96" t="s">
        <v>47</v>
      </c>
      <c r="L60" s="97">
        <v>-1.7305705429916163E-2</v>
      </c>
      <c r="M60" s="97">
        <v>1.0858370944677231E-2</v>
      </c>
      <c r="N60" s="97">
        <v>-1.270357103290376E-2</v>
      </c>
      <c r="P60" s="5"/>
      <c r="Q60" s="5"/>
      <c r="R60" s="5"/>
      <c r="S60" s="5"/>
    </row>
    <row r="61" spans="1:19" ht="13.5" thickBot="1">
      <c r="A61" s="37" t="s">
        <v>48</v>
      </c>
      <c r="B61" s="29">
        <v>5912</v>
      </c>
      <c r="C61" s="29">
        <v>4729374.2492576707</v>
      </c>
      <c r="D61" s="30">
        <v>4091</v>
      </c>
      <c r="E61" s="19"/>
      <c r="F61" s="71" t="s">
        <v>48</v>
      </c>
      <c r="G61" s="55">
        <v>6171</v>
      </c>
      <c r="H61" s="55">
        <v>4328189.5681344261</v>
      </c>
      <c r="I61" s="56">
        <v>4333</v>
      </c>
      <c r="K61" s="9" t="s">
        <v>48</v>
      </c>
      <c r="L61" s="100">
        <v>-4.1970507211148922E-2</v>
      </c>
      <c r="M61" s="100">
        <v>9.26911067105054E-2</v>
      </c>
      <c r="N61" s="101">
        <v>-5.5850450034618082E-2</v>
      </c>
    </row>
    <row r="62" spans="1:19" ht="13.5" thickBot="1">
      <c r="A62" s="38" t="s">
        <v>49</v>
      </c>
      <c r="B62" s="29">
        <v>2475</v>
      </c>
      <c r="C62" s="29">
        <v>3213517.9896777151</v>
      </c>
      <c r="D62" s="30">
        <v>1328</v>
      </c>
      <c r="E62" s="19"/>
      <c r="F62" s="66" t="s">
        <v>49</v>
      </c>
      <c r="G62" s="77">
        <v>3644</v>
      </c>
      <c r="H62" s="77">
        <v>4545930.7464815537</v>
      </c>
      <c r="I62" s="78">
        <v>2051</v>
      </c>
      <c r="K62" s="10" t="s">
        <v>49</v>
      </c>
      <c r="L62" s="100">
        <v>-0.320801317233809</v>
      </c>
      <c r="M62" s="100">
        <v>-0.29310010009173493</v>
      </c>
      <c r="N62" s="101">
        <v>-0.35251097025841049</v>
      </c>
    </row>
    <row r="63" spans="1:19" ht="13.5" thickBot="1">
      <c r="A63" s="39" t="s">
        <v>50</v>
      </c>
      <c r="B63" s="33">
        <v>25854</v>
      </c>
      <c r="C63" s="33">
        <v>18295942.353914671</v>
      </c>
      <c r="D63" s="34">
        <v>21316</v>
      </c>
      <c r="E63" s="19"/>
      <c r="F63" s="67" t="s">
        <v>50</v>
      </c>
      <c r="G63" s="72">
        <v>25029</v>
      </c>
      <c r="H63" s="72">
        <v>17082863.717013579</v>
      </c>
      <c r="I63" s="73">
        <v>20695</v>
      </c>
      <c r="K63" s="11" t="s">
        <v>50</v>
      </c>
      <c r="L63" s="102">
        <v>3.2961764353350187E-2</v>
      </c>
      <c r="M63" s="102">
        <v>7.101143326999293E-2</v>
      </c>
      <c r="N63" s="103">
        <v>3.0007248127567054E-2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2131</v>
      </c>
      <c r="C65" s="83">
        <v>1889192.1863762569</v>
      </c>
      <c r="D65" s="83">
        <v>1403</v>
      </c>
      <c r="E65" s="19"/>
      <c r="F65" s="48" t="s">
        <v>51</v>
      </c>
      <c r="G65" s="49">
        <v>2082</v>
      </c>
      <c r="H65" s="49">
        <v>1979012.3444417808</v>
      </c>
      <c r="I65" s="53">
        <v>1267</v>
      </c>
      <c r="K65" s="96" t="s">
        <v>51</v>
      </c>
      <c r="L65" s="97">
        <v>2.3535062439961507E-2</v>
      </c>
      <c r="M65" s="97">
        <v>-4.5386355632288655E-2</v>
      </c>
      <c r="N65" s="97">
        <v>0.10734017363851622</v>
      </c>
      <c r="P65" s="5"/>
      <c r="Q65" s="5"/>
      <c r="R65" s="5"/>
      <c r="S65" s="5"/>
    </row>
    <row r="66" spans="1:19" ht="13.5" thickBot="1">
      <c r="A66" s="37" t="s">
        <v>52</v>
      </c>
      <c r="B66" s="29">
        <v>1075</v>
      </c>
      <c r="C66" s="29">
        <v>1005759.885284348</v>
      </c>
      <c r="D66" s="30">
        <v>651</v>
      </c>
      <c r="E66" s="19"/>
      <c r="F66" s="71" t="s">
        <v>52</v>
      </c>
      <c r="G66" s="55">
        <v>1115</v>
      </c>
      <c r="H66" s="55">
        <v>1034108.1238521959</v>
      </c>
      <c r="I66" s="56">
        <v>624</v>
      </c>
      <c r="K66" s="9" t="s">
        <v>52</v>
      </c>
      <c r="L66" s="100">
        <v>-3.5874439461883401E-2</v>
      </c>
      <c r="M66" s="100">
        <v>-2.7413224897844146E-2</v>
      </c>
      <c r="N66" s="101">
        <v>4.3269230769230838E-2</v>
      </c>
    </row>
    <row r="67" spans="1:19" ht="13.5" thickBot="1">
      <c r="A67" s="39" t="s">
        <v>53</v>
      </c>
      <c r="B67" s="33">
        <v>1056</v>
      </c>
      <c r="C67" s="33">
        <v>883432.30109190894</v>
      </c>
      <c r="D67" s="34">
        <v>752</v>
      </c>
      <c r="E67" s="19"/>
      <c r="F67" s="67" t="s">
        <v>53</v>
      </c>
      <c r="G67" s="72">
        <v>967</v>
      </c>
      <c r="H67" s="72">
        <v>944904.22058958502</v>
      </c>
      <c r="I67" s="73">
        <v>643</v>
      </c>
      <c r="K67" s="11" t="s">
        <v>53</v>
      </c>
      <c r="L67" s="102">
        <v>9.203722854188201E-2</v>
      </c>
      <c r="M67" s="102">
        <v>-6.5056243964409344E-2</v>
      </c>
      <c r="N67" s="103">
        <v>0.1695178849144634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12613</v>
      </c>
      <c r="C69" s="83">
        <v>12259508.966891162</v>
      </c>
      <c r="D69" s="83">
        <v>8659</v>
      </c>
      <c r="E69" s="19"/>
      <c r="F69" s="48" t="s">
        <v>54</v>
      </c>
      <c r="G69" s="49">
        <v>13028</v>
      </c>
      <c r="H69" s="49">
        <v>12108420.855604116</v>
      </c>
      <c r="I69" s="53">
        <v>8842</v>
      </c>
      <c r="K69" s="96" t="s">
        <v>54</v>
      </c>
      <c r="L69" s="97">
        <v>-3.1854467301197453E-2</v>
      </c>
      <c r="M69" s="97">
        <v>1.2477936891094998E-2</v>
      </c>
      <c r="N69" s="97">
        <v>-2.0696674960416162E-2</v>
      </c>
      <c r="P69" s="5"/>
      <c r="Q69" s="5"/>
      <c r="R69" s="5"/>
      <c r="S69" s="5"/>
    </row>
    <row r="70" spans="1:19" ht="13.5" thickBot="1">
      <c r="A70" s="37" t="s">
        <v>55</v>
      </c>
      <c r="B70" s="29">
        <v>4687</v>
      </c>
      <c r="C70" s="29">
        <v>3577161.8819216439</v>
      </c>
      <c r="D70" s="30">
        <v>3468</v>
      </c>
      <c r="E70" s="19"/>
      <c r="F70" s="71" t="s">
        <v>55</v>
      </c>
      <c r="G70" s="55">
        <v>4323</v>
      </c>
      <c r="H70" s="55">
        <v>3018402.806750379</v>
      </c>
      <c r="I70" s="56">
        <v>3279</v>
      </c>
      <c r="K70" s="9" t="s">
        <v>55</v>
      </c>
      <c r="L70" s="100">
        <v>8.4200786490862933E-2</v>
      </c>
      <c r="M70" s="100">
        <v>0.18511746474713431</v>
      </c>
      <c r="N70" s="101">
        <v>5.7639524245196805E-2</v>
      </c>
    </row>
    <row r="71" spans="1:19" ht="13.5" thickBot="1">
      <c r="A71" s="38" t="s">
        <v>56</v>
      </c>
      <c r="B71" s="29">
        <v>862</v>
      </c>
      <c r="C71" s="29">
        <v>992981.13056514703</v>
      </c>
      <c r="D71" s="30">
        <v>472</v>
      </c>
      <c r="E71" s="19"/>
      <c r="F71" s="66" t="s">
        <v>56</v>
      </c>
      <c r="G71" s="77">
        <v>792</v>
      </c>
      <c r="H71" s="77">
        <v>953231.29124524095</v>
      </c>
      <c r="I71" s="78">
        <v>451</v>
      </c>
      <c r="K71" s="10" t="s">
        <v>56</v>
      </c>
      <c r="L71" s="100">
        <v>8.8383838383838453E-2</v>
      </c>
      <c r="M71" s="100">
        <v>4.1700099110237421E-2</v>
      </c>
      <c r="N71" s="101">
        <v>4.6563192904656381E-2</v>
      </c>
    </row>
    <row r="72" spans="1:19" ht="13.5" thickBot="1">
      <c r="A72" s="38" t="s">
        <v>57</v>
      </c>
      <c r="B72" s="29">
        <v>994</v>
      </c>
      <c r="C72" s="29">
        <v>892332.96947956097</v>
      </c>
      <c r="D72" s="30">
        <v>691</v>
      </c>
      <c r="E72" s="19"/>
      <c r="F72" s="66" t="s">
        <v>57</v>
      </c>
      <c r="G72" s="77">
        <v>845</v>
      </c>
      <c r="H72" s="77">
        <v>1016779.040960083</v>
      </c>
      <c r="I72" s="78">
        <v>495</v>
      </c>
      <c r="K72" s="10" t="s">
        <v>57</v>
      </c>
      <c r="L72" s="100">
        <v>0.17633136094674562</v>
      </c>
      <c r="M72" s="100">
        <v>-0.12239244365522639</v>
      </c>
      <c r="N72" s="101">
        <v>0.39595959595959607</v>
      </c>
    </row>
    <row r="73" spans="1:19" ht="13.5" thickBot="1">
      <c r="A73" s="39" t="s">
        <v>58</v>
      </c>
      <c r="B73" s="33">
        <v>6070</v>
      </c>
      <c r="C73" s="33">
        <v>6797032.98492481</v>
      </c>
      <c r="D73" s="34">
        <v>4028</v>
      </c>
      <c r="E73" s="19"/>
      <c r="F73" s="67" t="s">
        <v>58</v>
      </c>
      <c r="G73" s="72">
        <v>7068</v>
      </c>
      <c r="H73" s="72">
        <v>7120007.7166484138</v>
      </c>
      <c r="I73" s="73">
        <v>4617</v>
      </c>
      <c r="K73" s="11" t="s">
        <v>58</v>
      </c>
      <c r="L73" s="102">
        <v>-0.14119977362761738</v>
      </c>
      <c r="M73" s="102">
        <v>-4.5361570461279976E-2</v>
      </c>
      <c r="N73" s="103">
        <v>-0.12757201646090532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50261</v>
      </c>
      <c r="C75" s="83">
        <v>53048977.514001563</v>
      </c>
      <c r="D75" s="83">
        <v>35161</v>
      </c>
      <c r="E75" s="19"/>
      <c r="F75" s="48" t="s">
        <v>59</v>
      </c>
      <c r="G75" s="49">
        <v>48279</v>
      </c>
      <c r="H75" s="49">
        <v>48317804.971802644</v>
      </c>
      <c r="I75" s="53">
        <v>32758</v>
      </c>
      <c r="K75" s="96" t="s">
        <v>59</v>
      </c>
      <c r="L75" s="97">
        <v>4.1053045837734725E-2</v>
      </c>
      <c r="M75" s="97">
        <v>9.7917787137887125E-2</v>
      </c>
      <c r="N75" s="97">
        <v>7.3356126747664785E-2</v>
      </c>
      <c r="P75" s="5"/>
      <c r="Q75" s="5"/>
      <c r="R75" s="5"/>
      <c r="S75" s="5"/>
    </row>
    <row r="76" spans="1:19" ht="13.5" thickBot="1">
      <c r="A76" s="90" t="s">
        <v>60</v>
      </c>
      <c r="B76" s="33">
        <v>50261</v>
      </c>
      <c r="C76" s="33">
        <v>53048977.514001563</v>
      </c>
      <c r="D76" s="34">
        <v>35161</v>
      </c>
      <c r="E76" s="19"/>
      <c r="F76" s="70" t="s">
        <v>60</v>
      </c>
      <c r="G76" s="59">
        <v>48279</v>
      </c>
      <c r="H76" s="59">
        <v>48317804.971802644</v>
      </c>
      <c r="I76" s="60">
        <v>32758</v>
      </c>
      <c r="K76" s="13" t="s">
        <v>60</v>
      </c>
      <c r="L76" s="102">
        <v>4.1053045837734725E-2</v>
      </c>
      <c r="M76" s="102">
        <v>9.7917787137887125E-2</v>
      </c>
      <c r="N76" s="103">
        <v>7.3356126747664785E-2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32434</v>
      </c>
      <c r="C78" s="83">
        <v>25743347.062184826</v>
      </c>
      <c r="D78" s="83">
        <v>23370</v>
      </c>
      <c r="E78" s="19"/>
      <c r="F78" s="48" t="s">
        <v>61</v>
      </c>
      <c r="G78" s="49">
        <v>29489</v>
      </c>
      <c r="H78" s="49">
        <v>23399859.697569896</v>
      </c>
      <c r="I78" s="53">
        <v>20184</v>
      </c>
      <c r="K78" s="96" t="s">
        <v>61</v>
      </c>
      <c r="L78" s="97">
        <v>9.9867747295601772E-2</v>
      </c>
      <c r="M78" s="97">
        <v>0.1001496331560614</v>
      </c>
      <c r="N78" s="97">
        <v>0.15784780023781209</v>
      </c>
      <c r="P78" s="5"/>
      <c r="Q78" s="5"/>
      <c r="R78" s="5"/>
      <c r="S78" s="5"/>
    </row>
    <row r="79" spans="1:19" ht="13.5" thickBot="1">
      <c r="A79" s="90" t="s">
        <v>62</v>
      </c>
      <c r="B79" s="33">
        <v>32434</v>
      </c>
      <c r="C79" s="33">
        <v>25743347.062184826</v>
      </c>
      <c r="D79" s="34">
        <v>23370</v>
      </c>
      <c r="E79" s="19"/>
      <c r="F79" s="70" t="s">
        <v>62</v>
      </c>
      <c r="G79" s="59">
        <v>29489</v>
      </c>
      <c r="H79" s="59">
        <v>23399859.697569896</v>
      </c>
      <c r="I79" s="60">
        <v>20184</v>
      </c>
      <c r="K79" s="13" t="s">
        <v>62</v>
      </c>
      <c r="L79" s="102">
        <v>9.9867747295601772E-2</v>
      </c>
      <c r="M79" s="102">
        <v>0.1001496331560614</v>
      </c>
      <c r="N79" s="103">
        <v>0.15784780023781209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8829</v>
      </c>
      <c r="C81" s="83">
        <v>11853434.134944029</v>
      </c>
      <c r="D81" s="83">
        <v>5903</v>
      </c>
      <c r="E81" s="19"/>
      <c r="F81" s="48" t="s">
        <v>63</v>
      </c>
      <c r="G81" s="49">
        <v>9765</v>
      </c>
      <c r="H81" s="49">
        <v>12142028.102364721</v>
      </c>
      <c r="I81" s="53">
        <v>6817</v>
      </c>
      <c r="K81" s="96" t="s">
        <v>63</v>
      </c>
      <c r="L81" s="97">
        <v>-9.5852534562211988E-2</v>
      </c>
      <c r="M81" s="97">
        <v>-2.3768184770095124E-2</v>
      </c>
      <c r="N81" s="97">
        <v>-0.13407657327270062</v>
      </c>
      <c r="P81" s="5"/>
      <c r="Q81" s="5"/>
      <c r="R81" s="5"/>
      <c r="S81" s="5"/>
    </row>
    <row r="82" spans="1:19" ht="13.5" thickBot="1">
      <c r="A82" s="90" t="s">
        <v>64</v>
      </c>
      <c r="B82" s="33">
        <v>8829</v>
      </c>
      <c r="C82" s="33">
        <v>11853434.134944029</v>
      </c>
      <c r="D82" s="34">
        <v>5903</v>
      </c>
      <c r="E82" s="19"/>
      <c r="F82" s="70" t="s">
        <v>64</v>
      </c>
      <c r="G82" s="59">
        <v>9765</v>
      </c>
      <c r="H82" s="59">
        <v>12142028.102364721</v>
      </c>
      <c r="I82" s="60">
        <v>6817</v>
      </c>
      <c r="K82" s="13" t="s">
        <v>64</v>
      </c>
      <c r="L82" s="102">
        <v>-9.5852534562211988E-2</v>
      </c>
      <c r="M82" s="102">
        <v>-2.3768184770095124E-2</v>
      </c>
      <c r="N82" s="103">
        <v>-0.13407657327270062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16619</v>
      </c>
      <c r="C84" s="83">
        <v>16513020.156189168</v>
      </c>
      <c r="D84" s="83">
        <v>12770</v>
      </c>
      <c r="E84" s="19"/>
      <c r="F84" s="48" t="s">
        <v>65</v>
      </c>
      <c r="G84" s="49">
        <v>16364</v>
      </c>
      <c r="H84" s="49">
        <v>16346462.103700049</v>
      </c>
      <c r="I84" s="53">
        <v>12641</v>
      </c>
      <c r="K84" s="96" t="s">
        <v>65</v>
      </c>
      <c r="L84" s="97">
        <v>1.5582987044732377E-2</v>
      </c>
      <c r="M84" s="97">
        <v>1.0189241649507519E-2</v>
      </c>
      <c r="N84" s="97">
        <v>1.0204888853729832E-2</v>
      </c>
      <c r="P84" s="5"/>
      <c r="Q84" s="5"/>
      <c r="R84" s="5"/>
      <c r="S84" s="5"/>
    </row>
    <row r="85" spans="1:19" ht="13.5" thickBot="1">
      <c r="A85" s="37" t="s">
        <v>66</v>
      </c>
      <c r="B85" s="29">
        <v>3696</v>
      </c>
      <c r="C85" s="29">
        <v>4326360.2381211612</v>
      </c>
      <c r="D85" s="30">
        <v>2569</v>
      </c>
      <c r="E85" s="19"/>
      <c r="F85" s="71" t="s">
        <v>66</v>
      </c>
      <c r="G85" s="55">
        <v>3590</v>
      </c>
      <c r="H85" s="55">
        <v>4312454.4068012498</v>
      </c>
      <c r="I85" s="56">
        <v>2419</v>
      </c>
      <c r="K85" s="9" t="s">
        <v>66</v>
      </c>
      <c r="L85" s="100">
        <v>2.9526462395543129E-2</v>
      </c>
      <c r="M85" s="100">
        <v>3.2245746872083814E-3</v>
      </c>
      <c r="N85" s="101">
        <v>6.2009094667217823E-2</v>
      </c>
    </row>
    <row r="86" spans="1:19" ht="13.5" thickBot="1">
      <c r="A86" s="38" t="s">
        <v>67</v>
      </c>
      <c r="B86" s="29">
        <v>2454</v>
      </c>
      <c r="C86" s="29">
        <v>2756117.8286215644</v>
      </c>
      <c r="D86" s="30">
        <v>1793</v>
      </c>
      <c r="E86" s="19"/>
      <c r="F86" s="66" t="s">
        <v>67</v>
      </c>
      <c r="G86" s="77">
        <v>2798</v>
      </c>
      <c r="H86" s="77">
        <v>2898293.3682395942</v>
      </c>
      <c r="I86" s="78">
        <v>2195</v>
      </c>
      <c r="K86" s="10" t="s">
        <v>67</v>
      </c>
      <c r="L86" s="100">
        <v>-0.12294496068620442</v>
      </c>
      <c r="M86" s="100">
        <v>-4.9054916654067471E-2</v>
      </c>
      <c r="N86" s="101">
        <v>-0.1831435079726651</v>
      </c>
    </row>
    <row r="87" spans="1:19" ht="13.5" thickBot="1">
      <c r="A87" s="39" t="s">
        <v>68</v>
      </c>
      <c r="B87" s="33">
        <v>10469</v>
      </c>
      <c r="C87" s="33">
        <v>9430542.0894464422</v>
      </c>
      <c r="D87" s="34">
        <v>8408</v>
      </c>
      <c r="E87" s="19"/>
      <c r="F87" s="67" t="s">
        <v>68</v>
      </c>
      <c r="G87" s="72">
        <v>9976</v>
      </c>
      <c r="H87" s="72">
        <v>9135714.3286592048</v>
      </c>
      <c r="I87" s="73">
        <v>8027</v>
      </c>
      <c r="K87" s="11" t="s">
        <v>68</v>
      </c>
      <c r="L87" s="102">
        <v>4.9418604651162878E-2</v>
      </c>
      <c r="M87" s="102">
        <v>3.2271998683490732E-2</v>
      </c>
      <c r="N87" s="103">
        <v>4.7464806278809002E-2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3206</v>
      </c>
      <c r="C89" s="83">
        <v>3490777.3190878602</v>
      </c>
      <c r="D89" s="83">
        <v>2136</v>
      </c>
      <c r="E89" s="19"/>
      <c r="F89" s="52" t="s">
        <v>69</v>
      </c>
      <c r="G89" s="49">
        <v>2476</v>
      </c>
      <c r="H89" s="49">
        <v>2605793.8192146001</v>
      </c>
      <c r="I89" s="53">
        <v>1911</v>
      </c>
      <c r="K89" s="99" t="s">
        <v>69</v>
      </c>
      <c r="L89" s="97">
        <v>0.29483037156704373</v>
      </c>
      <c r="M89" s="97">
        <v>0.33962145943687849</v>
      </c>
      <c r="N89" s="97">
        <v>0.11773940345368916</v>
      </c>
      <c r="P89" s="5"/>
      <c r="Q89" s="5"/>
      <c r="R89" s="5"/>
      <c r="S89" s="5"/>
    </row>
    <row r="90" spans="1:19" ht="13.5" thickBot="1">
      <c r="A90" s="89" t="s">
        <v>70</v>
      </c>
      <c r="B90" s="33">
        <v>3206</v>
      </c>
      <c r="C90" s="33">
        <v>3490777.3190878602</v>
      </c>
      <c r="D90" s="34">
        <v>2136</v>
      </c>
      <c r="E90" s="19"/>
      <c r="F90" s="69" t="s">
        <v>70</v>
      </c>
      <c r="G90" s="59">
        <v>2476</v>
      </c>
      <c r="H90" s="59">
        <v>2605793.8192146001</v>
      </c>
      <c r="I90" s="60">
        <v>1911</v>
      </c>
      <c r="K90" s="12" t="s">
        <v>70</v>
      </c>
      <c r="L90" s="102">
        <v>0.29483037156704373</v>
      </c>
      <c r="M90" s="102">
        <v>0.33962145943687849</v>
      </c>
      <c r="N90" s="103">
        <v>0.11773940345368916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3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83</v>
      </c>
      <c r="B2" s="25">
        <v>2019</v>
      </c>
      <c r="C2" s="24"/>
      <c r="D2" s="24"/>
      <c r="F2" s="43" t="s">
        <v>83</v>
      </c>
      <c r="G2" s="44">
        <v>2018</v>
      </c>
      <c r="K2" s="1" t="s">
        <v>83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353653.73263432435</v>
      </c>
      <c r="C6" s="83">
        <v>326230040.971991</v>
      </c>
      <c r="D6" s="83">
        <v>252177.15984918215</v>
      </c>
      <c r="E6" s="19"/>
      <c r="F6" s="48" t="s">
        <v>1</v>
      </c>
      <c r="G6" s="49">
        <v>348719</v>
      </c>
      <c r="H6" s="49">
        <v>330264972.01905054</v>
      </c>
      <c r="I6" s="49">
        <v>234602</v>
      </c>
      <c r="K6" s="96" t="s">
        <v>1</v>
      </c>
      <c r="L6" s="97">
        <v>1.415102886371078E-2</v>
      </c>
      <c r="M6" s="97">
        <v>-1.2217253989704968E-2</v>
      </c>
      <c r="N6" s="97">
        <v>7.4914791217390198E-2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36637</v>
      </c>
      <c r="C8" s="85">
        <v>27672243.387931995</v>
      </c>
      <c r="D8" s="85">
        <v>26967</v>
      </c>
      <c r="E8" s="19"/>
      <c r="F8" s="52" t="s">
        <v>4</v>
      </c>
      <c r="G8" s="49">
        <v>33245</v>
      </c>
      <c r="H8" s="49">
        <v>26420911.91671513</v>
      </c>
      <c r="I8" s="53">
        <v>22894</v>
      </c>
      <c r="K8" s="99" t="s">
        <v>4</v>
      </c>
      <c r="L8" s="97">
        <v>0.10203038050834712</v>
      </c>
      <c r="M8" s="97">
        <v>4.7361403541306801E-2</v>
      </c>
      <c r="N8" s="97">
        <v>0.17790687516379844</v>
      </c>
      <c r="P8" s="5"/>
      <c r="Q8" s="5"/>
      <c r="R8" s="5"/>
      <c r="S8" s="5"/>
    </row>
    <row r="9" spans="1:19" ht="13.5" thickBot="1">
      <c r="A9" s="28" t="s">
        <v>5</v>
      </c>
      <c r="B9" s="29">
        <v>2176</v>
      </c>
      <c r="C9" s="29">
        <v>1505240.2095742489</v>
      </c>
      <c r="D9" s="30">
        <v>1420</v>
      </c>
      <c r="E9" s="20"/>
      <c r="F9" s="54" t="s">
        <v>5</v>
      </c>
      <c r="G9" s="55">
        <v>2785</v>
      </c>
      <c r="H9" s="55">
        <v>1690904.4724958229</v>
      </c>
      <c r="I9" s="56">
        <v>1746</v>
      </c>
      <c r="K9" s="6" t="s">
        <v>5</v>
      </c>
      <c r="L9" s="100">
        <v>-0.21867145421903056</v>
      </c>
      <c r="M9" s="100">
        <v>-0.10980174571750245</v>
      </c>
      <c r="N9" s="100">
        <v>-0.18671248568155785</v>
      </c>
    </row>
    <row r="10" spans="1:19" ht="13.5" thickBot="1">
      <c r="A10" s="31" t="s">
        <v>6</v>
      </c>
      <c r="B10" s="29">
        <v>7666</v>
      </c>
      <c r="C10" s="29">
        <v>4980763.9478834765</v>
      </c>
      <c r="D10" s="30">
        <v>6681</v>
      </c>
      <c r="E10" s="19"/>
      <c r="F10" s="57" t="s">
        <v>6</v>
      </c>
      <c r="G10" s="77">
        <v>6166</v>
      </c>
      <c r="H10" s="77">
        <v>4774845.490835228</v>
      </c>
      <c r="I10" s="78">
        <v>5075</v>
      </c>
      <c r="K10" s="7" t="s">
        <v>6</v>
      </c>
      <c r="L10" s="111">
        <v>0.24326954265325984</v>
      </c>
      <c r="M10" s="111">
        <v>4.3125679656752292E-2</v>
      </c>
      <c r="N10" s="113">
        <v>0.31645320197044335</v>
      </c>
    </row>
    <row r="11" spans="1:19" ht="13.5" thickBot="1">
      <c r="A11" s="31" t="s">
        <v>7</v>
      </c>
      <c r="B11" s="29">
        <v>2343</v>
      </c>
      <c r="C11" s="29">
        <v>2335103.4717076109</v>
      </c>
      <c r="D11" s="30">
        <v>1441</v>
      </c>
      <c r="E11" s="19"/>
      <c r="F11" s="57" t="s">
        <v>7</v>
      </c>
      <c r="G11" s="77">
        <v>2697</v>
      </c>
      <c r="H11" s="77">
        <v>2149203.6312660999</v>
      </c>
      <c r="I11" s="78">
        <v>1390</v>
      </c>
      <c r="K11" s="7" t="s">
        <v>7</v>
      </c>
      <c r="L11" s="111">
        <v>-0.13125695216907673</v>
      </c>
      <c r="M11" s="111">
        <v>8.6497080935973081E-2</v>
      </c>
      <c r="N11" s="113">
        <v>3.6690647482014338E-2</v>
      </c>
    </row>
    <row r="12" spans="1:19" ht="13.5" thickBot="1">
      <c r="A12" s="31" t="s">
        <v>8</v>
      </c>
      <c r="B12" s="29">
        <v>2543</v>
      </c>
      <c r="C12" s="29">
        <v>1828171.7849283791</v>
      </c>
      <c r="D12" s="30">
        <v>1833</v>
      </c>
      <c r="E12" s="19"/>
      <c r="F12" s="57" t="s">
        <v>8</v>
      </c>
      <c r="G12" s="77">
        <v>2320</v>
      </c>
      <c r="H12" s="77">
        <v>1670626.3346803279</v>
      </c>
      <c r="I12" s="78">
        <v>1697</v>
      </c>
      <c r="K12" s="7" t="s">
        <v>8</v>
      </c>
      <c r="L12" s="111">
        <v>9.6120689655172509E-2</v>
      </c>
      <c r="M12" s="111">
        <v>9.4303224471914859E-2</v>
      </c>
      <c r="N12" s="113">
        <v>8.0141426045963415E-2</v>
      </c>
    </row>
    <row r="13" spans="1:19" ht="13.5" thickBot="1">
      <c r="A13" s="31" t="s">
        <v>9</v>
      </c>
      <c r="B13" s="29">
        <v>3081</v>
      </c>
      <c r="C13" s="29">
        <v>1986695.970478344</v>
      </c>
      <c r="D13" s="30">
        <v>2135</v>
      </c>
      <c r="E13" s="19"/>
      <c r="F13" s="57" t="s">
        <v>9</v>
      </c>
      <c r="G13" s="77">
        <v>2561</v>
      </c>
      <c r="H13" s="77">
        <v>1705056.6802485655</v>
      </c>
      <c r="I13" s="78">
        <v>1561</v>
      </c>
      <c r="K13" s="7" t="s">
        <v>9</v>
      </c>
      <c r="L13" s="111">
        <v>0.20304568527918776</v>
      </c>
      <c r="M13" s="111">
        <v>0.16517884331488664</v>
      </c>
      <c r="N13" s="113">
        <v>0.36771300448430488</v>
      </c>
    </row>
    <row r="14" spans="1:19" ht="13.5" thickBot="1">
      <c r="A14" s="31" t="s">
        <v>10</v>
      </c>
      <c r="B14" s="29">
        <v>1323</v>
      </c>
      <c r="C14" s="29">
        <v>1541705.807149424</v>
      </c>
      <c r="D14" s="30">
        <v>826</v>
      </c>
      <c r="E14" s="19"/>
      <c r="F14" s="57" t="s">
        <v>10</v>
      </c>
      <c r="G14" s="77">
        <v>1396</v>
      </c>
      <c r="H14" s="77">
        <v>1633101.8081520069</v>
      </c>
      <c r="I14" s="78">
        <v>781</v>
      </c>
      <c r="K14" s="7" t="s">
        <v>10</v>
      </c>
      <c r="L14" s="111">
        <v>-5.2292263610315137E-2</v>
      </c>
      <c r="M14" s="111">
        <v>-5.5964668305649168E-2</v>
      </c>
      <c r="N14" s="113">
        <v>5.7618437900128106E-2</v>
      </c>
    </row>
    <row r="15" spans="1:19" ht="13.5" thickBot="1">
      <c r="A15" s="31" t="s">
        <v>11</v>
      </c>
      <c r="B15" s="29">
        <v>6622</v>
      </c>
      <c r="C15" s="29">
        <v>4462294.7221800657</v>
      </c>
      <c r="D15" s="30">
        <v>5029</v>
      </c>
      <c r="E15" s="19"/>
      <c r="F15" s="57" t="s">
        <v>11</v>
      </c>
      <c r="G15" s="77">
        <v>5733</v>
      </c>
      <c r="H15" s="77">
        <v>4418002.6602978716</v>
      </c>
      <c r="I15" s="78">
        <v>4033</v>
      </c>
      <c r="K15" s="7" t="s">
        <v>11</v>
      </c>
      <c r="L15" s="111">
        <v>0.15506715506715496</v>
      </c>
      <c r="M15" s="111">
        <v>1.00253588075494E-2</v>
      </c>
      <c r="N15" s="113">
        <v>0.24696255888916441</v>
      </c>
    </row>
    <row r="16" spans="1:19" ht="13.5" thickBot="1">
      <c r="A16" s="32" t="s">
        <v>12</v>
      </c>
      <c r="B16" s="33">
        <v>10883</v>
      </c>
      <c r="C16" s="33">
        <v>9032267.4740304444</v>
      </c>
      <c r="D16" s="34">
        <v>7602</v>
      </c>
      <c r="E16" s="19"/>
      <c r="F16" s="58" t="s">
        <v>12</v>
      </c>
      <c r="G16" s="107">
        <v>9587</v>
      </c>
      <c r="H16" s="107">
        <v>8379170.8387392042</v>
      </c>
      <c r="I16" s="108">
        <v>6611</v>
      </c>
      <c r="K16" s="8" t="s">
        <v>12</v>
      </c>
      <c r="L16" s="114">
        <v>0.13518306039428385</v>
      </c>
      <c r="M16" s="114">
        <v>7.7942871420140447E-2</v>
      </c>
      <c r="N16" s="115">
        <v>0.14990167901981555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14328</v>
      </c>
      <c r="C18" s="87">
        <v>16400816.246931911</v>
      </c>
      <c r="D18" s="87">
        <v>9257</v>
      </c>
      <c r="E18" s="19"/>
      <c r="F18" s="63" t="s">
        <v>13</v>
      </c>
      <c r="G18" s="64">
        <v>15453</v>
      </c>
      <c r="H18" s="64">
        <v>16149494.821532743</v>
      </c>
      <c r="I18" s="65">
        <v>9987</v>
      </c>
      <c r="K18" s="105" t="s">
        <v>13</v>
      </c>
      <c r="L18" s="106">
        <v>-7.2801397786837474E-2</v>
      </c>
      <c r="M18" s="106">
        <v>1.5562184958508585E-2</v>
      </c>
      <c r="N18" s="118">
        <v>-7.309502353058972E-2</v>
      </c>
    </row>
    <row r="19" spans="1:19" ht="13.5" thickBot="1">
      <c r="A19" s="37" t="s">
        <v>14</v>
      </c>
      <c r="B19" s="29">
        <v>974</v>
      </c>
      <c r="C19" s="29">
        <v>1628251.3800024414</v>
      </c>
      <c r="D19" s="30">
        <v>407</v>
      </c>
      <c r="E19" s="19"/>
      <c r="F19" s="66" t="s">
        <v>14</v>
      </c>
      <c r="G19" s="55">
        <v>1074</v>
      </c>
      <c r="H19" s="55">
        <v>1414927.0299468995</v>
      </c>
      <c r="I19" s="56">
        <v>425</v>
      </c>
      <c r="K19" s="9" t="s">
        <v>14</v>
      </c>
      <c r="L19" s="133">
        <v>-9.3109869646182508E-2</v>
      </c>
      <c r="M19" s="133">
        <v>0.15076703288617477</v>
      </c>
      <c r="N19" s="135">
        <v>-4.2352941176470593E-2</v>
      </c>
    </row>
    <row r="20" spans="1:19" ht="13.5" thickBot="1">
      <c r="A20" s="38" t="s">
        <v>15</v>
      </c>
      <c r="B20" s="29">
        <v>1287</v>
      </c>
      <c r="C20" s="29">
        <v>1116317.9600000002</v>
      </c>
      <c r="D20" s="30">
        <v>953</v>
      </c>
      <c r="E20" s="19"/>
      <c r="F20" s="66" t="s">
        <v>15</v>
      </c>
      <c r="G20" s="55">
        <v>1091</v>
      </c>
      <c r="H20" s="55">
        <v>926130.91999999993</v>
      </c>
      <c r="I20" s="56">
        <v>816</v>
      </c>
      <c r="K20" s="10" t="s">
        <v>15</v>
      </c>
      <c r="L20" s="133">
        <v>0.17965169569202577</v>
      </c>
      <c r="M20" s="133">
        <v>0.20535653857664138</v>
      </c>
      <c r="N20" s="135">
        <v>0.16789215686274517</v>
      </c>
    </row>
    <row r="21" spans="1:19" ht="13.5" thickBot="1">
      <c r="A21" s="39" t="s">
        <v>16</v>
      </c>
      <c r="B21" s="33">
        <v>12067</v>
      </c>
      <c r="C21" s="33">
        <v>13656246.906929469</v>
      </c>
      <c r="D21" s="34">
        <v>7897</v>
      </c>
      <c r="E21" s="19"/>
      <c r="F21" s="67" t="s">
        <v>16</v>
      </c>
      <c r="G21" s="59">
        <v>13288</v>
      </c>
      <c r="H21" s="59">
        <v>13808436.871585844</v>
      </c>
      <c r="I21" s="60">
        <v>8746</v>
      </c>
      <c r="K21" s="11" t="s">
        <v>16</v>
      </c>
      <c r="L21" s="134">
        <v>-9.1887417218543099E-2</v>
      </c>
      <c r="M21" s="134">
        <v>-1.1021520109169125E-2</v>
      </c>
      <c r="N21" s="136">
        <v>-9.7072947633203732E-2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4687</v>
      </c>
      <c r="C23" s="83">
        <v>5439412.4546626965</v>
      </c>
      <c r="D23" s="83">
        <v>2918</v>
      </c>
      <c r="E23" s="19"/>
      <c r="F23" s="52" t="s">
        <v>17</v>
      </c>
      <c r="G23" s="49">
        <v>5115</v>
      </c>
      <c r="H23" s="49">
        <v>6323878.1448060051</v>
      </c>
      <c r="I23" s="53">
        <v>3211</v>
      </c>
      <c r="K23" s="99" t="s">
        <v>17</v>
      </c>
      <c r="L23" s="97">
        <v>-8.3675464320625559E-2</v>
      </c>
      <c r="M23" s="97">
        <v>-0.13986127972275164</v>
      </c>
      <c r="N23" s="97">
        <v>-9.1248832139520397E-2</v>
      </c>
      <c r="P23" s="5"/>
      <c r="Q23" s="5"/>
      <c r="R23" s="5"/>
      <c r="S23" s="5"/>
    </row>
    <row r="24" spans="1:19" ht="13.5" thickBot="1">
      <c r="A24" s="89" t="s">
        <v>18</v>
      </c>
      <c r="B24" s="33">
        <v>4687</v>
      </c>
      <c r="C24" s="33">
        <v>5439412.4546626965</v>
      </c>
      <c r="D24" s="34">
        <v>2918</v>
      </c>
      <c r="E24" s="19"/>
      <c r="F24" s="69" t="s">
        <v>18</v>
      </c>
      <c r="G24" s="59">
        <v>5115</v>
      </c>
      <c r="H24" s="59">
        <v>6323878.1448060051</v>
      </c>
      <c r="I24" s="60">
        <v>3211</v>
      </c>
      <c r="K24" s="12" t="s">
        <v>18</v>
      </c>
      <c r="L24" s="102">
        <v>-8.3675464320625559E-2</v>
      </c>
      <c r="M24" s="102">
        <v>-0.13986127972275164</v>
      </c>
      <c r="N24" s="103">
        <v>-9.1248832139520397E-2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4747</v>
      </c>
      <c r="C26" s="83">
        <v>2048659.0148217008</v>
      </c>
      <c r="D26" s="83">
        <v>4328</v>
      </c>
      <c r="E26" s="19"/>
      <c r="F26" s="48" t="s">
        <v>19</v>
      </c>
      <c r="G26" s="49">
        <v>4559</v>
      </c>
      <c r="H26" s="49">
        <v>1804704.7058756649</v>
      </c>
      <c r="I26" s="53">
        <v>4080</v>
      </c>
      <c r="K26" s="96" t="s">
        <v>19</v>
      </c>
      <c r="L26" s="97">
        <v>4.1237113402061931E-2</v>
      </c>
      <c r="M26" s="97">
        <v>0.13517685644182231</v>
      </c>
      <c r="N26" s="97">
        <v>6.0784313725490202E-2</v>
      </c>
      <c r="P26" s="5"/>
      <c r="Q26" s="5"/>
      <c r="R26" s="5"/>
      <c r="S26" s="5"/>
    </row>
    <row r="27" spans="1:19" ht="13.5" thickBot="1">
      <c r="A27" s="90" t="s">
        <v>20</v>
      </c>
      <c r="B27" s="33">
        <v>4747</v>
      </c>
      <c r="C27" s="33">
        <v>2048659.0148217008</v>
      </c>
      <c r="D27" s="34">
        <v>4328</v>
      </c>
      <c r="E27" s="19"/>
      <c r="F27" s="70" t="s">
        <v>20</v>
      </c>
      <c r="G27" s="59">
        <v>4559</v>
      </c>
      <c r="H27" s="59">
        <v>1804704.7058756649</v>
      </c>
      <c r="I27" s="60">
        <v>4080</v>
      </c>
      <c r="K27" s="13" t="s">
        <v>20</v>
      </c>
      <c r="L27" s="102">
        <v>4.1237113402061931E-2</v>
      </c>
      <c r="M27" s="102">
        <v>0.13517685644182231</v>
      </c>
      <c r="N27" s="103">
        <v>6.0784313725490202E-2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15924</v>
      </c>
      <c r="C29" s="83">
        <v>8329498.4638107475</v>
      </c>
      <c r="D29" s="83">
        <v>12603</v>
      </c>
      <c r="E29" s="19"/>
      <c r="F29" s="48" t="s">
        <v>21</v>
      </c>
      <c r="G29" s="49">
        <v>14422</v>
      </c>
      <c r="H29" s="49">
        <v>7923775.0000355951</v>
      </c>
      <c r="I29" s="53">
        <v>11147</v>
      </c>
      <c r="K29" s="96" t="s">
        <v>21</v>
      </c>
      <c r="L29" s="97">
        <v>0.10414644293440567</v>
      </c>
      <c r="M29" s="97">
        <v>5.1203304456945098E-2</v>
      </c>
      <c r="N29" s="97">
        <v>0.13061810352561221</v>
      </c>
      <c r="P29" s="5"/>
      <c r="Q29" s="5"/>
      <c r="R29" s="5"/>
      <c r="S29" s="5"/>
    </row>
    <row r="30" spans="1:19" ht="13.5" thickBot="1">
      <c r="A30" s="91" t="s">
        <v>22</v>
      </c>
      <c r="B30" s="29">
        <v>6819</v>
      </c>
      <c r="C30" s="29">
        <v>3768537.7347139171</v>
      </c>
      <c r="D30" s="30">
        <v>5332</v>
      </c>
      <c r="E30" s="19"/>
      <c r="F30" s="71" t="s">
        <v>22</v>
      </c>
      <c r="G30" s="55">
        <v>6164</v>
      </c>
      <c r="H30" s="55">
        <v>3821407.3527098298</v>
      </c>
      <c r="I30" s="56">
        <v>4575</v>
      </c>
      <c r="K30" s="14" t="s">
        <v>22</v>
      </c>
      <c r="L30" s="100">
        <v>0.10626216742375072</v>
      </c>
      <c r="M30" s="100">
        <v>-1.3835117043573431E-2</v>
      </c>
      <c r="N30" s="101">
        <v>0.16546448087431687</v>
      </c>
    </row>
    <row r="31" spans="1:19" ht="13.5" thickBot="1">
      <c r="A31" s="92" t="s">
        <v>23</v>
      </c>
      <c r="B31" s="33">
        <v>9105</v>
      </c>
      <c r="C31" s="33">
        <v>4560960.7290968308</v>
      </c>
      <c r="D31" s="34">
        <v>7271</v>
      </c>
      <c r="E31" s="19"/>
      <c r="F31" s="71" t="s">
        <v>23</v>
      </c>
      <c r="G31" s="72">
        <v>8258</v>
      </c>
      <c r="H31" s="72">
        <v>4102367.6473257649</v>
      </c>
      <c r="I31" s="73">
        <v>6572</v>
      </c>
      <c r="K31" s="15" t="s">
        <v>23</v>
      </c>
      <c r="L31" s="102">
        <v>0.1025672075563091</v>
      </c>
      <c r="M31" s="102">
        <v>0.11178741672994907</v>
      </c>
      <c r="N31" s="103">
        <v>0.10636031649421795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8392</v>
      </c>
      <c r="C33" s="83">
        <v>7155202.1719653131</v>
      </c>
      <c r="D33" s="83">
        <v>5780</v>
      </c>
      <c r="E33" s="19"/>
      <c r="F33" s="52" t="s">
        <v>24</v>
      </c>
      <c r="G33" s="49">
        <v>8053</v>
      </c>
      <c r="H33" s="49">
        <v>6917154.2638491988</v>
      </c>
      <c r="I33" s="53">
        <v>5144</v>
      </c>
      <c r="K33" s="99" t="s">
        <v>24</v>
      </c>
      <c r="L33" s="97">
        <v>4.2096113249720624E-2</v>
      </c>
      <c r="M33" s="97">
        <v>3.4414138970445318E-2</v>
      </c>
      <c r="N33" s="97">
        <v>0.12363919129082435</v>
      </c>
      <c r="P33" s="5"/>
      <c r="Q33" s="5"/>
      <c r="R33" s="5"/>
      <c r="S33" s="5"/>
    </row>
    <row r="34" spans="1:19" ht="13.5" thickBot="1">
      <c r="A34" s="89" t="s">
        <v>25</v>
      </c>
      <c r="B34" s="33">
        <v>8392</v>
      </c>
      <c r="C34" s="33">
        <v>7155202.1719653131</v>
      </c>
      <c r="D34" s="34">
        <v>5780</v>
      </c>
      <c r="E34" s="19"/>
      <c r="F34" s="69" t="s">
        <v>25</v>
      </c>
      <c r="G34" s="59">
        <v>8053</v>
      </c>
      <c r="H34" s="59">
        <v>6917154.2638491988</v>
      </c>
      <c r="I34" s="60">
        <v>5144</v>
      </c>
      <c r="K34" s="12" t="s">
        <v>25</v>
      </c>
      <c r="L34" s="102">
        <v>4.2096113249720624E-2</v>
      </c>
      <c r="M34" s="102">
        <v>3.4414138970445318E-2</v>
      </c>
      <c r="N34" s="103">
        <v>0.12363919129082435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15191</v>
      </c>
      <c r="C36" s="83">
        <v>15298736.813888539</v>
      </c>
      <c r="D36" s="83">
        <v>10840</v>
      </c>
      <c r="E36" s="19"/>
      <c r="F36" s="48" t="s">
        <v>26</v>
      </c>
      <c r="G36" s="49">
        <v>14453</v>
      </c>
      <c r="H36" s="49">
        <v>15002976.767673749</v>
      </c>
      <c r="I36" s="53">
        <v>10164</v>
      </c>
      <c r="K36" s="96" t="s">
        <v>26</v>
      </c>
      <c r="L36" s="97">
        <v>5.1062063239465827E-2</v>
      </c>
      <c r="M36" s="97">
        <v>1.9713424262047141E-2</v>
      </c>
      <c r="N36" s="112">
        <v>6.6509248327430104E-2</v>
      </c>
    </row>
    <row r="37" spans="1:19" ht="13.5" thickBot="1">
      <c r="A37" s="37" t="s">
        <v>27</v>
      </c>
      <c r="B37" s="29">
        <v>1758</v>
      </c>
      <c r="C37" s="29">
        <v>1360077.3153546362</v>
      </c>
      <c r="D37" s="29">
        <v>1396</v>
      </c>
      <c r="E37" s="19"/>
      <c r="F37" s="71" t="s">
        <v>27</v>
      </c>
      <c r="G37" s="77">
        <v>1377</v>
      </c>
      <c r="H37" s="77">
        <v>1633860.8985922348</v>
      </c>
      <c r="I37" s="78">
        <v>751</v>
      </c>
      <c r="K37" s="9" t="s">
        <v>27</v>
      </c>
      <c r="L37" s="100">
        <v>0.27668845315904145</v>
      </c>
      <c r="M37" s="100">
        <v>-0.16756847750839488</v>
      </c>
      <c r="N37" s="101">
        <v>0.8588548601864181</v>
      </c>
    </row>
    <row r="38" spans="1:19" ht="13.5" thickBot="1">
      <c r="A38" s="38" t="s">
        <v>28</v>
      </c>
      <c r="B38" s="29">
        <v>1478</v>
      </c>
      <c r="C38" s="29">
        <v>2148704.6036901297</v>
      </c>
      <c r="D38" s="29">
        <v>736</v>
      </c>
      <c r="E38" s="19"/>
      <c r="F38" s="66" t="s">
        <v>28</v>
      </c>
      <c r="G38" s="77">
        <v>1200</v>
      </c>
      <c r="H38" s="77">
        <v>2053757.5604408002</v>
      </c>
      <c r="I38" s="78">
        <v>474</v>
      </c>
      <c r="K38" s="10" t="s">
        <v>28</v>
      </c>
      <c r="L38" s="111">
        <v>0.23166666666666669</v>
      </c>
      <c r="M38" s="111">
        <v>4.6230891648647576E-2</v>
      </c>
      <c r="N38" s="113">
        <v>0.55274261603375519</v>
      </c>
    </row>
    <row r="39" spans="1:19" ht="13.5" thickBot="1">
      <c r="A39" s="38" t="s">
        <v>29</v>
      </c>
      <c r="B39" s="29">
        <v>1159</v>
      </c>
      <c r="C39" s="29">
        <v>1091240.3768863629</v>
      </c>
      <c r="D39" s="29">
        <v>907</v>
      </c>
      <c r="E39" s="19"/>
      <c r="F39" s="66" t="s">
        <v>29</v>
      </c>
      <c r="G39" s="77">
        <v>986</v>
      </c>
      <c r="H39" s="77">
        <v>1145816.368702183</v>
      </c>
      <c r="I39" s="78">
        <v>660</v>
      </c>
      <c r="K39" s="10" t="s">
        <v>29</v>
      </c>
      <c r="L39" s="111">
        <v>0.17545638945233266</v>
      </c>
      <c r="M39" s="111">
        <v>-4.7630661689390896E-2</v>
      </c>
      <c r="N39" s="113">
        <v>0.37424242424242427</v>
      </c>
    </row>
    <row r="40" spans="1:19" ht="13.5" thickBot="1">
      <c r="A40" s="38" t="s">
        <v>30</v>
      </c>
      <c r="B40" s="29">
        <v>7119</v>
      </c>
      <c r="C40" s="29">
        <v>6857025.4042473221</v>
      </c>
      <c r="D40" s="29">
        <v>5407</v>
      </c>
      <c r="E40" s="19"/>
      <c r="F40" s="66" t="s">
        <v>30</v>
      </c>
      <c r="G40" s="77">
        <v>7573</v>
      </c>
      <c r="H40" s="77">
        <v>6989617.8634191332</v>
      </c>
      <c r="I40" s="78">
        <v>6002</v>
      </c>
      <c r="K40" s="10" t="s">
        <v>30</v>
      </c>
      <c r="L40" s="111">
        <v>-5.9949821735111541E-2</v>
      </c>
      <c r="M40" s="111">
        <v>-1.8969915346266242E-2</v>
      </c>
      <c r="N40" s="113">
        <v>-9.9133622125957999E-2</v>
      </c>
    </row>
    <row r="41" spans="1:19" ht="13.5" thickBot="1">
      <c r="A41" s="39" t="s">
        <v>31</v>
      </c>
      <c r="B41" s="33">
        <v>3677</v>
      </c>
      <c r="C41" s="33">
        <v>3841689.1137100868</v>
      </c>
      <c r="D41" s="34">
        <v>2394</v>
      </c>
      <c r="E41" s="19"/>
      <c r="F41" s="67" t="s">
        <v>31</v>
      </c>
      <c r="G41" s="77">
        <v>3317</v>
      </c>
      <c r="H41" s="77">
        <v>3179924.0765194008</v>
      </c>
      <c r="I41" s="78">
        <v>2277</v>
      </c>
      <c r="K41" s="11" t="s">
        <v>31</v>
      </c>
      <c r="L41" s="116">
        <v>0.1085318058486584</v>
      </c>
      <c r="M41" s="116">
        <v>0.2081071815761788</v>
      </c>
      <c r="N41" s="117">
        <v>5.1383399209486091E-2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21852</v>
      </c>
      <c r="C43" s="83">
        <v>20493333.2062691</v>
      </c>
      <c r="D43" s="83">
        <v>15951</v>
      </c>
      <c r="E43" s="19"/>
      <c r="F43" s="48" t="s">
        <v>32</v>
      </c>
      <c r="G43" s="49">
        <v>21650</v>
      </c>
      <c r="H43" s="49">
        <v>21448896.353936762</v>
      </c>
      <c r="I43" s="53">
        <v>14411</v>
      </c>
      <c r="K43" s="96" t="s">
        <v>32</v>
      </c>
      <c r="L43" s="97">
        <v>9.3302540415705071E-3</v>
      </c>
      <c r="M43" s="97">
        <v>-4.4550690716181118E-2</v>
      </c>
      <c r="N43" s="97">
        <v>0.10686281312885981</v>
      </c>
    </row>
    <row r="44" spans="1:19" ht="13.5" thickBot="1">
      <c r="A44" s="37" t="s">
        <v>33</v>
      </c>
      <c r="B44" s="29">
        <v>905</v>
      </c>
      <c r="C44" s="29">
        <v>701364.69200000004</v>
      </c>
      <c r="D44" s="30">
        <v>753</v>
      </c>
      <c r="E44" s="19"/>
      <c r="F44" s="74" t="s">
        <v>33</v>
      </c>
      <c r="G44" s="55">
        <v>942</v>
      </c>
      <c r="H44" s="55">
        <v>610439.19940000004</v>
      </c>
      <c r="I44" s="56">
        <v>694</v>
      </c>
      <c r="K44" s="9" t="s">
        <v>33</v>
      </c>
      <c r="L44" s="138">
        <v>-3.9278131634819524E-2</v>
      </c>
      <c r="M44" s="138">
        <v>0.14895094005982989</v>
      </c>
      <c r="N44" s="139">
        <v>8.5014409221902065E-2</v>
      </c>
    </row>
    <row r="45" spans="1:19" ht="13.5" thickBot="1">
      <c r="A45" s="38" t="s">
        <v>34</v>
      </c>
      <c r="B45" s="29">
        <v>3303</v>
      </c>
      <c r="C45" s="29">
        <v>4614967.6050085006</v>
      </c>
      <c r="D45" s="30">
        <v>2213</v>
      </c>
      <c r="E45" s="19"/>
      <c r="F45" s="75" t="s">
        <v>34</v>
      </c>
      <c r="G45" s="55">
        <v>3585</v>
      </c>
      <c r="H45" s="55">
        <v>4759772.67810525</v>
      </c>
      <c r="I45" s="56">
        <v>2185</v>
      </c>
      <c r="K45" s="10" t="s">
        <v>34</v>
      </c>
      <c r="L45" s="133">
        <v>-7.8661087866108814E-2</v>
      </c>
      <c r="M45" s="133">
        <v>-3.0422686730995907E-2</v>
      </c>
      <c r="N45" s="135">
        <v>1.2814645308924399E-2</v>
      </c>
    </row>
    <row r="46" spans="1:19" ht="13.5" thickBot="1">
      <c r="A46" s="38" t="s">
        <v>35</v>
      </c>
      <c r="B46" s="29">
        <v>1349</v>
      </c>
      <c r="C46" s="29">
        <v>880410.54012800311</v>
      </c>
      <c r="D46" s="30">
        <v>1037</v>
      </c>
      <c r="E46" s="19"/>
      <c r="F46" s="75" t="s">
        <v>35</v>
      </c>
      <c r="G46" s="55">
        <v>1113</v>
      </c>
      <c r="H46" s="55">
        <v>897555.86131541303</v>
      </c>
      <c r="I46" s="56">
        <v>778</v>
      </c>
      <c r="K46" s="10" t="s">
        <v>35</v>
      </c>
      <c r="L46" s="133">
        <v>0.2120395327942497</v>
      </c>
      <c r="M46" s="133">
        <v>-1.9102232993367774E-2</v>
      </c>
      <c r="N46" s="135">
        <v>0.33290488431876608</v>
      </c>
    </row>
    <row r="47" spans="1:19" ht="13.5" thickBot="1">
      <c r="A47" s="38" t="s">
        <v>36</v>
      </c>
      <c r="B47" s="29">
        <v>5245</v>
      </c>
      <c r="C47" s="29">
        <v>4778624.4774315096</v>
      </c>
      <c r="D47" s="30">
        <v>3881</v>
      </c>
      <c r="E47" s="19"/>
      <c r="F47" s="75" t="s">
        <v>36</v>
      </c>
      <c r="G47" s="55">
        <v>4868</v>
      </c>
      <c r="H47" s="55">
        <v>5119012.0108297803</v>
      </c>
      <c r="I47" s="56">
        <v>3224</v>
      </c>
      <c r="K47" s="10" t="s">
        <v>36</v>
      </c>
      <c r="L47" s="133">
        <v>7.744453574363197E-2</v>
      </c>
      <c r="M47" s="133">
        <v>-6.649477138911708E-2</v>
      </c>
      <c r="N47" s="135">
        <v>0.2037841191066998</v>
      </c>
    </row>
    <row r="48" spans="1:19" ht="13.5" thickBot="1">
      <c r="A48" s="38" t="s">
        <v>37</v>
      </c>
      <c r="B48" s="29">
        <v>1590</v>
      </c>
      <c r="C48" s="29">
        <v>1428956.8746610261</v>
      </c>
      <c r="D48" s="30">
        <v>1083</v>
      </c>
      <c r="E48" s="19"/>
      <c r="F48" s="75" t="s">
        <v>37</v>
      </c>
      <c r="G48" s="55">
        <v>1705</v>
      </c>
      <c r="H48" s="55">
        <v>1601223.5993371771</v>
      </c>
      <c r="I48" s="56">
        <v>1034</v>
      </c>
      <c r="K48" s="10" t="s">
        <v>37</v>
      </c>
      <c r="L48" s="133">
        <v>-6.7448680351906209E-2</v>
      </c>
      <c r="M48" s="133">
        <v>-0.10758442777602106</v>
      </c>
      <c r="N48" s="135">
        <v>4.7388781431334515E-2</v>
      </c>
    </row>
    <row r="49" spans="1:19" ht="13.5" thickBot="1">
      <c r="A49" s="38" t="s">
        <v>38</v>
      </c>
      <c r="B49" s="29">
        <v>2854</v>
      </c>
      <c r="C49" s="29">
        <v>1790073.884118194</v>
      </c>
      <c r="D49" s="30">
        <v>2421</v>
      </c>
      <c r="E49" s="19"/>
      <c r="F49" s="75" t="s">
        <v>38</v>
      </c>
      <c r="G49" s="55">
        <v>2523</v>
      </c>
      <c r="H49" s="55">
        <v>1931077.5603906999</v>
      </c>
      <c r="I49" s="56">
        <v>1843</v>
      </c>
      <c r="K49" s="10" t="s">
        <v>38</v>
      </c>
      <c r="L49" s="133">
        <v>0.13119302417756629</v>
      </c>
      <c r="M49" s="133">
        <v>-7.3018132034001648E-2</v>
      </c>
      <c r="N49" s="135">
        <v>0.31361909929462839</v>
      </c>
    </row>
    <row r="50" spans="1:19" ht="13.5" thickBot="1">
      <c r="A50" s="38" t="s">
        <v>39</v>
      </c>
      <c r="B50" s="29">
        <v>619</v>
      </c>
      <c r="C50" s="29">
        <v>992810.03932153713</v>
      </c>
      <c r="D50" s="30">
        <v>332</v>
      </c>
      <c r="E50" s="19"/>
      <c r="F50" s="75" t="s">
        <v>39</v>
      </c>
      <c r="G50" s="55">
        <v>625</v>
      </c>
      <c r="H50" s="55">
        <v>955923.49994992604</v>
      </c>
      <c r="I50" s="56">
        <v>320</v>
      </c>
      <c r="K50" s="10" t="s">
        <v>39</v>
      </c>
      <c r="L50" s="133">
        <v>-9.6000000000000529E-3</v>
      </c>
      <c r="M50" s="133">
        <v>3.8587334000621754E-2</v>
      </c>
      <c r="N50" s="135">
        <v>3.7500000000000089E-2</v>
      </c>
    </row>
    <row r="51" spans="1:19" ht="13.5" thickBot="1">
      <c r="A51" s="38" t="s">
        <v>40</v>
      </c>
      <c r="B51" s="29">
        <v>4971</v>
      </c>
      <c r="C51" s="29">
        <v>4361431.2436003294</v>
      </c>
      <c r="D51" s="30">
        <v>3473</v>
      </c>
      <c r="E51" s="19"/>
      <c r="F51" s="75" t="s">
        <v>40</v>
      </c>
      <c r="G51" s="55">
        <v>5090</v>
      </c>
      <c r="H51" s="55">
        <v>4651784.5546085117</v>
      </c>
      <c r="I51" s="56">
        <v>3420</v>
      </c>
      <c r="K51" s="10" t="s">
        <v>40</v>
      </c>
      <c r="L51" s="133">
        <v>-2.3379174852652285E-2</v>
      </c>
      <c r="M51" s="133">
        <v>-6.2417617926980307E-2</v>
      </c>
      <c r="N51" s="135">
        <v>1.5497076023391898E-2</v>
      </c>
    </row>
    <row r="52" spans="1:19" ht="13.5" thickBot="1">
      <c r="A52" s="39" t="s">
        <v>41</v>
      </c>
      <c r="B52" s="33">
        <v>1016</v>
      </c>
      <c r="C52" s="33">
        <v>944693.85</v>
      </c>
      <c r="D52" s="34">
        <v>758</v>
      </c>
      <c r="E52" s="19"/>
      <c r="F52" s="76" t="s">
        <v>41</v>
      </c>
      <c r="G52" s="59">
        <v>1199</v>
      </c>
      <c r="H52" s="59">
        <v>922107.39</v>
      </c>
      <c r="I52" s="60">
        <v>913</v>
      </c>
      <c r="K52" s="11" t="s">
        <v>41</v>
      </c>
      <c r="L52" s="134">
        <v>-0.15262718932443708</v>
      </c>
      <c r="M52" s="134">
        <v>2.4494392133653786E-2</v>
      </c>
      <c r="N52" s="136">
        <v>-0.1697699890470975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71076.293220287931</v>
      </c>
      <c r="C54" s="83">
        <v>74874938.720601186</v>
      </c>
      <c r="D54" s="83">
        <v>48636.727385122489</v>
      </c>
      <c r="E54" s="19"/>
      <c r="F54" s="48" t="s">
        <v>42</v>
      </c>
      <c r="G54" s="49">
        <v>70715</v>
      </c>
      <c r="H54" s="49">
        <v>81907146.470530242</v>
      </c>
      <c r="I54" s="53">
        <v>44243</v>
      </c>
      <c r="K54" s="96" t="s">
        <v>42</v>
      </c>
      <c r="L54" s="97">
        <v>5.1091454470471032E-3</v>
      </c>
      <c r="M54" s="97">
        <v>-8.5855850837865622E-2</v>
      </c>
      <c r="N54" s="97">
        <v>9.9308984135851652E-2</v>
      </c>
      <c r="P54" s="5"/>
      <c r="Q54" s="5"/>
      <c r="R54" s="5"/>
      <c r="S54" s="5"/>
    </row>
    <row r="55" spans="1:19" ht="13.5" thickBot="1">
      <c r="A55" s="37" t="s">
        <v>43</v>
      </c>
      <c r="B55" s="29">
        <v>57382.293220287931</v>
      </c>
      <c r="C55" s="29">
        <v>60101877.598960459</v>
      </c>
      <c r="D55" s="30">
        <v>39797.727385122489</v>
      </c>
      <c r="E55" s="19"/>
      <c r="F55" s="71" t="s">
        <v>43</v>
      </c>
      <c r="G55" s="55">
        <v>57102</v>
      </c>
      <c r="H55" s="55">
        <v>66805011.839194097</v>
      </c>
      <c r="I55" s="56">
        <v>35648</v>
      </c>
      <c r="K55" s="9" t="s">
        <v>43</v>
      </c>
      <c r="L55" s="100">
        <v>4.9086410333776254E-3</v>
      </c>
      <c r="M55" s="100">
        <v>-0.10033879278950963</v>
      </c>
      <c r="N55" s="101">
        <v>0.11640842081245761</v>
      </c>
    </row>
    <row r="56" spans="1:19" ht="13.5" thickBot="1">
      <c r="A56" s="38" t="s">
        <v>44</v>
      </c>
      <c r="B56" s="29">
        <v>3757</v>
      </c>
      <c r="C56" s="29">
        <v>3888347.778519358</v>
      </c>
      <c r="D56" s="30">
        <v>2671</v>
      </c>
      <c r="E56" s="19"/>
      <c r="F56" s="66" t="s">
        <v>44</v>
      </c>
      <c r="G56" s="77">
        <v>3668</v>
      </c>
      <c r="H56" s="77">
        <v>3895972.9920074819</v>
      </c>
      <c r="I56" s="78">
        <v>2520</v>
      </c>
      <c r="K56" s="10" t="s">
        <v>44</v>
      </c>
      <c r="L56" s="100">
        <v>2.4263904034896422E-2</v>
      </c>
      <c r="M56" s="100">
        <v>-1.9572038881601195E-3</v>
      </c>
      <c r="N56" s="101">
        <v>5.992063492063493E-2</v>
      </c>
    </row>
    <row r="57" spans="1:19" ht="13.5" thickBot="1">
      <c r="A57" s="38" t="s">
        <v>45</v>
      </c>
      <c r="B57" s="29">
        <v>2566</v>
      </c>
      <c r="C57" s="29">
        <v>2788738.5987428469</v>
      </c>
      <c r="D57" s="30">
        <v>1479</v>
      </c>
      <c r="E57" s="19"/>
      <c r="F57" s="66" t="s">
        <v>45</v>
      </c>
      <c r="G57" s="77">
        <v>2712</v>
      </c>
      <c r="H57" s="77">
        <v>2877783.7204786111</v>
      </c>
      <c r="I57" s="78">
        <v>1711</v>
      </c>
      <c r="K57" s="10" t="s">
        <v>45</v>
      </c>
      <c r="L57" s="100">
        <v>-5.3834808259586975E-2</v>
      </c>
      <c r="M57" s="100">
        <v>-3.0942256397556878E-2</v>
      </c>
      <c r="N57" s="101">
        <v>-0.13559322033898302</v>
      </c>
    </row>
    <row r="58" spans="1:19" ht="13.5" thickBot="1">
      <c r="A58" s="39" t="s">
        <v>46</v>
      </c>
      <c r="B58" s="33">
        <v>7371</v>
      </c>
      <c r="C58" s="33">
        <v>8095974.7443785202</v>
      </c>
      <c r="D58" s="34">
        <v>4689</v>
      </c>
      <c r="E58" s="19"/>
      <c r="F58" s="67" t="s">
        <v>46</v>
      </c>
      <c r="G58" s="72">
        <v>7233</v>
      </c>
      <c r="H58" s="72">
        <v>8328377.9188500503</v>
      </c>
      <c r="I58" s="73">
        <v>4364</v>
      </c>
      <c r="K58" s="11" t="s">
        <v>46</v>
      </c>
      <c r="L58" s="102">
        <v>1.9079220240564077E-2</v>
      </c>
      <c r="M58" s="102">
        <v>-2.7904974622431578E-2</v>
      </c>
      <c r="N58" s="103">
        <v>7.4472960586617676E-2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32332</v>
      </c>
      <c r="C60" s="83">
        <v>24493069.285344731</v>
      </c>
      <c r="D60" s="83">
        <v>23969</v>
      </c>
      <c r="E60" s="19"/>
      <c r="F60" s="48" t="s">
        <v>47</v>
      </c>
      <c r="G60" s="49">
        <v>34555</v>
      </c>
      <c r="H60" s="49">
        <v>25077553.790295716</v>
      </c>
      <c r="I60" s="53">
        <v>26390</v>
      </c>
      <c r="K60" s="96" t="s">
        <v>47</v>
      </c>
      <c r="L60" s="97">
        <v>-6.4332223990739346E-2</v>
      </c>
      <c r="M60" s="97">
        <v>-2.3307078108119272E-2</v>
      </c>
      <c r="N60" s="97">
        <v>-9.1739295187571068E-2</v>
      </c>
      <c r="P60" s="5"/>
      <c r="Q60" s="5"/>
      <c r="R60" s="5"/>
      <c r="S60" s="5"/>
    </row>
    <row r="61" spans="1:19" ht="13.5" thickBot="1">
      <c r="A61" s="37" t="s">
        <v>48</v>
      </c>
      <c r="B61" s="29">
        <v>6760</v>
      </c>
      <c r="C61" s="29">
        <v>4628855.5493009528</v>
      </c>
      <c r="D61" s="30">
        <v>4865</v>
      </c>
      <c r="E61" s="19"/>
      <c r="F61" s="71" t="s">
        <v>48</v>
      </c>
      <c r="G61" s="55">
        <v>6607</v>
      </c>
      <c r="H61" s="55">
        <v>4491815.5166015197</v>
      </c>
      <c r="I61" s="56">
        <v>4747</v>
      </c>
      <c r="K61" s="9" t="s">
        <v>48</v>
      </c>
      <c r="L61" s="100">
        <v>2.3157257454215152E-2</v>
      </c>
      <c r="M61" s="100">
        <v>3.0508829268018678E-2</v>
      </c>
      <c r="N61" s="101">
        <v>2.4857804929429017E-2</v>
      </c>
    </row>
    <row r="62" spans="1:19" ht="13.5" thickBot="1">
      <c r="A62" s="38" t="s">
        <v>49</v>
      </c>
      <c r="B62" s="29">
        <v>2230</v>
      </c>
      <c r="C62" s="29">
        <v>2747584.6191848423</v>
      </c>
      <c r="D62" s="30">
        <v>1147</v>
      </c>
      <c r="E62" s="19"/>
      <c r="F62" s="66" t="s">
        <v>49</v>
      </c>
      <c r="G62" s="77">
        <v>2932</v>
      </c>
      <c r="H62" s="77">
        <v>3955897.8565009809</v>
      </c>
      <c r="I62" s="78">
        <v>1475</v>
      </c>
      <c r="K62" s="10" t="s">
        <v>49</v>
      </c>
      <c r="L62" s="100">
        <v>-0.23942701227830832</v>
      </c>
      <c r="M62" s="100">
        <v>-0.30544601532884375</v>
      </c>
      <c r="N62" s="101">
        <v>-0.22237288135593225</v>
      </c>
    </row>
    <row r="63" spans="1:19" ht="13.5" thickBot="1">
      <c r="A63" s="39" t="s">
        <v>50</v>
      </c>
      <c r="B63" s="33">
        <v>23342</v>
      </c>
      <c r="C63" s="33">
        <v>17116629.116858937</v>
      </c>
      <c r="D63" s="34">
        <v>17957</v>
      </c>
      <c r="E63" s="19"/>
      <c r="F63" s="67" t="s">
        <v>50</v>
      </c>
      <c r="G63" s="72">
        <v>25016</v>
      </c>
      <c r="H63" s="72">
        <v>16629840.417193215</v>
      </c>
      <c r="I63" s="73">
        <v>20168</v>
      </c>
      <c r="K63" s="11" t="s">
        <v>50</v>
      </c>
      <c r="L63" s="102">
        <v>-6.6917173009274022E-2</v>
      </c>
      <c r="M63" s="102">
        <v>2.9272000659876563E-2</v>
      </c>
      <c r="N63" s="103">
        <v>-0.10962911543038478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2085</v>
      </c>
      <c r="C65" s="83">
        <v>2017529.8978535412</v>
      </c>
      <c r="D65" s="83">
        <v>1200</v>
      </c>
      <c r="E65" s="19"/>
      <c r="F65" s="48" t="s">
        <v>51</v>
      </c>
      <c r="G65" s="49">
        <v>2110</v>
      </c>
      <c r="H65" s="49">
        <v>2054412.0084195491</v>
      </c>
      <c r="I65" s="53">
        <v>1185</v>
      </c>
      <c r="K65" s="96" t="s">
        <v>51</v>
      </c>
      <c r="L65" s="97">
        <v>-1.1848341232227444E-2</v>
      </c>
      <c r="M65" s="97">
        <v>-1.7952635797909511E-2</v>
      </c>
      <c r="N65" s="97">
        <v>1.2658227848101333E-2</v>
      </c>
      <c r="P65" s="5"/>
      <c r="Q65" s="5"/>
      <c r="R65" s="5"/>
      <c r="S65" s="5"/>
    </row>
    <row r="66" spans="1:19" ht="13.5" thickBot="1">
      <c r="A66" s="37" t="s">
        <v>52</v>
      </c>
      <c r="B66" s="29">
        <v>1112</v>
      </c>
      <c r="C66" s="29">
        <v>1055693.3869627381</v>
      </c>
      <c r="D66" s="30">
        <v>576</v>
      </c>
      <c r="E66" s="19"/>
      <c r="F66" s="71" t="s">
        <v>52</v>
      </c>
      <c r="G66" s="55">
        <v>1176</v>
      </c>
      <c r="H66" s="55">
        <v>1202010.509681015</v>
      </c>
      <c r="I66" s="56">
        <v>630</v>
      </c>
      <c r="K66" s="9" t="s">
        <v>52</v>
      </c>
      <c r="L66" s="100">
        <v>-5.4421768707482943E-2</v>
      </c>
      <c r="M66" s="100">
        <v>-0.12172699118671271</v>
      </c>
      <c r="N66" s="101">
        <v>-8.5714285714285743E-2</v>
      </c>
    </row>
    <row r="67" spans="1:19" ht="13.5" thickBot="1">
      <c r="A67" s="39" t="s">
        <v>53</v>
      </c>
      <c r="B67" s="33">
        <v>973</v>
      </c>
      <c r="C67" s="33">
        <v>961836.51089080295</v>
      </c>
      <c r="D67" s="34">
        <v>624</v>
      </c>
      <c r="E67" s="19"/>
      <c r="F67" s="67" t="s">
        <v>53</v>
      </c>
      <c r="G67" s="72">
        <v>934</v>
      </c>
      <c r="H67" s="72">
        <v>852401.49873853393</v>
      </c>
      <c r="I67" s="73">
        <v>555</v>
      </c>
      <c r="K67" s="11" t="s">
        <v>53</v>
      </c>
      <c r="L67" s="102">
        <v>4.1755888650963691E-2</v>
      </c>
      <c r="M67" s="102">
        <v>0.12838434976266644</v>
      </c>
      <c r="N67" s="103">
        <v>0.12432432432432439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13805</v>
      </c>
      <c r="C69" s="83">
        <v>12427036.389125559</v>
      </c>
      <c r="D69" s="83">
        <v>9808</v>
      </c>
      <c r="E69" s="19"/>
      <c r="F69" s="48" t="s">
        <v>54</v>
      </c>
      <c r="G69" s="49">
        <v>14888</v>
      </c>
      <c r="H69" s="49">
        <v>13494981.018225711</v>
      </c>
      <c r="I69" s="53">
        <v>10224</v>
      </c>
      <c r="K69" s="96" t="s">
        <v>54</v>
      </c>
      <c r="L69" s="97">
        <v>-7.2743148844707117E-2</v>
      </c>
      <c r="M69" s="97">
        <v>-7.9136430622453902E-2</v>
      </c>
      <c r="N69" s="97">
        <v>-4.0688575899843538E-2</v>
      </c>
      <c r="P69" s="5"/>
      <c r="Q69" s="5"/>
      <c r="R69" s="5"/>
      <c r="S69" s="5"/>
    </row>
    <row r="70" spans="1:19" ht="13.5" thickBot="1">
      <c r="A70" s="37" t="s">
        <v>55</v>
      </c>
      <c r="B70" s="29">
        <v>5216</v>
      </c>
      <c r="C70" s="29">
        <v>3635493.1847658474</v>
      </c>
      <c r="D70" s="30">
        <v>4078</v>
      </c>
      <c r="E70" s="19"/>
      <c r="F70" s="71" t="s">
        <v>55</v>
      </c>
      <c r="G70" s="55">
        <v>5073</v>
      </c>
      <c r="H70" s="55">
        <v>3375580.7526974571</v>
      </c>
      <c r="I70" s="56">
        <v>3890</v>
      </c>
      <c r="K70" s="9" t="s">
        <v>55</v>
      </c>
      <c r="L70" s="100">
        <v>2.8188448649714148E-2</v>
      </c>
      <c r="M70" s="100">
        <v>7.6997841589389271E-2</v>
      </c>
      <c r="N70" s="101">
        <v>4.8329048843187561E-2</v>
      </c>
    </row>
    <row r="71" spans="1:19" ht="13.5" thickBot="1">
      <c r="A71" s="38" t="s">
        <v>56</v>
      </c>
      <c r="B71" s="29">
        <v>986</v>
      </c>
      <c r="C71" s="29">
        <v>1000316.460864702</v>
      </c>
      <c r="D71" s="30">
        <v>557</v>
      </c>
      <c r="E71" s="19"/>
      <c r="F71" s="66" t="s">
        <v>56</v>
      </c>
      <c r="G71" s="77">
        <v>983</v>
      </c>
      <c r="H71" s="77">
        <v>1137572.3134179499</v>
      </c>
      <c r="I71" s="78">
        <v>589</v>
      </c>
      <c r="K71" s="10" t="s">
        <v>56</v>
      </c>
      <c r="L71" s="100">
        <v>3.0518819938962771E-3</v>
      </c>
      <c r="M71" s="100">
        <v>-0.12065681533761052</v>
      </c>
      <c r="N71" s="101">
        <v>-5.4329371816638328E-2</v>
      </c>
    </row>
    <row r="72" spans="1:19" ht="13.5" thickBot="1">
      <c r="A72" s="38" t="s">
        <v>57</v>
      </c>
      <c r="B72" s="29">
        <v>1085</v>
      </c>
      <c r="C72" s="29">
        <v>870363.4680708691</v>
      </c>
      <c r="D72" s="30">
        <v>782</v>
      </c>
      <c r="E72" s="19"/>
      <c r="F72" s="66" t="s">
        <v>57</v>
      </c>
      <c r="G72" s="77">
        <v>1036</v>
      </c>
      <c r="H72" s="77">
        <v>1086128.0013576129</v>
      </c>
      <c r="I72" s="78">
        <v>631</v>
      </c>
      <c r="K72" s="10" t="s">
        <v>57</v>
      </c>
      <c r="L72" s="100">
        <v>4.7297297297297369E-2</v>
      </c>
      <c r="M72" s="100">
        <v>-0.19865479300510391</v>
      </c>
      <c r="N72" s="101">
        <v>0.23930269413629168</v>
      </c>
    </row>
    <row r="73" spans="1:19" ht="13.5" thickBot="1">
      <c r="A73" s="39" t="s">
        <v>58</v>
      </c>
      <c r="B73" s="33">
        <v>6518</v>
      </c>
      <c r="C73" s="33">
        <v>6920863.2754241405</v>
      </c>
      <c r="D73" s="34">
        <v>4391</v>
      </c>
      <c r="E73" s="19"/>
      <c r="F73" s="67" t="s">
        <v>58</v>
      </c>
      <c r="G73" s="72">
        <v>7796</v>
      </c>
      <c r="H73" s="72">
        <v>7895699.9507526904</v>
      </c>
      <c r="I73" s="73">
        <v>5114</v>
      </c>
      <c r="K73" s="11" t="s">
        <v>58</v>
      </c>
      <c r="L73" s="102">
        <v>-0.16393022062596208</v>
      </c>
      <c r="M73" s="102">
        <v>-0.1234642503399106</v>
      </c>
      <c r="N73" s="103">
        <v>-0.14137661321861561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54478.48771356621</v>
      </c>
      <c r="C75" s="83">
        <v>55751519.818496212</v>
      </c>
      <c r="D75" s="83">
        <v>38747.785262993886</v>
      </c>
      <c r="E75" s="19"/>
      <c r="F75" s="48" t="s">
        <v>59</v>
      </c>
      <c r="G75" s="49">
        <v>51216</v>
      </c>
      <c r="H75" s="49">
        <v>51424757.548472218</v>
      </c>
      <c r="I75" s="53">
        <v>34343</v>
      </c>
      <c r="K75" s="96" t="s">
        <v>59</v>
      </c>
      <c r="L75" s="97">
        <v>6.3700556731611346E-2</v>
      </c>
      <c r="M75" s="97">
        <v>8.413772813504572E-2</v>
      </c>
      <c r="N75" s="97">
        <v>0.12825860475188211</v>
      </c>
      <c r="P75" s="5"/>
      <c r="Q75" s="5"/>
      <c r="R75" s="5"/>
      <c r="S75" s="5"/>
    </row>
    <row r="76" spans="1:19" ht="13.5" thickBot="1">
      <c r="A76" s="90" t="s">
        <v>60</v>
      </c>
      <c r="B76" s="33">
        <v>54478.48771356621</v>
      </c>
      <c r="C76" s="33">
        <v>55751519.818496212</v>
      </c>
      <c r="D76" s="34">
        <v>38747.785262993886</v>
      </c>
      <c r="E76" s="19"/>
      <c r="F76" s="70" t="s">
        <v>60</v>
      </c>
      <c r="G76" s="59">
        <v>51216</v>
      </c>
      <c r="H76" s="59">
        <v>51424757.548472218</v>
      </c>
      <c r="I76" s="60">
        <v>34343</v>
      </c>
      <c r="K76" s="13" t="s">
        <v>60</v>
      </c>
      <c r="L76" s="102">
        <v>6.3700556731611346E-2</v>
      </c>
      <c r="M76" s="102">
        <v>8.413772813504572E-2</v>
      </c>
      <c r="N76" s="103">
        <v>0.12825860475188211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28780</v>
      </c>
      <c r="C78" s="83">
        <v>23185895.221924219</v>
      </c>
      <c r="D78" s="83">
        <v>19841</v>
      </c>
      <c r="E78" s="19"/>
      <c r="F78" s="48" t="s">
        <v>61</v>
      </c>
      <c r="G78" s="49">
        <v>28419</v>
      </c>
      <c r="H78" s="49">
        <v>22595034.527452491</v>
      </c>
      <c r="I78" s="53">
        <v>16223</v>
      </c>
      <c r="K78" s="96" t="s">
        <v>61</v>
      </c>
      <c r="L78" s="97">
        <v>1.2702769274077097E-2</v>
      </c>
      <c r="M78" s="97">
        <v>2.6150023968932068E-2</v>
      </c>
      <c r="N78" s="97">
        <v>0.22301670467854273</v>
      </c>
      <c r="P78" s="5"/>
      <c r="Q78" s="5"/>
      <c r="R78" s="5"/>
      <c r="S78" s="5"/>
    </row>
    <row r="79" spans="1:19" ht="13.5" thickBot="1">
      <c r="A79" s="90" t="s">
        <v>62</v>
      </c>
      <c r="B79" s="33">
        <v>28780</v>
      </c>
      <c r="C79" s="33">
        <v>23185895.221924219</v>
      </c>
      <c r="D79" s="34">
        <v>19841</v>
      </c>
      <c r="E79" s="19"/>
      <c r="F79" s="70" t="s">
        <v>62</v>
      </c>
      <c r="G79" s="59">
        <v>28419</v>
      </c>
      <c r="H79" s="59">
        <v>22595034.527452491</v>
      </c>
      <c r="I79" s="60">
        <v>16223</v>
      </c>
      <c r="K79" s="13" t="s">
        <v>62</v>
      </c>
      <c r="L79" s="102">
        <v>1.2702769274077097E-2</v>
      </c>
      <c r="M79" s="102">
        <v>2.6150023968932068E-2</v>
      </c>
      <c r="N79" s="103">
        <v>0.22301670467854273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9107.9517004701484</v>
      </c>
      <c r="C81" s="83">
        <v>11604223.026831202</v>
      </c>
      <c r="D81" s="83">
        <v>6097.6472010657535</v>
      </c>
      <c r="E81" s="19"/>
      <c r="F81" s="48" t="s">
        <v>63</v>
      </c>
      <c r="G81" s="49">
        <v>9652</v>
      </c>
      <c r="H81" s="49">
        <v>12269043.623646382</v>
      </c>
      <c r="I81" s="53">
        <v>6216</v>
      </c>
      <c r="K81" s="96" t="s">
        <v>63</v>
      </c>
      <c r="L81" s="97">
        <v>-5.6366379976155345E-2</v>
      </c>
      <c r="M81" s="97">
        <v>-5.4186831281116121E-2</v>
      </c>
      <c r="N81" s="97">
        <v>-1.9040025568572427E-2</v>
      </c>
      <c r="P81" s="5"/>
      <c r="Q81" s="5"/>
      <c r="R81" s="5"/>
      <c r="S81" s="5"/>
    </row>
    <row r="82" spans="1:19" ht="13.5" thickBot="1">
      <c r="A82" s="90" t="s">
        <v>64</v>
      </c>
      <c r="B82" s="33">
        <v>9107.9517004701484</v>
      </c>
      <c r="C82" s="33">
        <v>11604223.026831202</v>
      </c>
      <c r="D82" s="34">
        <v>6097.6472010657535</v>
      </c>
      <c r="E82" s="19"/>
      <c r="F82" s="70" t="s">
        <v>64</v>
      </c>
      <c r="G82" s="59">
        <v>9652</v>
      </c>
      <c r="H82" s="59">
        <v>12269043.623646382</v>
      </c>
      <c r="I82" s="60">
        <v>6216</v>
      </c>
      <c r="K82" s="13" t="s">
        <v>64</v>
      </c>
      <c r="L82" s="102">
        <v>-5.6366379976155345E-2</v>
      </c>
      <c r="M82" s="102">
        <v>-5.4186831281116121E-2</v>
      </c>
      <c r="N82" s="103">
        <v>-1.9040025568572427E-2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17044</v>
      </c>
      <c r="C84" s="83">
        <v>15916385.428852692</v>
      </c>
      <c r="D84" s="83">
        <v>13078</v>
      </c>
      <c r="E84" s="19"/>
      <c r="F84" s="48" t="s">
        <v>65</v>
      </c>
      <c r="G84" s="49">
        <v>17093</v>
      </c>
      <c r="H84" s="49">
        <v>16716721.074111892</v>
      </c>
      <c r="I84" s="53">
        <v>12523</v>
      </c>
      <c r="K84" s="96" t="s">
        <v>65</v>
      </c>
      <c r="L84" s="97">
        <v>-2.8666705668987102E-3</v>
      </c>
      <c r="M84" s="97">
        <v>-4.7876353365650659E-2</v>
      </c>
      <c r="N84" s="97">
        <v>4.4318454044558031E-2</v>
      </c>
      <c r="P84" s="5"/>
      <c r="Q84" s="5"/>
      <c r="R84" s="5"/>
      <c r="S84" s="5"/>
    </row>
    <row r="85" spans="1:19" ht="13.5" thickBot="1">
      <c r="A85" s="37" t="s">
        <v>66</v>
      </c>
      <c r="B85" s="29">
        <v>3473</v>
      </c>
      <c r="C85" s="29">
        <v>4166386.9987371867</v>
      </c>
      <c r="D85" s="30">
        <v>2375</v>
      </c>
      <c r="E85" s="19"/>
      <c r="F85" s="71" t="s">
        <v>66</v>
      </c>
      <c r="G85" s="55">
        <v>3611</v>
      </c>
      <c r="H85" s="55">
        <v>4360029.3081093496</v>
      </c>
      <c r="I85" s="56">
        <v>2247</v>
      </c>
      <c r="K85" s="9" t="s">
        <v>66</v>
      </c>
      <c r="L85" s="100">
        <v>-3.8216560509554132E-2</v>
      </c>
      <c r="M85" s="100">
        <v>-4.4413075162591631E-2</v>
      </c>
      <c r="N85" s="101">
        <v>5.6964842011570926E-2</v>
      </c>
    </row>
    <row r="86" spans="1:19" ht="13.5" thickBot="1">
      <c r="A86" s="38" t="s">
        <v>67</v>
      </c>
      <c r="B86" s="29">
        <v>2721</v>
      </c>
      <c r="C86" s="29">
        <v>2646465.8591832262</v>
      </c>
      <c r="D86" s="30">
        <v>2101</v>
      </c>
      <c r="E86" s="19"/>
      <c r="F86" s="66" t="s">
        <v>67</v>
      </c>
      <c r="G86" s="77">
        <v>3201</v>
      </c>
      <c r="H86" s="77">
        <v>3043557.2501548962</v>
      </c>
      <c r="I86" s="78">
        <v>2404</v>
      </c>
      <c r="K86" s="10" t="s">
        <v>67</v>
      </c>
      <c r="L86" s="100">
        <v>-0.14995313964386126</v>
      </c>
      <c r="M86" s="100">
        <v>-0.13046949944886388</v>
      </c>
      <c r="N86" s="101">
        <v>-0.12603993344425957</v>
      </c>
    </row>
    <row r="87" spans="1:19" ht="13.5" thickBot="1">
      <c r="A87" s="39" t="s">
        <v>68</v>
      </c>
      <c r="B87" s="33">
        <v>10850</v>
      </c>
      <c r="C87" s="33">
        <v>9103532.5709322784</v>
      </c>
      <c r="D87" s="34">
        <v>8602</v>
      </c>
      <c r="E87" s="19"/>
      <c r="F87" s="67" t="s">
        <v>68</v>
      </c>
      <c r="G87" s="72">
        <v>10281</v>
      </c>
      <c r="H87" s="72">
        <v>9313134.5158476457</v>
      </c>
      <c r="I87" s="73">
        <v>7872</v>
      </c>
      <c r="K87" s="11" t="s">
        <v>68</v>
      </c>
      <c r="L87" s="102">
        <v>5.5344810816068568E-2</v>
      </c>
      <c r="M87" s="102">
        <v>-2.2506057929121415E-2</v>
      </c>
      <c r="N87" s="103">
        <v>9.273373983739841E-2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3187</v>
      </c>
      <c r="C89" s="83">
        <v>3121541.4226796697</v>
      </c>
      <c r="D89" s="83">
        <v>2155</v>
      </c>
      <c r="E89" s="19"/>
      <c r="F89" s="52" t="s">
        <v>69</v>
      </c>
      <c r="G89" s="49">
        <v>3121</v>
      </c>
      <c r="H89" s="49">
        <v>2733529.9834715901</v>
      </c>
      <c r="I89" s="53">
        <v>2217</v>
      </c>
      <c r="K89" s="99" t="s">
        <v>69</v>
      </c>
      <c r="L89" s="97">
        <v>2.1147068247356682E-2</v>
      </c>
      <c r="M89" s="97">
        <v>0.14194519231697034</v>
      </c>
      <c r="N89" s="97">
        <v>-2.7965719440685599E-2</v>
      </c>
      <c r="P89" s="5"/>
      <c r="Q89" s="5"/>
      <c r="R89" s="5"/>
      <c r="S89" s="5"/>
    </row>
    <row r="90" spans="1:19" ht="14.25" customHeight="1" thickBot="1">
      <c r="A90" s="89" t="s">
        <v>70</v>
      </c>
      <c r="B90" s="33">
        <v>3187</v>
      </c>
      <c r="C90" s="33">
        <v>3121541.4226796697</v>
      </c>
      <c r="D90" s="34">
        <v>2155</v>
      </c>
      <c r="E90" s="19"/>
      <c r="F90" s="69" t="s">
        <v>70</v>
      </c>
      <c r="G90" s="59">
        <v>3121</v>
      </c>
      <c r="H90" s="59">
        <v>2733529.9834715901</v>
      </c>
      <c r="I90" s="60">
        <v>2217</v>
      </c>
      <c r="K90" s="12" t="s">
        <v>70</v>
      </c>
      <c r="L90" s="102">
        <v>2.1147068247356682E-2</v>
      </c>
      <c r="M90" s="102">
        <v>0.14194519231697034</v>
      </c>
      <c r="N90" s="103">
        <v>-2.7965719440685599E-2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tabColor theme="6"/>
  </sheetPr>
  <dimension ref="A1:S92"/>
  <sheetViews>
    <sheetView zoomScale="80" zoomScaleNormal="80" workbookViewId="0">
      <selection activeCell="M12" sqref="M1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80</v>
      </c>
      <c r="B2" s="25" t="s">
        <v>98</v>
      </c>
      <c r="C2" s="24"/>
      <c r="D2" s="24"/>
      <c r="F2" s="43" t="s">
        <v>80</v>
      </c>
      <c r="G2" s="44" t="s">
        <v>92</v>
      </c>
      <c r="K2" s="1" t="s">
        <v>80</v>
      </c>
      <c r="L2" s="3"/>
      <c r="M2" s="1" t="s">
        <v>99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1007260.5226343244</v>
      </c>
      <c r="C6" s="83">
        <v>950391501.62335455</v>
      </c>
      <c r="D6" s="83">
        <v>722275.15984918212</v>
      </c>
      <c r="E6" s="19"/>
      <c r="F6" s="48" t="s">
        <v>1</v>
      </c>
      <c r="G6" s="49">
        <v>987845</v>
      </c>
      <c r="H6" s="49">
        <v>954980247.47322142</v>
      </c>
      <c r="I6" s="49">
        <v>678331</v>
      </c>
      <c r="K6" s="96" t="s">
        <v>1</v>
      </c>
      <c r="L6" s="97">
        <v>1.9654422135379823E-2</v>
      </c>
      <c r="M6" s="97">
        <v>-4.8050688608567427E-3</v>
      </c>
      <c r="N6" s="97">
        <v>6.478276807219796E-2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102390</v>
      </c>
      <c r="C8" s="85">
        <v>79225918.603903323</v>
      </c>
      <c r="D8" s="85">
        <v>75282</v>
      </c>
      <c r="E8" s="19"/>
      <c r="F8" s="52" t="s">
        <v>4</v>
      </c>
      <c r="G8" s="49">
        <v>99621</v>
      </c>
      <c r="H8" s="49">
        <v>79110322.395593137</v>
      </c>
      <c r="I8" s="53">
        <v>69133</v>
      </c>
      <c r="K8" s="99" t="s">
        <v>4</v>
      </c>
      <c r="L8" s="97">
        <v>2.7795344355105778E-2</v>
      </c>
      <c r="M8" s="97">
        <v>1.4612025941715956E-3</v>
      </c>
      <c r="N8" s="97">
        <v>8.8944498285912665E-2</v>
      </c>
      <c r="P8" s="5"/>
      <c r="Q8" s="5"/>
      <c r="R8" s="5"/>
      <c r="S8" s="5"/>
    </row>
    <row r="9" spans="1:19" ht="13.5" thickBot="1">
      <c r="A9" s="28" t="s">
        <v>5</v>
      </c>
      <c r="B9" s="29">
        <v>6122</v>
      </c>
      <c r="C9" s="29">
        <v>4590891.1130805518</v>
      </c>
      <c r="D9" s="29">
        <v>3813</v>
      </c>
      <c r="E9" s="20"/>
      <c r="F9" s="54" t="s">
        <v>5</v>
      </c>
      <c r="G9" s="55">
        <v>7999</v>
      </c>
      <c r="H9" s="55">
        <v>5106164.5221515372</v>
      </c>
      <c r="I9" s="56">
        <v>4532</v>
      </c>
      <c r="K9" s="6" t="s">
        <v>5</v>
      </c>
      <c r="L9" s="100">
        <v>-0.23465433179147388</v>
      </c>
      <c r="M9" s="100">
        <v>-0.10091202640174024</v>
      </c>
      <c r="N9" s="100">
        <v>-0.15864960282436014</v>
      </c>
    </row>
    <row r="10" spans="1:19" ht="13.5" thickBot="1">
      <c r="A10" s="31" t="s">
        <v>6</v>
      </c>
      <c r="B10" s="29">
        <v>20149</v>
      </c>
      <c r="C10" s="29">
        <v>13001335.508892149</v>
      </c>
      <c r="D10" s="29">
        <v>17337</v>
      </c>
      <c r="E10" s="19"/>
      <c r="F10" s="57" t="s">
        <v>6</v>
      </c>
      <c r="G10" s="77">
        <v>16926</v>
      </c>
      <c r="H10" s="77">
        <v>14090051.237145834</v>
      </c>
      <c r="I10" s="78">
        <v>13923</v>
      </c>
      <c r="K10" s="7" t="s">
        <v>6</v>
      </c>
      <c r="L10" s="111">
        <v>0.19041710977194848</v>
      </c>
      <c r="M10" s="111">
        <v>-7.7268400939769832E-2</v>
      </c>
      <c r="N10" s="113">
        <v>0.24520577461753934</v>
      </c>
    </row>
    <row r="11" spans="1:19" ht="13.5" thickBot="1">
      <c r="A11" s="31" t="s">
        <v>7</v>
      </c>
      <c r="B11" s="29">
        <v>6862</v>
      </c>
      <c r="C11" s="29">
        <v>6245014.6330912774</v>
      </c>
      <c r="D11" s="29">
        <v>4467</v>
      </c>
      <c r="E11" s="19"/>
      <c r="F11" s="57" t="s">
        <v>7</v>
      </c>
      <c r="G11" s="77">
        <v>7364</v>
      </c>
      <c r="H11" s="77">
        <v>6455354.8143116012</v>
      </c>
      <c r="I11" s="78">
        <v>4595</v>
      </c>
      <c r="K11" s="7" t="s">
        <v>7</v>
      </c>
      <c r="L11" s="111">
        <v>-6.8169473112438927E-2</v>
      </c>
      <c r="M11" s="111">
        <v>-3.2583829591209645E-2</v>
      </c>
      <c r="N11" s="113">
        <v>-2.785636561479865E-2</v>
      </c>
    </row>
    <row r="12" spans="1:19" ht="13.5" thickBot="1">
      <c r="A12" s="31" t="s">
        <v>8</v>
      </c>
      <c r="B12" s="29">
        <v>7176</v>
      </c>
      <c r="C12" s="29">
        <v>5732300.6825028621</v>
      </c>
      <c r="D12" s="29">
        <v>5304</v>
      </c>
      <c r="E12" s="19"/>
      <c r="F12" s="57" t="s">
        <v>8</v>
      </c>
      <c r="G12" s="77">
        <v>6612</v>
      </c>
      <c r="H12" s="77">
        <v>5032582.4164610812</v>
      </c>
      <c r="I12" s="78">
        <v>4794</v>
      </c>
      <c r="K12" s="7" t="s">
        <v>8</v>
      </c>
      <c r="L12" s="111">
        <v>8.529945553539009E-2</v>
      </c>
      <c r="M12" s="111">
        <v>0.13903761690083227</v>
      </c>
      <c r="N12" s="113">
        <v>0.1063829787234043</v>
      </c>
    </row>
    <row r="13" spans="1:19" ht="13.5" thickBot="1">
      <c r="A13" s="31" t="s">
        <v>9</v>
      </c>
      <c r="B13" s="29">
        <v>10413</v>
      </c>
      <c r="C13" s="29">
        <v>6245354.8206279185</v>
      </c>
      <c r="D13" s="29">
        <v>7516</v>
      </c>
      <c r="E13" s="19"/>
      <c r="F13" s="57" t="s">
        <v>9</v>
      </c>
      <c r="G13" s="77">
        <v>9523</v>
      </c>
      <c r="H13" s="77">
        <v>5409601.7700101472</v>
      </c>
      <c r="I13" s="78">
        <v>6498</v>
      </c>
      <c r="K13" s="7" t="s">
        <v>9</v>
      </c>
      <c r="L13" s="111">
        <v>9.3457943925233655E-2</v>
      </c>
      <c r="M13" s="111">
        <v>0.15449437613893036</v>
      </c>
      <c r="N13" s="113">
        <v>0.15666358879655284</v>
      </c>
    </row>
    <row r="14" spans="1:19" ht="13.5" thickBot="1">
      <c r="A14" s="31" t="s">
        <v>10</v>
      </c>
      <c r="B14" s="29">
        <v>3710</v>
      </c>
      <c r="C14" s="29">
        <v>4431168.1911733085</v>
      </c>
      <c r="D14" s="29">
        <v>2320</v>
      </c>
      <c r="E14" s="19"/>
      <c r="F14" s="57" t="s">
        <v>10</v>
      </c>
      <c r="G14" s="77">
        <v>3823</v>
      </c>
      <c r="H14" s="77">
        <v>4674037.8138733329</v>
      </c>
      <c r="I14" s="78">
        <v>2034</v>
      </c>
      <c r="K14" s="7" t="s">
        <v>10</v>
      </c>
      <c r="L14" s="111">
        <v>-2.9557938791525018E-2</v>
      </c>
      <c r="M14" s="111">
        <v>-5.1961415883103546E-2</v>
      </c>
      <c r="N14" s="113">
        <v>0.14060963618485744</v>
      </c>
    </row>
    <row r="15" spans="1:19" ht="13.5" thickBot="1">
      <c r="A15" s="31" t="s">
        <v>11</v>
      </c>
      <c r="B15" s="29">
        <v>17539</v>
      </c>
      <c r="C15" s="29">
        <v>11896842.970681973</v>
      </c>
      <c r="D15" s="29">
        <v>13342</v>
      </c>
      <c r="E15" s="19"/>
      <c r="F15" s="57" t="s">
        <v>11</v>
      </c>
      <c r="G15" s="77">
        <v>15943</v>
      </c>
      <c r="H15" s="77">
        <v>11843356.090487562</v>
      </c>
      <c r="I15" s="78">
        <v>11342</v>
      </c>
      <c r="K15" s="7" t="s">
        <v>11</v>
      </c>
      <c r="L15" s="111">
        <v>0.10010662986890795</v>
      </c>
      <c r="M15" s="111">
        <v>4.5161928583208333E-3</v>
      </c>
      <c r="N15" s="113">
        <v>0.17633574325515777</v>
      </c>
    </row>
    <row r="16" spans="1:19" ht="13.5" thickBot="1">
      <c r="A16" s="32" t="s">
        <v>12</v>
      </c>
      <c r="B16" s="29">
        <v>30419</v>
      </c>
      <c r="C16" s="29">
        <v>27083010.683853276</v>
      </c>
      <c r="D16" s="29">
        <v>21183</v>
      </c>
      <c r="E16" s="19"/>
      <c r="F16" s="58" t="s">
        <v>12</v>
      </c>
      <c r="G16" s="107">
        <v>31431</v>
      </c>
      <c r="H16" s="107">
        <v>26499173.731152032</v>
      </c>
      <c r="I16" s="108">
        <v>21415</v>
      </c>
      <c r="K16" s="8" t="s">
        <v>12</v>
      </c>
      <c r="L16" s="114">
        <v>-3.2197512010435525E-2</v>
      </c>
      <c r="M16" s="114">
        <v>2.2032270086025152E-2</v>
      </c>
      <c r="N16" s="115">
        <v>-1.0833527901004003E-2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42676</v>
      </c>
      <c r="C18" s="87">
        <v>48146889.533771142</v>
      </c>
      <c r="D18" s="87">
        <v>28881</v>
      </c>
      <c r="E18" s="19"/>
      <c r="F18" s="63" t="s">
        <v>13</v>
      </c>
      <c r="G18" s="64">
        <v>42827</v>
      </c>
      <c r="H18" s="64">
        <v>45796421.049697407</v>
      </c>
      <c r="I18" s="65">
        <v>28982</v>
      </c>
      <c r="K18" s="105" t="s">
        <v>13</v>
      </c>
      <c r="L18" s="106">
        <v>-3.5258131552525773E-3</v>
      </c>
      <c r="M18" s="106">
        <v>5.1324283212503596E-2</v>
      </c>
      <c r="N18" s="118">
        <v>-3.484921675522723E-3</v>
      </c>
    </row>
    <row r="19" spans="1:19" ht="13.5" thickBot="1">
      <c r="A19" s="37" t="s">
        <v>14</v>
      </c>
      <c r="B19" s="29">
        <v>2848</v>
      </c>
      <c r="C19" s="29">
        <v>4867314.4200424198</v>
      </c>
      <c r="D19" s="29">
        <v>1263</v>
      </c>
      <c r="E19" s="19"/>
      <c r="F19" s="66" t="s">
        <v>14</v>
      </c>
      <c r="G19" s="55">
        <v>2517</v>
      </c>
      <c r="H19" s="55">
        <v>3950055.4501292421</v>
      </c>
      <c r="I19" s="56">
        <v>990</v>
      </c>
      <c r="K19" s="9" t="s">
        <v>14</v>
      </c>
      <c r="L19" s="133">
        <v>0.13150576082638055</v>
      </c>
      <c r="M19" s="133">
        <v>0.23221420091284184</v>
      </c>
      <c r="N19" s="135">
        <v>0.27575757575757587</v>
      </c>
    </row>
    <row r="20" spans="1:19" ht="13.5" thickBot="1">
      <c r="A20" s="38" t="s">
        <v>15</v>
      </c>
      <c r="B20" s="29">
        <v>3958</v>
      </c>
      <c r="C20" s="29">
        <v>3485694.9400000004</v>
      </c>
      <c r="D20" s="29">
        <v>3054</v>
      </c>
      <c r="E20" s="19"/>
      <c r="F20" s="66" t="s">
        <v>15</v>
      </c>
      <c r="G20" s="55">
        <v>3353</v>
      </c>
      <c r="H20" s="55">
        <v>2993465.27</v>
      </c>
      <c r="I20" s="56">
        <v>2603</v>
      </c>
      <c r="K20" s="10" t="s">
        <v>15</v>
      </c>
      <c r="L20" s="133">
        <v>0.18043543095735171</v>
      </c>
      <c r="M20" s="133">
        <v>0.16443473553311017</v>
      </c>
      <c r="N20" s="135">
        <v>0.17326162120630051</v>
      </c>
    </row>
    <row r="21" spans="1:19" ht="13.5" thickBot="1">
      <c r="A21" s="39" t="s">
        <v>16</v>
      </c>
      <c r="B21" s="29">
        <v>35870</v>
      </c>
      <c r="C21" s="29">
        <v>39793880.173728719</v>
      </c>
      <c r="D21" s="29">
        <v>24564</v>
      </c>
      <c r="E21" s="19"/>
      <c r="F21" s="67" t="s">
        <v>16</v>
      </c>
      <c r="G21" s="59">
        <v>36957</v>
      </c>
      <c r="H21" s="59">
        <v>38852900.329568163</v>
      </c>
      <c r="I21" s="60">
        <v>25389</v>
      </c>
      <c r="K21" s="11" t="s">
        <v>16</v>
      </c>
      <c r="L21" s="134">
        <v>-2.9412560543334187E-2</v>
      </c>
      <c r="M21" s="134">
        <v>2.4219037348016004E-2</v>
      </c>
      <c r="N21" s="136">
        <v>-3.2494387333097063E-2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13700</v>
      </c>
      <c r="C23" s="83">
        <v>15754955.580776259</v>
      </c>
      <c r="D23" s="83">
        <v>8815</v>
      </c>
      <c r="E23" s="19"/>
      <c r="F23" s="52" t="s">
        <v>17</v>
      </c>
      <c r="G23" s="49">
        <v>14487</v>
      </c>
      <c r="H23" s="49">
        <v>18289187.949088752</v>
      </c>
      <c r="I23" s="53">
        <v>8846</v>
      </c>
      <c r="K23" s="99" t="s">
        <v>17</v>
      </c>
      <c r="L23" s="97">
        <v>-5.4324566853040657E-2</v>
      </c>
      <c r="M23" s="97">
        <v>-0.13856451010110371</v>
      </c>
      <c r="N23" s="97">
        <v>-3.5044087723264949E-3</v>
      </c>
      <c r="P23" s="5"/>
      <c r="Q23" s="5"/>
      <c r="R23" s="5"/>
      <c r="S23" s="5"/>
    </row>
    <row r="24" spans="1:19" ht="13.5" thickBot="1">
      <c r="A24" s="89" t="s">
        <v>18</v>
      </c>
      <c r="B24" s="33">
        <v>13700</v>
      </c>
      <c r="C24" s="33">
        <v>15754955.580776259</v>
      </c>
      <c r="D24" s="33">
        <v>8815</v>
      </c>
      <c r="E24" s="19"/>
      <c r="F24" s="69" t="s">
        <v>18</v>
      </c>
      <c r="G24" s="59">
        <v>14487</v>
      </c>
      <c r="H24" s="59">
        <v>18289187.949088752</v>
      </c>
      <c r="I24" s="60">
        <v>8846</v>
      </c>
      <c r="K24" s="12" t="s">
        <v>18</v>
      </c>
      <c r="L24" s="102">
        <v>-5.4324566853040657E-2</v>
      </c>
      <c r="M24" s="102">
        <v>-0.13856451010110371</v>
      </c>
      <c r="N24" s="103">
        <v>-3.5044087723264949E-3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10599</v>
      </c>
      <c r="C26" s="83">
        <v>4644084.8452282138</v>
      </c>
      <c r="D26" s="83">
        <v>9590</v>
      </c>
      <c r="E26" s="19"/>
      <c r="F26" s="48" t="s">
        <v>19</v>
      </c>
      <c r="G26" s="49">
        <v>10663</v>
      </c>
      <c r="H26" s="49">
        <v>4513039.9194420064</v>
      </c>
      <c r="I26" s="53">
        <v>9498</v>
      </c>
      <c r="K26" s="96" t="s">
        <v>19</v>
      </c>
      <c r="L26" s="97">
        <v>-6.0020632092281367E-3</v>
      </c>
      <c r="M26" s="97">
        <v>2.9036952503271873E-2</v>
      </c>
      <c r="N26" s="97">
        <v>9.6862497367866673E-3</v>
      </c>
      <c r="P26" s="5"/>
      <c r="Q26" s="5"/>
      <c r="R26" s="5"/>
      <c r="S26" s="5"/>
    </row>
    <row r="27" spans="1:19" ht="13.5" thickBot="1">
      <c r="A27" s="90" t="s">
        <v>20</v>
      </c>
      <c r="B27" s="33">
        <v>10599</v>
      </c>
      <c r="C27" s="33">
        <v>4644084.8452282138</v>
      </c>
      <c r="D27" s="33">
        <v>9590</v>
      </c>
      <c r="E27" s="19"/>
      <c r="F27" s="70" t="s">
        <v>20</v>
      </c>
      <c r="G27" s="59">
        <v>10663</v>
      </c>
      <c r="H27" s="59">
        <v>4513039.9194420064</v>
      </c>
      <c r="I27" s="60">
        <v>9498</v>
      </c>
      <c r="K27" s="13" t="s">
        <v>20</v>
      </c>
      <c r="L27" s="102">
        <v>-6.0020632092281367E-3</v>
      </c>
      <c r="M27" s="102">
        <v>2.9036952503271873E-2</v>
      </c>
      <c r="N27" s="103">
        <v>9.6862497367866673E-3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44300</v>
      </c>
      <c r="C29" s="83">
        <v>24063666.699898273</v>
      </c>
      <c r="D29" s="83">
        <v>35039</v>
      </c>
      <c r="E29" s="19"/>
      <c r="F29" s="48" t="s">
        <v>21</v>
      </c>
      <c r="G29" s="49">
        <v>41929</v>
      </c>
      <c r="H29" s="49">
        <v>23592688.530791938</v>
      </c>
      <c r="I29" s="53">
        <v>32175</v>
      </c>
      <c r="K29" s="96" t="s">
        <v>21</v>
      </c>
      <c r="L29" s="97">
        <v>5.6547973955973108E-2</v>
      </c>
      <c r="M29" s="97">
        <v>1.9962886743138064E-2</v>
      </c>
      <c r="N29" s="97">
        <v>8.9013209013208971E-2</v>
      </c>
      <c r="P29" s="5"/>
      <c r="Q29" s="5"/>
      <c r="R29" s="5"/>
      <c r="S29" s="5"/>
    </row>
    <row r="30" spans="1:19" ht="13.5" thickBot="1">
      <c r="A30" s="91" t="s">
        <v>22</v>
      </c>
      <c r="B30" s="29">
        <v>19432</v>
      </c>
      <c r="C30" s="29">
        <v>10999580.869776437</v>
      </c>
      <c r="D30" s="29">
        <v>15456</v>
      </c>
      <c r="E30" s="19"/>
      <c r="F30" s="71" t="s">
        <v>22</v>
      </c>
      <c r="G30" s="55">
        <v>18422</v>
      </c>
      <c r="H30" s="55">
        <v>11348484.720022185</v>
      </c>
      <c r="I30" s="56">
        <v>13857</v>
      </c>
      <c r="K30" s="14" t="s">
        <v>22</v>
      </c>
      <c r="L30" s="100">
        <v>5.4825751818477819E-2</v>
      </c>
      <c r="M30" s="100">
        <v>-3.074453187835513E-2</v>
      </c>
      <c r="N30" s="101">
        <v>0.1153929421952804</v>
      </c>
    </row>
    <row r="31" spans="1:19" ht="13.5" thickBot="1">
      <c r="A31" s="92" t="s">
        <v>23</v>
      </c>
      <c r="B31" s="29">
        <v>24868</v>
      </c>
      <c r="C31" s="29">
        <v>13064085.830121838</v>
      </c>
      <c r="D31" s="29">
        <v>19583</v>
      </c>
      <c r="E31" s="19"/>
      <c r="F31" s="71" t="s">
        <v>23</v>
      </c>
      <c r="G31" s="72">
        <v>23507</v>
      </c>
      <c r="H31" s="72">
        <v>12244203.810769752</v>
      </c>
      <c r="I31" s="73">
        <v>18318</v>
      </c>
      <c r="K31" s="15" t="s">
        <v>23</v>
      </c>
      <c r="L31" s="102">
        <v>5.7897647509252526E-2</v>
      </c>
      <c r="M31" s="102">
        <v>6.6960827508517395E-2</v>
      </c>
      <c r="N31" s="103">
        <v>6.9057757397095854E-2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27198</v>
      </c>
      <c r="C33" s="83">
        <v>22185322.071788277</v>
      </c>
      <c r="D33" s="83">
        <v>19640</v>
      </c>
      <c r="E33" s="19"/>
      <c r="F33" s="52" t="s">
        <v>24</v>
      </c>
      <c r="G33" s="49">
        <v>23920</v>
      </c>
      <c r="H33" s="49">
        <v>20705328.540453259</v>
      </c>
      <c r="I33" s="53">
        <v>16124</v>
      </c>
      <c r="K33" s="99" t="s">
        <v>24</v>
      </c>
      <c r="L33" s="97">
        <v>0.13704013377926416</v>
      </c>
      <c r="M33" s="97">
        <v>7.1478872138805549E-2</v>
      </c>
      <c r="N33" s="97">
        <v>0.21806003473083613</v>
      </c>
      <c r="P33" s="5"/>
      <c r="Q33" s="5"/>
      <c r="R33" s="5"/>
      <c r="S33" s="5"/>
    </row>
    <row r="34" spans="1:19" ht="13.5" thickBot="1">
      <c r="A34" s="89" t="s">
        <v>25</v>
      </c>
      <c r="B34" s="33">
        <v>27198</v>
      </c>
      <c r="C34" s="33">
        <v>22185322.071788277</v>
      </c>
      <c r="D34" s="33">
        <v>19640</v>
      </c>
      <c r="E34" s="19"/>
      <c r="F34" s="69" t="s">
        <v>25</v>
      </c>
      <c r="G34" s="59">
        <v>23920</v>
      </c>
      <c r="H34" s="59">
        <v>20705328.540453259</v>
      </c>
      <c r="I34" s="60">
        <v>16124</v>
      </c>
      <c r="K34" s="12" t="s">
        <v>25</v>
      </c>
      <c r="L34" s="102">
        <v>0.13704013377926416</v>
      </c>
      <c r="M34" s="102">
        <v>7.1478872138805549E-2</v>
      </c>
      <c r="N34" s="103">
        <v>0.21806003473083613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40380</v>
      </c>
      <c r="C36" s="83">
        <v>42618810.707224637</v>
      </c>
      <c r="D36" s="83">
        <v>28934</v>
      </c>
      <c r="E36" s="19"/>
      <c r="F36" s="48" t="s">
        <v>26</v>
      </c>
      <c r="G36" s="49">
        <v>40425</v>
      </c>
      <c r="H36" s="49">
        <v>42767255.589383796</v>
      </c>
      <c r="I36" s="53">
        <v>28211</v>
      </c>
      <c r="K36" s="96" t="s">
        <v>26</v>
      </c>
      <c r="L36" s="97">
        <v>-1.1131725417439231E-3</v>
      </c>
      <c r="M36" s="97">
        <v>-3.4709938740143942E-3</v>
      </c>
      <c r="N36" s="112">
        <v>2.562830101733371E-2</v>
      </c>
    </row>
    <row r="37" spans="1:19" ht="13.5" thickBot="1">
      <c r="A37" s="37" t="s">
        <v>27</v>
      </c>
      <c r="B37" s="29">
        <v>3980</v>
      </c>
      <c r="C37" s="29">
        <v>3971495.4224794228</v>
      </c>
      <c r="D37" s="29">
        <v>2859</v>
      </c>
      <c r="E37" s="19"/>
      <c r="F37" s="71" t="s">
        <v>27</v>
      </c>
      <c r="G37" s="77">
        <v>4080</v>
      </c>
      <c r="H37" s="77">
        <v>4944033.9232603954</v>
      </c>
      <c r="I37" s="78">
        <v>2453</v>
      </c>
      <c r="K37" s="9" t="s">
        <v>27</v>
      </c>
      <c r="L37" s="100">
        <v>-2.4509803921568651E-2</v>
      </c>
      <c r="M37" s="100">
        <v>-0.19670951208595711</v>
      </c>
      <c r="N37" s="101">
        <v>0.16551161842641671</v>
      </c>
    </row>
    <row r="38" spans="1:19" ht="13.5" thickBot="1">
      <c r="A38" s="38" t="s">
        <v>28</v>
      </c>
      <c r="B38" s="29">
        <v>4365</v>
      </c>
      <c r="C38" s="29">
        <v>5710679.9212900996</v>
      </c>
      <c r="D38" s="29">
        <v>2290</v>
      </c>
      <c r="E38" s="19"/>
      <c r="F38" s="66" t="s">
        <v>28</v>
      </c>
      <c r="G38" s="77">
        <v>3477</v>
      </c>
      <c r="H38" s="77">
        <v>5593929.458555039</v>
      </c>
      <c r="I38" s="78">
        <v>1490</v>
      </c>
      <c r="K38" s="10" t="s">
        <v>28</v>
      </c>
      <c r="L38" s="111">
        <v>0.25539257981018126</v>
      </c>
      <c r="M38" s="111">
        <v>2.0870921523064467E-2</v>
      </c>
      <c r="N38" s="113">
        <v>0.53691275167785224</v>
      </c>
    </row>
    <row r="39" spans="1:19" ht="13.5" thickBot="1">
      <c r="A39" s="38" t="s">
        <v>29</v>
      </c>
      <c r="B39" s="29">
        <v>3232</v>
      </c>
      <c r="C39" s="29">
        <v>3592790.8324834676</v>
      </c>
      <c r="D39" s="29">
        <v>2397</v>
      </c>
      <c r="E39" s="19"/>
      <c r="F39" s="66" t="s">
        <v>29</v>
      </c>
      <c r="G39" s="77">
        <v>2888</v>
      </c>
      <c r="H39" s="77">
        <v>3580587.1088458966</v>
      </c>
      <c r="I39" s="78">
        <v>1860</v>
      </c>
      <c r="K39" s="10" t="s">
        <v>29</v>
      </c>
      <c r="L39" s="111">
        <v>0.11911357340720219</v>
      </c>
      <c r="M39" s="111">
        <v>3.408302400302432E-3</v>
      </c>
      <c r="N39" s="113">
        <v>0.28870967741935494</v>
      </c>
    </row>
    <row r="40" spans="1:19" ht="13.5" thickBot="1">
      <c r="A40" s="38" t="s">
        <v>30</v>
      </c>
      <c r="B40" s="29">
        <v>18096</v>
      </c>
      <c r="C40" s="29">
        <v>18108531.344023228</v>
      </c>
      <c r="D40" s="29">
        <v>13923</v>
      </c>
      <c r="E40" s="19"/>
      <c r="F40" s="66" t="s">
        <v>30</v>
      </c>
      <c r="G40" s="77">
        <v>20688</v>
      </c>
      <c r="H40" s="77">
        <v>19556466.288589776</v>
      </c>
      <c r="I40" s="78">
        <v>15523</v>
      </c>
      <c r="K40" s="10" t="s">
        <v>30</v>
      </c>
      <c r="L40" s="111">
        <v>-0.12529002320185612</v>
      </c>
      <c r="M40" s="111">
        <v>-7.4038679749180769E-2</v>
      </c>
      <c r="N40" s="113">
        <v>-0.10307285962764934</v>
      </c>
    </row>
    <row r="41" spans="1:19" ht="13.5" thickBot="1">
      <c r="A41" s="39" t="s">
        <v>31</v>
      </c>
      <c r="B41" s="29">
        <v>10707</v>
      </c>
      <c r="C41" s="29">
        <v>11235313.186948419</v>
      </c>
      <c r="D41" s="29">
        <v>7465</v>
      </c>
      <c r="E41" s="19"/>
      <c r="F41" s="67" t="s">
        <v>31</v>
      </c>
      <c r="G41" s="77">
        <v>9292</v>
      </c>
      <c r="H41" s="77">
        <v>9092238.8101326935</v>
      </c>
      <c r="I41" s="78">
        <v>6885</v>
      </c>
      <c r="K41" s="11" t="s">
        <v>31</v>
      </c>
      <c r="L41" s="116">
        <v>0.15228153250107623</v>
      </c>
      <c r="M41" s="116">
        <v>0.23570370527745177</v>
      </c>
      <c r="N41" s="117">
        <v>8.4241103848947008E-2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63996</v>
      </c>
      <c r="C43" s="83">
        <v>59556930.183667786</v>
      </c>
      <c r="D43" s="83">
        <v>46231</v>
      </c>
      <c r="E43" s="19"/>
      <c r="F43" s="48" t="s">
        <v>32</v>
      </c>
      <c r="G43" s="49">
        <v>63636</v>
      </c>
      <c r="H43" s="49">
        <v>63210764.56980928</v>
      </c>
      <c r="I43" s="53">
        <v>44774</v>
      </c>
      <c r="K43" s="96" t="s">
        <v>32</v>
      </c>
      <c r="L43" s="97">
        <v>5.6571751838581097E-3</v>
      </c>
      <c r="M43" s="97">
        <v>-5.7803989731942562E-2</v>
      </c>
      <c r="N43" s="97">
        <v>3.2541206950462254E-2</v>
      </c>
    </row>
    <row r="44" spans="1:19" ht="13.5" thickBot="1">
      <c r="A44" s="37" t="s">
        <v>33</v>
      </c>
      <c r="B44" s="29">
        <v>2726</v>
      </c>
      <c r="C44" s="29">
        <v>1892381.0395000002</v>
      </c>
      <c r="D44" s="29">
        <v>2241</v>
      </c>
      <c r="E44" s="19"/>
      <c r="F44" s="74" t="s">
        <v>33</v>
      </c>
      <c r="G44" s="55">
        <v>2516</v>
      </c>
      <c r="H44" s="55">
        <v>1777815.186</v>
      </c>
      <c r="I44" s="56">
        <v>1985</v>
      </c>
      <c r="K44" s="9" t="s">
        <v>33</v>
      </c>
      <c r="L44" s="138">
        <v>8.3465818759936417E-2</v>
      </c>
      <c r="M44" s="138">
        <v>6.4441936598464977E-2</v>
      </c>
      <c r="N44" s="139">
        <v>0.12896725440806045</v>
      </c>
    </row>
    <row r="45" spans="1:19" ht="13.5" thickBot="1">
      <c r="A45" s="38" t="s">
        <v>34</v>
      </c>
      <c r="B45" s="29">
        <v>9456</v>
      </c>
      <c r="C45" s="29">
        <v>11442932.290588722</v>
      </c>
      <c r="D45" s="29">
        <v>6614</v>
      </c>
      <c r="E45" s="19"/>
      <c r="F45" s="75" t="s">
        <v>34</v>
      </c>
      <c r="G45" s="55">
        <v>10618</v>
      </c>
      <c r="H45" s="55">
        <v>13907561.4413552</v>
      </c>
      <c r="I45" s="56">
        <v>6971</v>
      </c>
      <c r="K45" s="10" t="s">
        <v>34</v>
      </c>
      <c r="L45" s="133">
        <v>-0.10943680542475043</v>
      </c>
      <c r="M45" s="133">
        <v>-0.17721504673261523</v>
      </c>
      <c r="N45" s="135">
        <v>-5.121216468225509E-2</v>
      </c>
    </row>
    <row r="46" spans="1:19" ht="13.5" thickBot="1">
      <c r="A46" s="38" t="s">
        <v>35</v>
      </c>
      <c r="B46" s="29">
        <v>3792</v>
      </c>
      <c r="C46" s="29">
        <v>2624616.3807336446</v>
      </c>
      <c r="D46" s="29">
        <v>2910</v>
      </c>
      <c r="E46" s="19"/>
      <c r="F46" s="75" t="s">
        <v>35</v>
      </c>
      <c r="G46" s="55">
        <v>3433</v>
      </c>
      <c r="H46" s="55">
        <v>2731958.1551748239</v>
      </c>
      <c r="I46" s="56">
        <v>2670</v>
      </c>
      <c r="K46" s="10" t="s">
        <v>35</v>
      </c>
      <c r="L46" s="133">
        <v>0.10457325953976104</v>
      </c>
      <c r="M46" s="133">
        <v>-3.9291148818606403E-2</v>
      </c>
      <c r="N46" s="135">
        <v>8.98876404494382E-2</v>
      </c>
    </row>
    <row r="47" spans="1:19" ht="13.5" thickBot="1">
      <c r="A47" s="38" t="s">
        <v>36</v>
      </c>
      <c r="B47" s="29">
        <v>16551</v>
      </c>
      <c r="C47" s="29">
        <v>15000009.133467995</v>
      </c>
      <c r="D47" s="29">
        <v>12083</v>
      </c>
      <c r="E47" s="19"/>
      <c r="F47" s="75" t="s">
        <v>36</v>
      </c>
      <c r="G47" s="55">
        <v>14510</v>
      </c>
      <c r="H47" s="55">
        <v>15145545.106273647</v>
      </c>
      <c r="I47" s="56">
        <v>10603</v>
      </c>
      <c r="K47" s="10" t="s">
        <v>36</v>
      </c>
      <c r="L47" s="133">
        <v>0.14066161268090971</v>
      </c>
      <c r="M47" s="133">
        <v>-9.6091604352601667E-3</v>
      </c>
      <c r="N47" s="135">
        <v>0.13958313684806178</v>
      </c>
    </row>
    <row r="48" spans="1:19" ht="13.5" thickBot="1">
      <c r="A48" s="38" t="s">
        <v>37</v>
      </c>
      <c r="B48" s="29">
        <v>4431</v>
      </c>
      <c r="C48" s="29">
        <v>4392599.9263623599</v>
      </c>
      <c r="D48" s="29">
        <v>2816</v>
      </c>
      <c r="E48" s="19"/>
      <c r="F48" s="75" t="s">
        <v>37</v>
      </c>
      <c r="G48" s="55">
        <v>4830</v>
      </c>
      <c r="H48" s="55">
        <v>4921825.929201426</v>
      </c>
      <c r="I48" s="56">
        <v>2807</v>
      </c>
      <c r="K48" s="10" t="s">
        <v>37</v>
      </c>
      <c r="L48" s="133">
        <v>-8.260869565217388E-2</v>
      </c>
      <c r="M48" s="133">
        <v>-0.10752635514782094</v>
      </c>
      <c r="N48" s="135">
        <v>3.2062700391877197E-3</v>
      </c>
    </row>
    <row r="49" spans="1:19" ht="13.5" thickBot="1">
      <c r="A49" s="38" t="s">
        <v>38</v>
      </c>
      <c r="B49" s="29">
        <v>7099</v>
      </c>
      <c r="C49" s="29">
        <v>4919880.5198357878</v>
      </c>
      <c r="D49" s="29">
        <v>5864</v>
      </c>
      <c r="E49" s="19"/>
      <c r="F49" s="75" t="s">
        <v>38</v>
      </c>
      <c r="G49" s="55">
        <v>7592</v>
      </c>
      <c r="H49" s="55">
        <v>5564764.3446472464</v>
      </c>
      <c r="I49" s="56">
        <v>6091</v>
      </c>
      <c r="K49" s="10" t="s">
        <v>38</v>
      </c>
      <c r="L49" s="133">
        <v>-6.4936775553213866E-2</v>
      </c>
      <c r="M49" s="133">
        <v>-0.11588699626279286</v>
      </c>
      <c r="N49" s="135">
        <v>-3.7268100476112287E-2</v>
      </c>
    </row>
    <row r="50" spans="1:19" ht="13.5" thickBot="1">
      <c r="A50" s="38" t="s">
        <v>39</v>
      </c>
      <c r="B50" s="29">
        <v>1640</v>
      </c>
      <c r="C50" s="29">
        <v>2858059.6584645482</v>
      </c>
      <c r="D50" s="29">
        <v>868</v>
      </c>
      <c r="E50" s="19"/>
      <c r="F50" s="75" t="s">
        <v>39</v>
      </c>
      <c r="G50" s="55">
        <v>1690</v>
      </c>
      <c r="H50" s="55">
        <v>2620808.7088820213</v>
      </c>
      <c r="I50" s="56">
        <v>943</v>
      </c>
      <c r="K50" s="10" t="s">
        <v>39</v>
      </c>
      <c r="L50" s="133">
        <v>-2.9585798816568087E-2</v>
      </c>
      <c r="M50" s="133">
        <v>9.0525855160078716E-2</v>
      </c>
      <c r="N50" s="135">
        <v>-7.9533404029692445E-2</v>
      </c>
    </row>
    <row r="51" spans="1:19" ht="13.5" thickBot="1">
      <c r="A51" s="38" t="s">
        <v>40</v>
      </c>
      <c r="B51" s="29">
        <v>15120</v>
      </c>
      <c r="C51" s="29">
        <v>13379724.704714729</v>
      </c>
      <c r="D51" s="29">
        <v>10431</v>
      </c>
      <c r="E51" s="19"/>
      <c r="F51" s="75" t="s">
        <v>40</v>
      </c>
      <c r="G51" s="55">
        <v>14836</v>
      </c>
      <c r="H51" s="55">
        <v>13628126.158274919</v>
      </c>
      <c r="I51" s="56">
        <v>9892</v>
      </c>
      <c r="K51" s="10" t="s">
        <v>40</v>
      </c>
      <c r="L51" s="133">
        <v>1.9142626044756028E-2</v>
      </c>
      <c r="M51" s="133">
        <v>-1.8227117262879289E-2</v>
      </c>
      <c r="N51" s="135">
        <v>5.4488475535786396E-2</v>
      </c>
    </row>
    <row r="52" spans="1:19" ht="13.5" thickBot="1">
      <c r="A52" s="39" t="s">
        <v>41</v>
      </c>
      <c r="B52" s="29">
        <v>3181</v>
      </c>
      <c r="C52" s="29">
        <v>3046726.53</v>
      </c>
      <c r="D52" s="29">
        <v>2404</v>
      </c>
      <c r="E52" s="19"/>
      <c r="F52" s="76" t="s">
        <v>41</v>
      </c>
      <c r="G52" s="59">
        <v>3611</v>
      </c>
      <c r="H52" s="59">
        <v>2912359.54</v>
      </c>
      <c r="I52" s="60">
        <v>2812</v>
      </c>
      <c r="K52" s="11" t="s">
        <v>41</v>
      </c>
      <c r="L52" s="134">
        <v>-0.11908058709498759</v>
      </c>
      <c r="M52" s="134">
        <v>4.6136813863304704E-2</v>
      </c>
      <c r="N52" s="136">
        <v>-0.14509246088193462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200767.29322028795</v>
      </c>
      <c r="C54" s="83">
        <v>223473113.94978303</v>
      </c>
      <c r="D54" s="83">
        <v>137287.7273851225</v>
      </c>
      <c r="E54" s="19"/>
      <c r="F54" s="48" t="s">
        <v>42</v>
      </c>
      <c r="G54" s="49">
        <v>197012</v>
      </c>
      <c r="H54" s="49">
        <v>239350689.91185984</v>
      </c>
      <c r="I54" s="53">
        <v>123947</v>
      </c>
      <c r="K54" s="96" t="s">
        <v>42</v>
      </c>
      <c r="L54" s="97">
        <v>1.9061241042616528E-2</v>
      </c>
      <c r="M54" s="97">
        <v>-6.6336035914179692E-2</v>
      </c>
      <c r="N54" s="97">
        <v>0.10763251539063079</v>
      </c>
      <c r="P54" s="5"/>
      <c r="Q54" s="5"/>
      <c r="R54" s="5"/>
      <c r="S54" s="5"/>
    </row>
    <row r="55" spans="1:19" ht="13.5" thickBot="1">
      <c r="A55" s="37" t="s">
        <v>43</v>
      </c>
      <c r="B55" s="29">
        <v>161380.29322028795</v>
      </c>
      <c r="C55" s="29">
        <v>179307227.5574598</v>
      </c>
      <c r="D55" s="29">
        <v>111663.72738512249</v>
      </c>
      <c r="E55" s="19"/>
      <c r="F55" s="71" t="s">
        <v>43</v>
      </c>
      <c r="G55" s="55">
        <v>159707</v>
      </c>
      <c r="H55" s="55">
        <v>196617167.8743118</v>
      </c>
      <c r="I55" s="56">
        <v>100730</v>
      </c>
      <c r="K55" s="9" t="s">
        <v>43</v>
      </c>
      <c r="L55" s="100">
        <v>1.0477269125886535E-2</v>
      </c>
      <c r="M55" s="100">
        <v>-8.8038804057626541E-2</v>
      </c>
      <c r="N55" s="101">
        <v>0.1085448961096247</v>
      </c>
    </row>
    <row r="56" spans="1:19" ht="13.5" thickBot="1">
      <c r="A56" s="38" t="s">
        <v>44</v>
      </c>
      <c r="B56" s="29">
        <v>10499</v>
      </c>
      <c r="C56" s="29">
        <v>11657854.643945953</v>
      </c>
      <c r="D56" s="29">
        <v>7367</v>
      </c>
      <c r="E56" s="19"/>
      <c r="F56" s="66" t="s">
        <v>44</v>
      </c>
      <c r="G56" s="77">
        <v>9971</v>
      </c>
      <c r="H56" s="77">
        <v>10789857.706735149</v>
      </c>
      <c r="I56" s="78">
        <v>6845</v>
      </c>
      <c r="K56" s="10" t="s">
        <v>44</v>
      </c>
      <c r="L56" s="100">
        <v>5.2953565339484587E-2</v>
      </c>
      <c r="M56" s="100">
        <v>8.0445633371883263E-2</v>
      </c>
      <c r="N56" s="101">
        <v>7.6260043827611312E-2</v>
      </c>
    </row>
    <row r="57" spans="1:19" ht="13.5" thickBot="1">
      <c r="A57" s="38" t="s">
        <v>45</v>
      </c>
      <c r="B57" s="29">
        <v>6343</v>
      </c>
      <c r="C57" s="29">
        <v>7596567.0873973425</v>
      </c>
      <c r="D57" s="29">
        <v>3436</v>
      </c>
      <c r="E57" s="19"/>
      <c r="F57" s="66" t="s">
        <v>45</v>
      </c>
      <c r="G57" s="77">
        <v>6740</v>
      </c>
      <c r="H57" s="77">
        <v>7825698.2602008116</v>
      </c>
      <c r="I57" s="78">
        <v>3742</v>
      </c>
      <c r="K57" s="10" t="s">
        <v>45</v>
      </c>
      <c r="L57" s="100">
        <v>-5.890207715133533E-2</v>
      </c>
      <c r="M57" s="100">
        <v>-2.9279326289484264E-2</v>
      </c>
      <c r="N57" s="101">
        <v>-8.1774452164617872E-2</v>
      </c>
    </row>
    <row r="58" spans="1:19" ht="13.5" thickBot="1">
      <c r="A58" s="39" t="s">
        <v>46</v>
      </c>
      <c r="B58" s="29">
        <v>22545</v>
      </c>
      <c r="C58" s="29">
        <v>24911464.660979912</v>
      </c>
      <c r="D58" s="29">
        <v>14821</v>
      </c>
      <c r="E58" s="19"/>
      <c r="F58" s="67" t="s">
        <v>46</v>
      </c>
      <c r="G58" s="72">
        <v>20594</v>
      </c>
      <c r="H58" s="72">
        <v>24117966.070612106</v>
      </c>
      <c r="I58" s="73">
        <v>12630</v>
      </c>
      <c r="K58" s="11" t="s">
        <v>46</v>
      </c>
      <c r="L58" s="102">
        <v>9.4736330970185412E-2</v>
      </c>
      <c r="M58" s="102">
        <v>3.2900725875665282E-2</v>
      </c>
      <c r="N58" s="103">
        <v>0.17347585114806008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97970</v>
      </c>
      <c r="C60" s="83">
        <v>73457894.330713511</v>
      </c>
      <c r="D60" s="83">
        <v>75245</v>
      </c>
      <c r="E60" s="19"/>
      <c r="F60" s="48" t="s">
        <v>47</v>
      </c>
      <c r="G60" s="49">
        <v>100044</v>
      </c>
      <c r="H60" s="49">
        <v>74025918.3623209</v>
      </c>
      <c r="I60" s="53">
        <v>76735</v>
      </c>
      <c r="K60" s="96" t="s">
        <v>47</v>
      </c>
      <c r="L60" s="97">
        <v>-2.0730878413498077E-2</v>
      </c>
      <c r="M60" s="97">
        <v>-7.6733128635728676E-3</v>
      </c>
      <c r="N60" s="97">
        <v>-1.9417475728155331E-2</v>
      </c>
      <c r="P60" s="5"/>
      <c r="Q60" s="5"/>
      <c r="R60" s="5"/>
      <c r="S60" s="5"/>
    </row>
    <row r="61" spans="1:19" ht="13.5" thickBot="1">
      <c r="A61" s="37" t="s">
        <v>48</v>
      </c>
      <c r="B61" s="29">
        <v>18293</v>
      </c>
      <c r="C61" s="29">
        <v>13512149.697887626</v>
      </c>
      <c r="D61" s="29">
        <v>13208</v>
      </c>
      <c r="E61" s="19"/>
      <c r="F61" s="71" t="s">
        <v>48</v>
      </c>
      <c r="G61" s="55">
        <v>18039</v>
      </c>
      <c r="H61" s="55">
        <v>12758556.521151897</v>
      </c>
      <c r="I61" s="56">
        <v>12956</v>
      </c>
      <c r="K61" s="9" t="s">
        <v>48</v>
      </c>
      <c r="L61" s="100">
        <v>1.4080603137646142E-2</v>
      </c>
      <c r="M61" s="100">
        <v>5.9065708216002211E-2</v>
      </c>
      <c r="N61" s="101">
        <v>1.9450447669033588E-2</v>
      </c>
    </row>
    <row r="62" spans="1:19" ht="13.5" thickBot="1">
      <c r="A62" s="38" t="s">
        <v>49</v>
      </c>
      <c r="B62" s="29">
        <v>6993</v>
      </c>
      <c r="C62" s="29">
        <v>8747920.8183938824</v>
      </c>
      <c r="D62" s="29">
        <v>3557</v>
      </c>
      <c r="E62" s="19"/>
      <c r="F62" s="66" t="s">
        <v>49</v>
      </c>
      <c r="G62" s="77">
        <v>9811</v>
      </c>
      <c r="H62" s="77">
        <v>12710379.940009216</v>
      </c>
      <c r="I62" s="78">
        <v>5063</v>
      </c>
      <c r="K62" s="10" t="s">
        <v>49</v>
      </c>
      <c r="L62" s="100">
        <v>-0.28722862093568446</v>
      </c>
      <c r="M62" s="100">
        <v>-0.31174985644154241</v>
      </c>
      <c r="N62" s="101">
        <v>-0.29745210349595097</v>
      </c>
    </row>
    <row r="63" spans="1:19" ht="13.5" thickBot="1">
      <c r="A63" s="39" t="s">
        <v>50</v>
      </c>
      <c r="B63" s="29">
        <v>72684</v>
      </c>
      <c r="C63" s="29">
        <v>51197823.81443201</v>
      </c>
      <c r="D63" s="29">
        <v>58480</v>
      </c>
      <c r="E63" s="19"/>
      <c r="F63" s="67" t="s">
        <v>50</v>
      </c>
      <c r="G63" s="72">
        <v>72194</v>
      </c>
      <c r="H63" s="72">
        <v>48556981.901159778</v>
      </c>
      <c r="I63" s="73">
        <v>58716</v>
      </c>
      <c r="K63" s="11" t="s">
        <v>50</v>
      </c>
      <c r="L63" s="102">
        <v>6.7872676399700627E-3</v>
      </c>
      <c r="M63" s="102">
        <v>5.4386450925796748E-2</v>
      </c>
      <c r="N63" s="103">
        <v>-4.0193473669868363E-3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5992</v>
      </c>
      <c r="C65" s="83">
        <v>5533043.3398020137</v>
      </c>
      <c r="D65" s="83">
        <v>3616</v>
      </c>
      <c r="E65" s="19"/>
      <c r="F65" s="48" t="s">
        <v>51</v>
      </c>
      <c r="G65" s="49">
        <v>6035</v>
      </c>
      <c r="H65" s="49">
        <v>5835206.8757135551</v>
      </c>
      <c r="I65" s="53">
        <v>3675</v>
      </c>
      <c r="K65" s="96" t="s">
        <v>51</v>
      </c>
      <c r="L65" s="97">
        <v>-7.1251035625518044E-3</v>
      </c>
      <c r="M65" s="97">
        <v>-5.1782831756858938E-2</v>
      </c>
      <c r="N65" s="97">
        <v>-1.6054421768707527E-2</v>
      </c>
      <c r="P65" s="5"/>
      <c r="Q65" s="5"/>
      <c r="R65" s="5"/>
      <c r="S65" s="5"/>
    </row>
    <row r="66" spans="1:19" ht="13.5" thickBot="1">
      <c r="A66" s="37" t="s">
        <v>52</v>
      </c>
      <c r="B66" s="29">
        <v>3050</v>
      </c>
      <c r="C66" s="29">
        <v>2920740.737770386</v>
      </c>
      <c r="D66" s="29">
        <v>1619</v>
      </c>
      <c r="E66" s="19"/>
      <c r="F66" s="71" t="s">
        <v>52</v>
      </c>
      <c r="G66" s="55">
        <v>3266</v>
      </c>
      <c r="H66" s="55">
        <v>3183286.3380729957</v>
      </c>
      <c r="I66" s="56">
        <v>1810</v>
      </c>
      <c r="K66" s="9" t="s">
        <v>52</v>
      </c>
      <c r="L66" s="100">
        <v>-6.6135946111451349E-2</v>
      </c>
      <c r="M66" s="100">
        <v>-8.2476275276430755E-2</v>
      </c>
      <c r="N66" s="101">
        <v>-0.105524861878453</v>
      </c>
    </row>
    <row r="67" spans="1:19" ht="13.5" thickBot="1">
      <c r="A67" s="39" t="s">
        <v>53</v>
      </c>
      <c r="B67" s="29">
        <v>2942</v>
      </c>
      <c r="C67" s="29">
        <v>2612302.6020316281</v>
      </c>
      <c r="D67" s="29">
        <v>1997</v>
      </c>
      <c r="E67" s="19"/>
      <c r="F67" s="67" t="s">
        <v>53</v>
      </c>
      <c r="G67" s="72">
        <v>2769</v>
      </c>
      <c r="H67" s="72">
        <v>2651920.537640559</v>
      </c>
      <c r="I67" s="73">
        <v>1865</v>
      </c>
      <c r="K67" s="11" t="s">
        <v>53</v>
      </c>
      <c r="L67" s="102">
        <v>6.2477428674611701E-2</v>
      </c>
      <c r="M67" s="102">
        <v>-1.4939337377046558E-2</v>
      </c>
      <c r="N67" s="103">
        <v>7.0777479892761397E-2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38264</v>
      </c>
      <c r="C69" s="83">
        <v>35772447.248543434</v>
      </c>
      <c r="D69" s="83">
        <v>26778</v>
      </c>
      <c r="E69" s="19"/>
      <c r="F69" s="48" t="s">
        <v>54</v>
      </c>
      <c r="G69" s="49">
        <v>39900</v>
      </c>
      <c r="H69" s="49">
        <v>36796302.186506145</v>
      </c>
      <c r="I69" s="53">
        <v>27422</v>
      </c>
      <c r="K69" s="96" t="s">
        <v>54</v>
      </c>
      <c r="L69" s="97">
        <v>-4.1002506265664151E-2</v>
      </c>
      <c r="M69" s="97">
        <v>-2.7824941016442062E-2</v>
      </c>
      <c r="N69" s="97">
        <v>-2.3484793231711709E-2</v>
      </c>
      <c r="P69" s="5"/>
      <c r="Q69" s="5"/>
      <c r="R69" s="5"/>
      <c r="S69" s="5"/>
    </row>
    <row r="70" spans="1:19" ht="13.5" thickBot="1">
      <c r="A70" s="37" t="s">
        <v>55</v>
      </c>
      <c r="B70" s="29">
        <v>14406</v>
      </c>
      <c r="C70" s="29">
        <v>10478695.860524368</v>
      </c>
      <c r="D70" s="29">
        <v>10913</v>
      </c>
      <c r="E70" s="19"/>
      <c r="F70" s="71" t="s">
        <v>55</v>
      </c>
      <c r="G70" s="55">
        <v>13419</v>
      </c>
      <c r="H70" s="55">
        <v>9119021.304515902</v>
      </c>
      <c r="I70" s="56">
        <v>10112</v>
      </c>
      <c r="K70" s="9" t="s">
        <v>55</v>
      </c>
      <c r="L70" s="100">
        <v>7.3552425665101673E-2</v>
      </c>
      <c r="M70" s="100">
        <v>0.14910312308790541</v>
      </c>
      <c r="N70" s="101">
        <v>7.9212816455696222E-2</v>
      </c>
    </row>
    <row r="71" spans="1:19" ht="13.5" thickBot="1">
      <c r="A71" s="38" t="s">
        <v>56</v>
      </c>
      <c r="B71" s="29">
        <v>2603</v>
      </c>
      <c r="C71" s="29">
        <v>2891855.4319371562</v>
      </c>
      <c r="D71" s="29">
        <v>1481</v>
      </c>
      <c r="E71" s="19"/>
      <c r="F71" s="66" t="s">
        <v>56</v>
      </c>
      <c r="G71" s="77">
        <v>2505</v>
      </c>
      <c r="H71" s="77">
        <v>2858795.8458996699</v>
      </c>
      <c r="I71" s="78">
        <v>1474</v>
      </c>
      <c r="K71" s="10" t="s">
        <v>56</v>
      </c>
      <c r="L71" s="100">
        <v>3.9121756487025872E-2</v>
      </c>
      <c r="M71" s="100">
        <v>1.1564164711132863E-2</v>
      </c>
      <c r="N71" s="101">
        <v>4.7489823609225823E-3</v>
      </c>
    </row>
    <row r="72" spans="1:19" ht="13.5" thickBot="1">
      <c r="A72" s="38" t="s">
        <v>57</v>
      </c>
      <c r="B72" s="29">
        <v>2934</v>
      </c>
      <c r="C72" s="29">
        <v>2620589.7773464201</v>
      </c>
      <c r="D72" s="29">
        <v>2033</v>
      </c>
      <c r="E72" s="19"/>
      <c r="F72" s="66" t="s">
        <v>57</v>
      </c>
      <c r="G72" s="77">
        <v>2586</v>
      </c>
      <c r="H72" s="77">
        <v>3043101.8330772449</v>
      </c>
      <c r="I72" s="78">
        <v>1534</v>
      </c>
      <c r="K72" s="10" t="s">
        <v>57</v>
      </c>
      <c r="L72" s="100">
        <v>0.13457076566125292</v>
      </c>
      <c r="M72" s="100">
        <v>-0.13884256226272007</v>
      </c>
      <c r="N72" s="101">
        <v>0.32529335071707943</v>
      </c>
    </row>
    <row r="73" spans="1:19" ht="13.5" thickBot="1">
      <c r="A73" s="39" t="s">
        <v>58</v>
      </c>
      <c r="B73" s="29">
        <v>18321</v>
      </c>
      <c r="C73" s="29">
        <v>19781306.178735491</v>
      </c>
      <c r="D73" s="29">
        <v>12351</v>
      </c>
      <c r="E73" s="19"/>
      <c r="F73" s="67" t="s">
        <v>58</v>
      </c>
      <c r="G73" s="72">
        <v>21390</v>
      </c>
      <c r="H73" s="72">
        <v>21775383.203013327</v>
      </c>
      <c r="I73" s="73">
        <v>14302</v>
      </c>
      <c r="K73" s="11" t="s">
        <v>58</v>
      </c>
      <c r="L73" s="102">
        <v>-0.14347826086956517</v>
      </c>
      <c r="M73" s="102">
        <v>-9.1574830426033205E-2</v>
      </c>
      <c r="N73" s="103">
        <v>-0.13641448748426799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148400.48771356622</v>
      </c>
      <c r="C75" s="83">
        <v>157672711.71796033</v>
      </c>
      <c r="D75" s="83">
        <v>105344.78526299389</v>
      </c>
      <c r="E75" s="19"/>
      <c r="F75" s="48" t="s">
        <v>59</v>
      </c>
      <c r="G75" s="49">
        <v>143618</v>
      </c>
      <c r="H75" s="49">
        <v>146982600.69275597</v>
      </c>
      <c r="I75" s="53">
        <v>96178</v>
      </c>
      <c r="K75" s="96" t="s">
        <v>59</v>
      </c>
      <c r="L75" s="97">
        <v>3.3300057886659129E-2</v>
      </c>
      <c r="M75" s="97">
        <v>7.2730452276799529E-2</v>
      </c>
      <c r="N75" s="97">
        <v>9.5310624706210323E-2</v>
      </c>
      <c r="P75" s="5"/>
      <c r="Q75" s="5"/>
      <c r="R75" s="5"/>
      <c r="S75" s="5"/>
    </row>
    <row r="76" spans="1:19" ht="13.5" thickBot="1">
      <c r="A76" s="90" t="s">
        <v>60</v>
      </c>
      <c r="B76" s="33">
        <v>148400.48771356622</v>
      </c>
      <c r="C76" s="33">
        <v>157672711.71796033</v>
      </c>
      <c r="D76" s="33">
        <v>105344.78526299389</v>
      </c>
      <c r="E76" s="19"/>
      <c r="F76" s="70" t="s">
        <v>60</v>
      </c>
      <c r="G76" s="59">
        <v>143618</v>
      </c>
      <c r="H76" s="59">
        <v>146982600.69275597</v>
      </c>
      <c r="I76" s="60">
        <v>96178</v>
      </c>
      <c r="K76" s="13" t="s">
        <v>60</v>
      </c>
      <c r="L76" s="102">
        <v>3.3300057886659129E-2</v>
      </c>
      <c r="M76" s="102">
        <v>7.2730452276799529E-2</v>
      </c>
      <c r="N76" s="103">
        <v>9.5310624706210323E-2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85393</v>
      </c>
      <c r="C78" s="83">
        <v>68354601.124111205</v>
      </c>
      <c r="D78" s="83">
        <v>59127</v>
      </c>
      <c r="E78" s="19"/>
      <c r="F78" s="48" t="s">
        <v>61</v>
      </c>
      <c r="G78" s="49">
        <v>79924</v>
      </c>
      <c r="H78" s="49">
        <v>63970865.203534126</v>
      </c>
      <c r="I78" s="53">
        <v>50914</v>
      </c>
      <c r="K78" s="96" t="s">
        <v>61</v>
      </c>
      <c r="L78" s="97">
        <v>6.8427506130824378E-2</v>
      </c>
      <c r="M78" s="97">
        <v>6.8527069418703013E-2</v>
      </c>
      <c r="N78" s="97">
        <v>0.16131123070275377</v>
      </c>
      <c r="P78" s="5"/>
      <c r="Q78" s="5"/>
      <c r="R78" s="5"/>
      <c r="S78" s="5"/>
    </row>
    <row r="79" spans="1:19" ht="13.5" thickBot="1">
      <c r="A79" s="90" t="s">
        <v>62</v>
      </c>
      <c r="B79" s="33">
        <v>85393</v>
      </c>
      <c r="C79" s="33">
        <v>68354601.124111205</v>
      </c>
      <c r="D79" s="33">
        <v>59127</v>
      </c>
      <c r="E79" s="19"/>
      <c r="F79" s="70" t="s">
        <v>62</v>
      </c>
      <c r="G79" s="59">
        <v>79924</v>
      </c>
      <c r="H79" s="59">
        <v>63970865.203534126</v>
      </c>
      <c r="I79" s="60">
        <v>50914</v>
      </c>
      <c r="K79" s="13" t="s">
        <v>62</v>
      </c>
      <c r="L79" s="102">
        <v>6.8427506130824378E-2</v>
      </c>
      <c r="M79" s="102">
        <v>6.8527069418703013E-2</v>
      </c>
      <c r="N79" s="103">
        <v>0.16131123070275377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27019.951700470148</v>
      </c>
      <c r="C81" s="83">
        <v>33945972.440729149</v>
      </c>
      <c r="D81" s="83">
        <v>18435.647201065753</v>
      </c>
      <c r="E81" s="19"/>
      <c r="F81" s="48" t="s">
        <v>63</v>
      </c>
      <c r="G81" s="49">
        <v>28449</v>
      </c>
      <c r="H81" s="49">
        <v>35154261.230120108</v>
      </c>
      <c r="I81" s="53">
        <v>19718</v>
      </c>
      <c r="K81" s="96" t="s">
        <v>63</v>
      </c>
      <c r="L81" s="97">
        <v>-5.0231934322115035E-2</v>
      </c>
      <c r="M81" s="97">
        <v>-3.4371047694090051E-2</v>
      </c>
      <c r="N81" s="97">
        <v>-6.5034628204394318E-2</v>
      </c>
      <c r="P81" s="5"/>
      <c r="Q81" s="5"/>
      <c r="R81" s="5"/>
      <c r="S81" s="5"/>
    </row>
    <row r="82" spans="1:19" ht="13.5" thickBot="1">
      <c r="A82" s="90" t="s">
        <v>64</v>
      </c>
      <c r="B82" s="33">
        <v>27019.951700470148</v>
      </c>
      <c r="C82" s="33">
        <v>33945972.440729149</v>
      </c>
      <c r="D82" s="33">
        <v>18435.647201065753</v>
      </c>
      <c r="E82" s="19"/>
      <c r="F82" s="70" t="s">
        <v>64</v>
      </c>
      <c r="G82" s="59">
        <v>28449</v>
      </c>
      <c r="H82" s="59">
        <v>35154261.230120108</v>
      </c>
      <c r="I82" s="60">
        <v>19718</v>
      </c>
      <c r="K82" s="13" t="s">
        <v>64</v>
      </c>
      <c r="L82" s="102">
        <v>-5.0231934322115035E-2</v>
      </c>
      <c r="M82" s="102">
        <v>-3.4371047694090051E-2</v>
      </c>
      <c r="N82" s="103">
        <v>-6.5034628204394318E-2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49237</v>
      </c>
      <c r="C84" s="83">
        <v>46550835.61425104</v>
      </c>
      <c r="D84" s="83">
        <v>37873</v>
      </c>
      <c r="E84" s="19"/>
      <c r="F84" s="48" t="s">
        <v>65</v>
      </c>
      <c r="G84" s="49">
        <v>47773</v>
      </c>
      <c r="H84" s="49">
        <v>47387838.68472892</v>
      </c>
      <c r="I84" s="53">
        <v>36347</v>
      </c>
      <c r="K84" s="96" t="s">
        <v>65</v>
      </c>
      <c r="L84" s="97">
        <v>3.0644924957611952E-2</v>
      </c>
      <c r="M84" s="97">
        <v>-1.7662824338675942E-2</v>
      </c>
      <c r="N84" s="97">
        <v>4.1984207775057181E-2</v>
      </c>
      <c r="P84" s="5"/>
      <c r="Q84" s="5"/>
      <c r="R84" s="5"/>
      <c r="S84" s="5"/>
    </row>
    <row r="85" spans="1:19" ht="13.5" thickBot="1">
      <c r="A85" s="37" t="s">
        <v>66</v>
      </c>
      <c r="B85" s="29">
        <v>10755</v>
      </c>
      <c r="C85" s="29">
        <v>11927052.456191836</v>
      </c>
      <c r="D85" s="29">
        <v>7449</v>
      </c>
      <c r="E85" s="19"/>
      <c r="F85" s="71" t="s">
        <v>66</v>
      </c>
      <c r="G85" s="55">
        <v>10414</v>
      </c>
      <c r="H85" s="55">
        <v>12690048.894012369</v>
      </c>
      <c r="I85" s="56">
        <v>6913</v>
      </c>
      <c r="K85" s="9" t="s">
        <v>66</v>
      </c>
      <c r="L85" s="100">
        <v>3.2744382561935792E-2</v>
      </c>
      <c r="M85" s="100">
        <v>-6.0125571161553482E-2</v>
      </c>
      <c r="N85" s="101">
        <v>7.7535078836973748E-2</v>
      </c>
    </row>
    <row r="86" spans="1:19" ht="13.5" thickBot="1">
      <c r="A86" s="38" t="s">
        <v>67</v>
      </c>
      <c r="B86" s="29">
        <v>7669</v>
      </c>
      <c r="C86" s="29">
        <v>7871867.5376414917</v>
      </c>
      <c r="D86" s="29">
        <v>5770</v>
      </c>
      <c r="E86" s="19"/>
      <c r="F86" s="66" t="s">
        <v>67</v>
      </c>
      <c r="G86" s="77">
        <v>8613</v>
      </c>
      <c r="H86" s="77">
        <v>8508237.3581839763</v>
      </c>
      <c r="I86" s="78">
        <v>6694</v>
      </c>
      <c r="K86" s="10" t="s">
        <v>67</v>
      </c>
      <c r="L86" s="100">
        <v>-0.1096017647741786</v>
      </c>
      <c r="M86" s="100">
        <v>-7.4794554236356281E-2</v>
      </c>
      <c r="N86" s="101">
        <v>-0.1380340603525545</v>
      </c>
    </row>
    <row r="87" spans="1:19" ht="13.5" thickBot="1">
      <c r="A87" s="39" t="s">
        <v>68</v>
      </c>
      <c r="B87" s="29">
        <v>30813</v>
      </c>
      <c r="C87" s="29">
        <v>26751915.620417714</v>
      </c>
      <c r="D87" s="29">
        <v>24654</v>
      </c>
      <c r="E87" s="19"/>
      <c r="F87" s="67" t="s">
        <v>68</v>
      </c>
      <c r="G87" s="72">
        <v>28746</v>
      </c>
      <c r="H87" s="72">
        <v>26189552.432532579</v>
      </c>
      <c r="I87" s="73">
        <v>22740</v>
      </c>
      <c r="K87" s="11" t="s">
        <v>68</v>
      </c>
      <c r="L87" s="102">
        <v>7.1905656439156695E-2</v>
      </c>
      <c r="M87" s="102">
        <v>2.147280635413118E-2</v>
      </c>
      <c r="N87" s="103">
        <v>8.4168865435356288E-2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8977.7900000000009</v>
      </c>
      <c r="C89" s="83">
        <v>9434303.6312030107</v>
      </c>
      <c r="D89" s="83">
        <v>6156</v>
      </c>
      <c r="E89" s="19"/>
      <c r="F89" s="52" t="s">
        <v>69</v>
      </c>
      <c r="G89" s="49">
        <v>7582</v>
      </c>
      <c r="H89" s="49">
        <v>7491555.781422291</v>
      </c>
      <c r="I89" s="53">
        <v>5652</v>
      </c>
      <c r="K89" s="99" t="s">
        <v>69</v>
      </c>
      <c r="L89" s="97">
        <v>0.18409258770772885</v>
      </c>
      <c r="M89" s="97">
        <v>0.25932501959050813</v>
      </c>
      <c r="N89" s="97">
        <v>8.9171974522292974E-2</v>
      </c>
      <c r="P89" s="5"/>
      <c r="Q89" s="5"/>
      <c r="R89" s="5"/>
      <c r="S89" s="5"/>
    </row>
    <row r="90" spans="1:19" ht="13.5" thickBot="1">
      <c r="A90" s="89" t="s">
        <v>70</v>
      </c>
      <c r="B90" s="33">
        <v>8977.7900000000009</v>
      </c>
      <c r="C90" s="33">
        <v>9434303.6312030107</v>
      </c>
      <c r="D90" s="33">
        <v>6156</v>
      </c>
      <c r="E90" s="19"/>
      <c r="F90" s="69" t="s">
        <v>70</v>
      </c>
      <c r="G90" s="59">
        <v>7582</v>
      </c>
      <c r="H90" s="59">
        <v>7491555.781422291</v>
      </c>
      <c r="I90" s="60">
        <v>5652</v>
      </c>
      <c r="K90" s="12" t="s">
        <v>70</v>
      </c>
      <c r="L90" s="102">
        <v>0.18409258770772885</v>
      </c>
      <c r="M90" s="102">
        <v>0.25932501959050813</v>
      </c>
      <c r="N90" s="103">
        <v>8.9171974522292974E-2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3"/>
  </sheetPr>
  <dimension ref="A1:S92"/>
  <sheetViews>
    <sheetView zoomScale="80" zoomScaleNormal="80" workbookViewId="0">
      <selection activeCell="N92" sqref="A1:N92"/>
    </sheetView>
  </sheetViews>
  <sheetFormatPr baseColWidth="10" defaultColWidth="9.140625" defaultRowHeight="12.75"/>
  <cols>
    <col min="1" max="1" width="26.28515625" style="23" bestFit="1" customWidth="1"/>
    <col min="2" max="2" width="12.42578125" style="23" bestFit="1" customWidth="1"/>
    <col min="3" max="3" width="13.28515625" style="23" bestFit="1" customWidth="1"/>
    <col min="4" max="4" width="9.140625" style="23"/>
    <col min="5" max="5" width="9.140625" style="2"/>
    <col min="6" max="6" width="26.28515625" style="42" bestFit="1" customWidth="1"/>
    <col min="7" max="7" width="12.42578125" style="42" bestFit="1" customWidth="1"/>
    <col min="8" max="8" width="13.140625" style="42" bestFit="1" customWidth="1"/>
    <col min="9" max="9" width="11.5703125" style="42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>
      <c r="A1" s="21" t="s">
        <v>73</v>
      </c>
      <c r="B1" s="22" t="s">
        <v>75</v>
      </c>
      <c r="C1" s="24"/>
      <c r="D1" s="24"/>
      <c r="F1" s="40" t="s">
        <v>73</v>
      </c>
      <c r="G1" s="41" t="s">
        <v>75</v>
      </c>
      <c r="K1" s="145" t="s">
        <v>76</v>
      </c>
      <c r="L1" s="145"/>
      <c r="M1" s="43" t="s">
        <v>74</v>
      </c>
      <c r="N1" s="1"/>
    </row>
    <row r="2" spans="1:19">
      <c r="A2" s="24" t="s">
        <v>84</v>
      </c>
      <c r="B2" s="25">
        <v>2019</v>
      </c>
      <c r="C2" s="24"/>
      <c r="D2" s="24"/>
      <c r="F2" s="43" t="s">
        <v>84</v>
      </c>
      <c r="G2" s="44">
        <v>2018</v>
      </c>
      <c r="K2" s="1" t="s">
        <v>84</v>
      </c>
      <c r="L2" s="3"/>
      <c r="M2" s="1" t="s">
        <v>95</v>
      </c>
      <c r="N2" s="1"/>
    </row>
    <row r="3" spans="1:19" ht="15.75" thickBot="1">
      <c r="A3" s="79"/>
      <c r="K3" s="16"/>
    </row>
    <row r="4" spans="1:19" ht="13.5" thickBot="1">
      <c r="A4" s="26"/>
      <c r="B4" s="93" t="s">
        <v>72</v>
      </c>
      <c r="C4" s="80" t="s">
        <v>0</v>
      </c>
      <c r="D4" s="81" t="s">
        <v>3</v>
      </c>
      <c r="F4" s="45"/>
      <c r="G4" s="94" t="s">
        <v>72</v>
      </c>
      <c r="H4" s="46" t="s">
        <v>0</v>
      </c>
      <c r="I4" s="47" t="s">
        <v>3</v>
      </c>
      <c r="K4" s="4"/>
      <c r="L4" s="95" t="s">
        <v>2</v>
      </c>
      <c r="M4" s="17" t="s">
        <v>0</v>
      </c>
      <c r="N4" s="18" t="s">
        <v>3</v>
      </c>
    </row>
    <row r="5" spans="1:19" ht="13.5" thickBot="1">
      <c r="A5" s="26"/>
      <c r="B5" s="121"/>
      <c r="C5" s="121"/>
      <c r="D5" s="121"/>
      <c r="F5" s="45"/>
      <c r="G5" s="121"/>
      <c r="H5" s="121"/>
      <c r="I5" s="121"/>
      <c r="K5" s="4"/>
      <c r="L5" s="144"/>
      <c r="M5" s="144"/>
      <c r="N5" s="144"/>
    </row>
    <row r="6" spans="1:19" ht="13.5" thickBot="1">
      <c r="A6" s="82" t="s">
        <v>1</v>
      </c>
      <c r="B6" s="83">
        <v>364943.84761531372</v>
      </c>
      <c r="C6" s="83">
        <v>381721674.15928483</v>
      </c>
      <c r="D6" s="83">
        <v>266634.65556774498</v>
      </c>
      <c r="E6" s="19"/>
      <c r="F6" s="48" t="s">
        <v>1</v>
      </c>
      <c r="G6" s="49">
        <v>358041</v>
      </c>
      <c r="H6" s="49">
        <v>360244379.40543789</v>
      </c>
      <c r="I6" s="49">
        <v>245631</v>
      </c>
      <c r="K6" s="96" t="s">
        <v>1</v>
      </c>
      <c r="L6" s="97">
        <v>1.9279489263279048E-2</v>
      </c>
      <c r="M6" s="97">
        <v>5.9618681044500743E-2</v>
      </c>
      <c r="N6" s="97">
        <v>8.5508977155753785E-2</v>
      </c>
      <c r="P6" s="5"/>
      <c r="Q6" s="5"/>
      <c r="R6" s="5"/>
      <c r="S6" s="5"/>
    </row>
    <row r="7" spans="1:19" ht="12" customHeight="1" thickBot="1">
      <c r="B7" s="109"/>
      <c r="C7" s="109"/>
      <c r="D7" s="109"/>
      <c r="E7" s="19"/>
      <c r="F7" s="50"/>
      <c r="G7" s="119"/>
      <c r="H7" s="119"/>
      <c r="I7" s="119"/>
      <c r="L7" s="98"/>
      <c r="M7" s="98"/>
      <c r="N7" s="98"/>
    </row>
    <row r="8" spans="1:19" ht="13.5" thickBot="1">
      <c r="A8" s="84" t="s">
        <v>4</v>
      </c>
      <c r="B8" s="85">
        <v>36676</v>
      </c>
      <c r="C8" s="85">
        <v>32707324.162893593</v>
      </c>
      <c r="D8" s="85">
        <v>27127</v>
      </c>
      <c r="E8" s="19"/>
      <c r="F8" s="52" t="s">
        <v>4</v>
      </c>
      <c r="G8" s="49">
        <v>34906</v>
      </c>
      <c r="H8" s="49">
        <v>29832348.615548756</v>
      </c>
      <c r="I8" s="53">
        <v>24474</v>
      </c>
      <c r="K8" s="99" t="s">
        <v>4</v>
      </c>
      <c r="L8" s="97">
        <v>5.0707614736721585E-2</v>
      </c>
      <c r="M8" s="97">
        <v>9.6371076390760146E-2</v>
      </c>
      <c r="N8" s="97">
        <v>0.10840075181825615</v>
      </c>
      <c r="P8" s="5"/>
      <c r="Q8" s="5"/>
      <c r="R8" s="5"/>
      <c r="S8" s="5"/>
    </row>
    <row r="9" spans="1:19" ht="13.5" thickBot="1">
      <c r="A9" s="28" t="s">
        <v>5</v>
      </c>
      <c r="B9" s="29">
        <v>1937</v>
      </c>
      <c r="C9" s="29">
        <v>1940853.0360674579</v>
      </c>
      <c r="D9" s="30">
        <v>1118</v>
      </c>
      <c r="E9" s="20"/>
      <c r="F9" s="54" t="s">
        <v>5</v>
      </c>
      <c r="G9" s="55">
        <v>2415</v>
      </c>
      <c r="H9" s="55">
        <v>1996925.1896707269</v>
      </c>
      <c r="I9" s="56">
        <v>1495</v>
      </c>
      <c r="K9" s="6" t="s">
        <v>5</v>
      </c>
      <c r="L9" s="100">
        <v>-0.19792960662525882</v>
      </c>
      <c r="M9" s="100">
        <v>-2.8079245979422351E-2</v>
      </c>
      <c r="N9" s="100">
        <v>-0.25217391304347825</v>
      </c>
    </row>
    <row r="10" spans="1:19" ht="13.5" thickBot="1">
      <c r="A10" s="31" t="s">
        <v>6</v>
      </c>
      <c r="B10" s="29">
        <v>8948</v>
      </c>
      <c r="C10" s="29">
        <v>5910360.9474172918</v>
      </c>
      <c r="D10" s="30">
        <v>7934</v>
      </c>
      <c r="E10" s="19"/>
      <c r="F10" s="57" t="s">
        <v>6</v>
      </c>
      <c r="G10" s="77">
        <v>6910</v>
      </c>
      <c r="H10" s="77">
        <v>5306543.7870250363</v>
      </c>
      <c r="I10" s="78">
        <v>5821</v>
      </c>
      <c r="K10" s="7" t="s">
        <v>6</v>
      </c>
      <c r="L10" s="111">
        <v>0.29493487698986964</v>
      </c>
      <c r="M10" s="111">
        <v>0.1137872756027456</v>
      </c>
      <c r="N10" s="113">
        <v>0.36299604878886793</v>
      </c>
    </row>
    <row r="11" spans="1:19" ht="13.5" thickBot="1">
      <c r="A11" s="31" t="s">
        <v>7</v>
      </c>
      <c r="B11" s="29">
        <v>2121</v>
      </c>
      <c r="C11" s="29">
        <v>2468391.665482264</v>
      </c>
      <c r="D11" s="30">
        <v>1221</v>
      </c>
      <c r="E11" s="19"/>
      <c r="F11" s="57" t="s">
        <v>7</v>
      </c>
      <c r="G11" s="77">
        <v>2030</v>
      </c>
      <c r="H11" s="77">
        <v>2328555.4133831197</v>
      </c>
      <c r="I11" s="78">
        <v>1130</v>
      </c>
      <c r="K11" s="7" t="s">
        <v>7</v>
      </c>
      <c r="L11" s="111">
        <v>4.482758620689653E-2</v>
      </c>
      <c r="M11" s="111">
        <v>6.0052791226461899E-2</v>
      </c>
      <c r="N11" s="113">
        <v>8.0530973451327537E-2</v>
      </c>
    </row>
    <row r="12" spans="1:19" ht="13.5" thickBot="1">
      <c r="A12" s="31" t="s">
        <v>8</v>
      </c>
      <c r="B12" s="29">
        <v>2516</v>
      </c>
      <c r="C12" s="29">
        <v>2285737.6645604707</v>
      </c>
      <c r="D12" s="30">
        <v>1793</v>
      </c>
      <c r="E12" s="19"/>
      <c r="F12" s="57" t="s">
        <v>8</v>
      </c>
      <c r="G12" s="77">
        <v>2454</v>
      </c>
      <c r="H12" s="77">
        <v>1950677.5150573966</v>
      </c>
      <c r="I12" s="78">
        <v>1779</v>
      </c>
      <c r="K12" s="7" t="s">
        <v>8</v>
      </c>
      <c r="L12" s="111">
        <v>2.5264873675631572E-2</v>
      </c>
      <c r="M12" s="111">
        <v>0.17176603867975349</v>
      </c>
      <c r="N12" s="113">
        <v>7.8695896571108204E-3</v>
      </c>
    </row>
    <row r="13" spans="1:19" ht="13.5" thickBot="1">
      <c r="A13" s="31" t="s">
        <v>9</v>
      </c>
      <c r="B13" s="29">
        <v>2568</v>
      </c>
      <c r="C13" s="29">
        <v>1688052.4145957811</v>
      </c>
      <c r="D13" s="30">
        <v>2020</v>
      </c>
      <c r="E13" s="19"/>
      <c r="F13" s="57" t="s">
        <v>9</v>
      </c>
      <c r="G13" s="77">
        <v>2418</v>
      </c>
      <c r="H13" s="77">
        <v>1468895.7299177549</v>
      </c>
      <c r="I13" s="78">
        <v>1618</v>
      </c>
      <c r="K13" s="7" t="s">
        <v>9</v>
      </c>
      <c r="L13" s="111">
        <v>6.2034739454094323E-2</v>
      </c>
      <c r="M13" s="111">
        <v>0.14919825840211076</v>
      </c>
      <c r="N13" s="113">
        <v>0.24845488257107551</v>
      </c>
    </row>
    <row r="14" spans="1:19" ht="13.5" thickBot="1">
      <c r="A14" s="31" t="s">
        <v>10</v>
      </c>
      <c r="B14" s="29">
        <v>1353</v>
      </c>
      <c r="C14" s="29">
        <v>1897032.1238624051</v>
      </c>
      <c r="D14" s="30">
        <v>851</v>
      </c>
      <c r="E14" s="19"/>
      <c r="F14" s="57" t="s">
        <v>10</v>
      </c>
      <c r="G14" s="77">
        <v>1499</v>
      </c>
      <c r="H14" s="77">
        <v>1875256.2165908185</v>
      </c>
      <c r="I14" s="78">
        <v>942</v>
      </c>
      <c r="K14" s="7" t="s">
        <v>10</v>
      </c>
      <c r="L14" s="111">
        <v>-9.7398265510340254E-2</v>
      </c>
      <c r="M14" s="111">
        <v>1.1612230413599045E-2</v>
      </c>
      <c r="N14" s="113">
        <v>-9.6602972399150722E-2</v>
      </c>
    </row>
    <row r="15" spans="1:19" ht="13.5" thickBot="1">
      <c r="A15" s="31" t="s">
        <v>11</v>
      </c>
      <c r="B15" s="29">
        <v>7284</v>
      </c>
      <c r="C15" s="29">
        <v>6004674.0659597907</v>
      </c>
      <c r="D15" s="30">
        <v>5660</v>
      </c>
      <c r="E15" s="19"/>
      <c r="F15" s="57" t="s">
        <v>11</v>
      </c>
      <c r="G15" s="77">
        <v>7231</v>
      </c>
      <c r="H15" s="77">
        <v>5395019.3842887012</v>
      </c>
      <c r="I15" s="78">
        <v>5158</v>
      </c>
      <c r="K15" s="7" t="s">
        <v>11</v>
      </c>
      <c r="L15" s="111">
        <v>7.3295533121282563E-3</v>
      </c>
      <c r="M15" s="111">
        <v>0.11300324211003154</v>
      </c>
      <c r="N15" s="113">
        <v>9.7324544397053181E-2</v>
      </c>
    </row>
    <row r="16" spans="1:19" ht="13.5" thickBot="1">
      <c r="A16" s="32" t="s">
        <v>12</v>
      </c>
      <c r="B16" s="33">
        <v>9949</v>
      </c>
      <c r="C16" s="33">
        <v>10512222.244948134</v>
      </c>
      <c r="D16" s="34">
        <v>6530</v>
      </c>
      <c r="E16" s="19"/>
      <c r="F16" s="58" t="s">
        <v>12</v>
      </c>
      <c r="G16" s="107">
        <v>9949</v>
      </c>
      <c r="H16" s="107">
        <v>9510475.3796152025</v>
      </c>
      <c r="I16" s="108">
        <v>6531</v>
      </c>
      <c r="K16" s="8" t="s">
        <v>12</v>
      </c>
      <c r="L16" s="114">
        <v>0</v>
      </c>
      <c r="M16" s="114">
        <v>0.105330893078182</v>
      </c>
      <c r="N16" s="115">
        <v>-1.5311590874289571E-4</v>
      </c>
    </row>
    <row r="17" spans="1:19" ht="13.5" thickBot="1">
      <c r="B17" s="35"/>
      <c r="C17" s="35"/>
      <c r="D17" s="35"/>
      <c r="E17" s="19"/>
      <c r="F17" s="61"/>
      <c r="G17" s="62"/>
      <c r="H17" s="62"/>
      <c r="I17" s="62"/>
      <c r="L17" s="104"/>
      <c r="M17" s="104"/>
      <c r="N17" s="104"/>
    </row>
    <row r="18" spans="1:19" ht="13.5" thickBot="1">
      <c r="A18" s="86" t="s">
        <v>13</v>
      </c>
      <c r="B18" s="87">
        <v>15026</v>
      </c>
      <c r="C18" s="87">
        <v>18896870.620031603</v>
      </c>
      <c r="D18" s="87">
        <v>10541</v>
      </c>
      <c r="E18" s="19"/>
      <c r="F18" s="63" t="s">
        <v>13</v>
      </c>
      <c r="G18" s="64">
        <v>16549</v>
      </c>
      <c r="H18" s="64">
        <v>17723937.111594949</v>
      </c>
      <c r="I18" s="65">
        <v>10808</v>
      </c>
      <c r="K18" s="105" t="s">
        <v>13</v>
      </c>
      <c r="L18" s="106">
        <v>-9.202972989304492E-2</v>
      </c>
      <c r="M18" s="106">
        <v>6.6177932197092115E-2</v>
      </c>
      <c r="N18" s="118">
        <v>-2.4703923019985141E-2</v>
      </c>
    </row>
    <row r="19" spans="1:19" ht="13.5" thickBot="1">
      <c r="A19" s="37" t="s">
        <v>14</v>
      </c>
      <c r="B19" s="29">
        <v>1159</v>
      </c>
      <c r="C19" s="29">
        <v>1823576.1400331114</v>
      </c>
      <c r="D19" s="30">
        <v>564</v>
      </c>
      <c r="E19" s="19"/>
      <c r="F19" s="66" t="s">
        <v>14</v>
      </c>
      <c r="G19" s="55">
        <v>1111</v>
      </c>
      <c r="H19" s="55">
        <v>1476024.1003764344</v>
      </c>
      <c r="I19" s="56">
        <v>416</v>
      </c>
      <c r="K19" s="9" t="s">
        <v>14</v>
      </c>
      <c r="L19" s="133">
        <v>4.3204320432043142E-2</v>
      </c>
      <c r="M19" s="133">
        <v>0.23546501684358678</v>
      </c>
      <c r="N19" s="135">
        <v>0.35576923076923084</v>
      </c>
    </row>
    <row r="20" spans="1:19" ht="13.5" thickBot="1">
      <c r="A20" s="38" t="s">
        <v>15</v>
      </c>
      <c r="B20" s="29">
        <v>1116</v>
      </c>
      <c r="C20" s="29">
        <v>971387.05</v>
      </c>
      <c r="D20" s="30">
        <v>887</v>
      </c>
      <c r="E20" s="19"/>
      <c r="F20" s="66" t="s">
        <v>15</v>
      </c>
      <c r="G20" s="55">
        <v>1057</v>
      </c>
      <c r="H20" s="55">
        <v>901345.38</v>
      </c>
      <c r="I20" s="56">
        <v>783</v>
      </c>
      <c r="K20" s="10" t="s">
        <v>15</v>
      </c>
      <c r="L20" s="133">
        <v>5.5818353831598833E-2</v>
      </c>
      <c r="M20" s="133">
        <v>7.7707914806197875E-2</v>
      </c>
      <c r="N20" s="135">
        <v>0.13282247765006394</v>
      </c>
    </row>
    <row r="21" spans="1:19" ht="13.5" thickBot="1">
      <c r="A21" s="39" t="s">
        <v>16</v>
      </c>
      <c r="B21" s="33">
        <v>12751</v>
      </c>
      <c r="C21" s="33">
        <v>16101907.429998489</v>
      </c>
      <c r="D21" s="34">
        <v>9090</v>
      </c>
      <c r="E21" s="19"/>
      <c r="F21" s="67" t="s">
        <v>16</v>
      </c>
      <c r="G21" s="59">
        <v>14381</v>
      </c>
      <c r="H21" s="59">
        <v>15346567.631218513</v>
      </c>
      <c r="I21" s="60">
        <v>9609</v>
      </c>
      <c r="K21" s="11" t="s">
        <v>16</v>
      </c>
      <c r="L21" s="134">
        <v>-0.11334399554968366</v>
      </c>
      <c r="M21" s="134">
        <v>4.9218810155531978E-2</v>
      </c>
      <c r="N21" s="136">
        <v>-5.4011863877614696E-2</v>
      </c>
    </row>
    <row r="22" spans="1:19" ht="13.5" thickBot="1">
      <c r="B22" s="36"/>
      <c r="C22" s="36"/>
      <c r="D22" s="36"/>
      <c r="E22" s="19"/>
      <c r="F22" s="61"/>
      <c r="G22" s="68"/>
      <c r="H22" s="68"/>
      <c r="I22" s="68"/>
      <c r="L22" s="98"/>
      <c r="M22" s="98"/>
      <c r="N22" s="98"/>
    </row>
    <row r="23" spans="1:19" ht="13.5" thickBot="1">
      <c r="A23" s="88" t="s">
        <v>17</v>
      </c>
      <c r="B23" s="83">
        <v>5000</v>
      </c>
      <c r="C23" s="83">
        <v>5968806.6106539546</v>
      </c>
      <c r="D23" s="83">
        <v>3322</v>
      </c>
      <c r="E23" s="19"/>
      <c r="F23" s="52" t="s">
        <v>17</v>
      </c>
      <c r="G23" s="49">
        <v>5524</v>
      </c>
      <c r="H23" s="49">
        <v>6803045.3911079671</v>
      </c>
      <c r="I23" s="53">
        <v>3432</v>
      </c>
      <c r="K23" s="99" t="s">
        <v>17</v>
      </c>
      <c r="L23" s="97">
        <v>-9.4858797972483755E-2</v>
      </c>
      <c r="M23" s="97">
        <v>-0.12262725477981051</v>
      </c>
      <c r="N23" s="97">
        <v>-3.2051282051282048E-2</v>
      </c>
      <c r="P23" s="5"/>
      <c r="Q23" s="5"/>
      <c r="R23" s="5"/>
      <c r="S23" s="5"/>
    </row>
    <row r="24" spans="1:19" ht="13.5" thickBot="1">
      <c r="A24" s="89" t="s">
        <v>18</v>
      </c>
      <c r="B24" s="33">
        <v>5000</v>
      </c>
      <c r="C24" s="33">
        <v>5968806.6106539546</v>
      </c>
      <c r="D24" s="34">
        <v>3322</v>
      </c>
      <c r="E24" s="19"/>
      <c r="F24" s="69" t="s">
        <v>18</v>
      </c>
      <c r="G24" s="59">
        <v>5524</v>
      </c>
      <c r="H24" s="59">
        <v>6803045.3911079671</v>
      </c>
      <c r="I24" s="60">
        <v>3432</v>
      </c>
      <c r="K24" s="12" t="s">
        <v>18</v>
      </c>
      <c r="L24" s="102">
        <v>-9.4858797972483755E-2</v>
      </c>
      <c r="M24" s="102">
        <v>-0.12262725477981051</v>
      </c>
      <c r="N24" s="103">
        <v>-3.2051282051282048E-2</v>
      </c>
    </row>
    <row r="25" spans="1:19" ht="13.5" thickBot="1">
      <c r="B25" s="36"/>
      <c r="C25" s="36"/>
      <c r="D25" s="36"/>
      <c r="E25" s="19"/>
      <c r="F25" s="61"/>
      <c r="G25" s="68"/>
      <c r="H25" s="68"/>
      <c r="I25" s="68"/>
      <c r="L25" s="98"/>
      <c r="M25" s="98"/>
      <c r="N25" s="98"/>
    </row>
    <row r="26" spans="1:19" ht="13.5" thickBot="1">
      <c r="A26" s="82" t="s">
        <v>19</v>
      </c>
      <c r="B26" s="83">
        <v>3736</v>
      </c>
      <c r="C26" s="83">
        <v>2133498.5691783773</v>
      </c>
      <c r="D26" s="83">
        <v>3281</v>
      </c>
      <c r="E26" s="19"/>
      <c r="F26" s="48" t="s">
        <v>19</v>
      </c>
      <c r="G26" s="49">
        <v>3312</v>
      </c>
      <c r="H26" s="49">
        <v>1687749.9921506587</v>
      </c>
      <c r="I26" s="53">
        <v>2891</v>
      </c>
      <c r="K26" s="96" t="s">
        <v>19</v>
      </c>
      <c r="L26" s="97">
        <v>0.12801932367149749</v>
      </c>
      <c r="M26" s="97">
        <v>0.26410817899617456</v>
      </c>
      <c r="N26" s="97">
        <v>0.13490141819439638</v>
      </c>
      <c r="P26" s="5"/>
      <c r="Q26" s="5"/>
      <c r="R26" s="5"/>
      <c r="S26" s="5"/>
    </row>
    <row r="27" spans="1:19" ht="13.5" thickBot="1">
      <c r="A27" s="90" t="s">
        <v>20</v>
      </c>
      <c r="B27" s="33">
        <v>3736</v>
      </c>
      <c r="C27" s="33">
        <v>2133498.5691783773</v>
      </c>
      <c r="D27" s="34">
        <v>3281</v>
      </c>
      <c r="E27" s="19"/>
      <c r="F27" s="70" t="s">
        <v>20</v>
      </c>
      <c r="G27" s="59">
        <v>3312</v>
      </c>
      <c r="H27" s="59">
        <v>1687749.9921506587</v>
      </c>
      <c r="I27" s="60">
        <v>2891</v>
      </c>
      <c r="K27" s="13" t="s">
        <v>20</v>
      </c>
      <c r="L27" s="102">
        <v>0.12801932367149749</v>
      </c>
      <c r="M27" s="102">
        <v>0.26410817899617456</v>
      </c>
      <c r="N27" s="103">
        <v>0.13490141819439638</v>
      </c>
    </row>
    <row r="28" spans="1:19" ht="13.5" thickBot="1">
      <c r="B28" s="109"/>
      <c r="C28" s="109"/>
      <c r="D28" s="109"/>
      <c r="E28" s="19"/>
      <c r="F28" s="61"/>
      <c r="G28" s="120"/>
      <c r="H28" s="120"/>
      <c r="I28" s="120"/>
      <c r="L28" s="98"/>
      <c r="M28" s="98"/>
      <c r="N28" s="98"/>
    </row>
    <row r="29" spans="1:19" ht="13.5" thickBot="1">
      <c r="A29" s="82" t="s">
        <v>21</v>
      </c>
      <c r="B29" s="83">
        <v>16362</v>
      </c>
      <c r="C29" s="83">
        <v>9316281.8705130573</v>
      </c>
      <c r="D29" s="83">
        <v>13241</v>
      </c>
      <c r="E29" s="19"/>
      <c r="F29" s="48" t="s">
        <v>21</v>
      </c>
      <c r="G29" s="49">
        <v>15317</v>
      </c>
      <c r="H29" s="49">
        <v>8887302.1252318118</v>
      </c>
      <c r="I29" s="53">
        <v>11860</v>
      </c>
      <c r="K29" s="96" t="s">
        <v>21</v>
      </c>
      <c r="L29" s="97">
        <v>6.8224848207873556E-2</v>
      </c>
      <c r="M29" s="97">
        <v>4.8268837858379543E-2</v>
      </c>
      <c r="N29" s="97">
        <v>0.11644182124789215</v>
      </c>
      <c r="P29" s="5"/>
      <c r="Q29" s="5"/>
      <c r="R29" s="5"/>
      <c r="S29" s="5"/>
    </row>
    <row r="30" spans="1:19" ht="13.5" thickBot="1">
      <c r="A30" s="91" t="s">
        <v>22</v>
      </c>
      <c r="B30" s="29">
        <v>6839</v>
      </c>
      <c r="C30" s="29">
        <v>4480411.2092903005</v>
      </c>
      <c r="D30" s="30">
        <v>5470</v>
      </c>
      <c r="E30" s="19"/>
      <c r="F30" s="71" t="s">
        <v>22</v>
      </c>
      <c r="G30" s="55">
        <v>6648</v>
      </c>
      <c r="H30" s="55">
        <v>4394364.690690401</v>
      </c>
      <c r="I30" s="56">
        <v>4967</v>
      </c>
      <c r="K30" s="14" t="s">
        <v>22</v>
      </c>
      <c r="L30" s="100">
        <v>2.8730445246690772E-2</v>
      </c>
      <c r="M30" s="100">
        <v>1.9581105496817797E-2</v>
      </c>
      <c r="N30" s="101">
        <v>0.10126837125025157</v>
      </c>
    </row>
    <row r="31" spans="1:19" ht="13.5" thickBot="1">
      <c r="A31" s="92" t="s">
        <v>23</v>
      </c>
      <c r="B31" s="33">
        <v>9523</v>
      </c>
      <c r="C31" s="33">
        <v>4835870.6612227568</v>
      </c>
      <c r="D31" s="34">
        <v>7771</v>
      </c>
      <c r="E31" s="19"/>
      <c r="F31" s="71" t="s">
        <v>23</v>
      </c>
      <c r="G31" s="72">
        <v>8669</v>
      </c>
      <c r="H31" s="72">
        <v>4492937.4345414108</v>
      </c>
      <c r="I31" s="73">
        <v>6893</v>
      </c>
      <c r="K31" s="15" t="s">
        <v>23</v>
      </c>
      <c r="L31" s="102">
        <v>9.8511939093321121E-2</v>
      </c>
      <c r="M31" s="102">
        <v>7.6327176079706183E-2</v>
      </c>
      <c r="N31" s="103">
        <v>0.12737559843319302</v>
      </c>
    </row>
    <row r="32" spans="1:19" ht="13.5" thickBot="1">
      <c r="B32" s="36"/>
      <c r="C32" s="36"/>
      <c r="D32" s="36"/>
      <c r="E32" s="19"/>
      <c r="F32" s="61"/>
      <c r="G32" s="68"/>
      <c r="H32" s="68"/>
      <c r="I32" s="68"/>
      <c r="L32" s="98"/>
      <c r="M32" s="98"/>
      <c r="N32" s="98"/>
    </row>
    <row r="33" spans="1:19" ht="13.5" thickBot="1">
      <c r="A33" s="88" t="s">
        <v>24</v>
      </c>
      <c r="B33" s="83">
        <v>9095</v>
      </c>
      <c r="C33" s="83">
        <v>8125753.5711444942</v>
      </c>
      <c r="D33" s="83">
        <v>6575</v>
      </c>
      <c r="E33" s="19"/>
      <c r="F33" s="52" t="s">
        <v>24</v>
      </c>
      <c r="G33" s="49">
        <v>7848</v>
      </c>
      <c r="H33" s="49">
        <v>7348042.544148054</v>
      </c>
      <c r="I33" s="53">
        <v>5332</v>
      </c>
      <c r="K33" s="99" t="s">
        <v>24</v>
      </c>
      <c r="L33" s="97">
        <v>0.15889398572884805</v>
      </c>
      <c r="M33" s="97">
        <v>0.10583921123535212</v>
      </c>
      <c r="N33" s="97">
        <v>0.23312078019504878</v>
      </c>
      <c r="P33" s="5"/>
      <c r="Q33" s="5"/>
      <c r="R33" s="5"/>
      <c r="S33" s="5"/>
    </row>
    <row r="34" spans="1:19" ht="13.5" thickBot="1">
      <c r="A34" s="89" t="s">
        <v>25</v>
      </c>
      <c r="B34" s="33">
        <v>9095</v>
      </c>
      <c r="C34" s="33">
        <v>8125753.5711444942</v>
      </c>
      <c r="D34" s="34">
        <v>6575</v>
      </c>
      <c r="E34" s="19"/>
      <c r="F34" s="69" t="s">
        <v>25</v>
      </c>
      <c r="G34" s="59">
        <v>7848</v>
      </c>
      <c r="H34" s="59">
        <v>7348042.544148054</v>
      </c>
      <c r="I34" s="60">
        <v>5332</v>
      </c>
      <c r="K34" s="12" t="s">
        <v>25</v>
      </c>
      <c r="L34" s="102">
        <v>0.15889398572884805</v>
      </c>
      <c r="M34" s="102">
        <v>0.10583921123535212</v>
      </c>
      <c r="N34" s="103">
        <v>0.23312078019504878</v>
      </c>
    </row>
    <row r="35" spans="1:19" ht="13.5" thickBot="1">
      <c r="B35" s="109"/>
      <c r="C35" s="109"/>
      <c r="D35" s="109"/>
      <c r="E35" s="19"/>
      <c r="F35" s="61"/>
      <c r="G35" s="120"/>
      <c r="H35" s="120"/>
      <c r="I35" s="120"/>
      <c r="L35" s="98"/>
      <c r="M35" s="98"/>
      <c r="N35" s="98"/>
    </row>
    <row r="36" spans="1:19" ht="13.5" thickBot="1">
      <c r="A36" s="82" t="s">
        <v>26</v>
      </c>
      <c r="B36" s="83">
        <v>15901</v>
      </c>
      <c r="C36" s="83">
        <v>18094815.774416722</v>
      </c>
      <c r="D36" s="83">
        <v>11560</v>
      </c>
      <c r="E36" s="19"/>
      <c r="F36" s="48" t="s">
        <v>26</v>
      </c>
      <c r="G36" s="49">
        <v>15321</v>
      </c>
      <c r="H36" s="49">
        <v>15492542.682960246</v>
      </c>
      <c r="I36" s="53">
        <v>9866</v>
      </c>
      <c r="K36" s="96" t="s">
        <v>26</v>
      </c>
      <c r="L36" s="97">
        <v>3.7856536779583561E-2</v>
      </c>
      <c r="M36" s="97">
        <v>0.16796939951752621</v>
      </c>
      <c r="N36" s="112">
        <v>0.17170079059395915</v>
      </c>
    </row>
    <row r="37" spans="1:19" ht="13.5" thickBot="1">
      <c r="A37" s="37" t="s">
        <v>27</v>
      </c>
      <c r="B37" s="29">
        <v>1761</v>
      </c>
      <c r="C37" s="29">
        <v>1389923.8354378371</v>
      </c>
      <c r="D37" s="29">
        <v>1343</v>
      </c>
      <c r="E37" s="19"/>
      <c r="F37" s="71" t="s">
        <v>27</v>
      </c>
      <c r="G37" s="77">
        <v>1929</v>
      </c>
      <c r="H37" s="77">
        <v>1796215.3494794038</v>
      </c>
      <c r="I37" s="78">
        <v>1349</v>
      </c>
      <c r="K37" s="9" t="s">
        <v>27</v>
      </c>
      <c r="L37" s="100">
        <v>-8.7091757387247282E-2</v>
      </c>
      <c r="M37" s="100">
        <v>-0.22619309770363671</v>
      </c>
      <c r="N37" s="101">
        <v>-4.4477390659748428E-3</v>
      </c>
    </row>
    <row r="38" spans="1:19" ht="13.5" thickBot="1">
      <c r="A38" s="38" t="s">
        <v>28</v>
      </c>
      <c r="B38" s="29">
        <v>1454</v>
      </c>
      <c r="C38" s="29">
        <v>1784906.3470451259</v>
      </c>
      <c r="D38" s="29">
        <v>719</v>
      </c>
      <c r="E38" s="19"/>
      <c r="F38" s="66" t="s">
        <v>28</v>
      </c>
      <c r="G38" s="77">
        <v>1248</v>
      </c>
      <c r="H38" s="77">
        <v>1405711.417592505</v>
      </c>
      <c r="I38" s="78">
        <v>488</v>
      </c>
      <c r="K38" s="10" t="s">
        <v>28</v>
      </c>
      <c r="L38" s="111">
        <v>0.16506410256410264</v>
      </c>
      <c r="M38" s="111">
        <v>0.26975304084962892</v>
      </c>
      <c r="N38" s="113">
        <v>0.47336065573770503</v>
      </c>
    </row>
    <row r="39" spans="1:19" ht="13.5" thickBot="1">
      <c r="A39" s="38" t="s">
        <v>29</v>
      </c>
      <c r="B39" s="29">
        <v>1212</v>
      </c>
      <c r="C39" s="29">
        <v>1379769.6225860692</v>
      </c>
      <c r="D39" s="29">
        <v>904</v>
      </c>
      <c r="E39" s="19"/>
      <c r="F39" s="66" t="s">
        <v>29</v>
      </c>
      <c r="G39" s="77">
        <v>1085</v>
      </c>
      <c r="H39" s="77">
        <v>1289131.3799198533</v>
      </c>
      <c r="I39" s="78">
        <v>716</v>
      </c>
      <c r="K39" s="10" t="s">
        <v>29</v>
      </c>
      <c r="L39" s="111">
        <v>0.11705069124423972</v>
      </c>
      <c r="M39" s="111">
        <v>7.0309546472952178E-2</v>
      </c>
      <c r="N39" s="113">
        <v>0.26256983240223453</v>
      </c>
    </row>
    <row r="40" spans="1:19" ht="13.5" thickBot="1">
      <c r="A40" s="38" t="s">
        <v>30</v>
      </c>
      <c r="B40" s="29">
        <v>7193</v>
      </c>
      <c r="C40" s="29">
        <v>8052322.0494807595</v>
      </c>
      <c r="D40" s="29">
        <v>5540</v>
      </c>
      <c r="E40" s="19"/>
      <c r="F40" s="66" t="s">
        <v>30</v>
      </c>
      <c r="G40" s="77">
        <v>7622</v>
      </c>
      <c r="H40" s="77">
        <v>7569400.5066943895</v>
      </c>
      <c r="I40" s="78">
        <v>4822</v>
      </c>
      <c r="K40" s="10" t="s">
        <v>30</v>
      </c>
      <c r="L40" s="111">
        <v>-5.6284439779585416E-2</v>
      </c>
      <c r="M40" s="111">
        <v>6.3799179652242355E-2</v>
      </c>
      <c r="N40" s="113">
        <v>0.14890087100788052</v>
      </c>
    </row>
    <row r="41" spans="1:19" ht="13.5" thickBot="1">
      <c r="A41" s="39" t="s">
        <v>31</v>
      </c>
      <c r="B41" s="33">
        <v>4281</v>
      </c>
      <c r="C41" s="33">
        <v>5487893.9198669298</v>
      </c>
      <c r="D41" s="34">
        <v>3054</v>
      </c>
      <c r="E41" s="19"/>
      <c r="F41" s="67" t="s">
        <v>31</v>
      </c>
      <c r="G41" s="77">
        <v>3437</v>
      </c>
      <c r="H41" s="77">
        <v>3432084.0292740948</v>
      </c>
      <c r="I41" s="78">
        <v>2491</v>
      </c>
      <c r="K41" s="11" t="s">
        <v>31</v>
      </c>
      <c r="L41" s="116">
        <v>0.24556299098050616</v>
      </c>
      <c r="M41" s="116">
        <v>0.59899753999544414</v>
      </c>
      <c r="N41" s="117">
        <v>0.22601364913689292</v>
      </c>
    </row>
    <row r="42" spans="1:19" ht="13.5" thickBot="1">
      <c r="B42" s="36"/>
      <c r="C42" s="36"/>
      <c r="D42" s="36"/>
      <c r="E42" s="19"/>
      <c r="F42" s="61"/>
      <c r="G42" s="68"/>
      <c r="H42" s="68"/>
      <c r="I42" s="68"/>
      <c r="L42" s="98"/>
      <c r="M42" s="98"/>
      <c r="N42" s="98"/>
    </row>
    <row r="43" spans="1:19" ht="13.5" thickBot="1">
      <c r="A43" s="82" t="s">
        <v>32</v>
      </c>
      <c r="B43" s="83">
        <v>23135</v>
      </c>
      <c r="C43" s="83">
        <v>23870467.923948955</v>
      </c>
      <c r="D43" s="83">
        <v>17441</v>
      </c>
      <c r="E43" s="19"/>
      <c r="F43" s="48" t="s">
        <v>32</v>
      </c>
      <c r="G43" s="49">
        <v>22860</v>
      </c>
      <c r="H43" s="49">
        <v>23121185.492945202</v>
      </c>
      <c r="I43" s="53">
        <v>16332</v>
      </c>
      <c r="K43" s="96" t="s">
        <v>32</v>
      </c>
      <c r="L43" s="97">
        <v>1.2029746281714715E-2</v>
      </c>
      <c r="M43" s="97">
        <v>3.2406747968540595E-2</v>
      </c>
      <c r="N43" s="97">
        <v>6.7903502326720488E-2</v>
      </c>
    </row>
    <row r="44" spans="1:19" ht="13.5" thickBot="1">
      <c r="A44" s="37" t="s">
        <v>33</v>
      </c>
      <c r="B44" s="29">
        <v>1076</v>
      </c>
      <c r="C44" s="29">
        <v>795668.28199999989</v>
      </c>
      <c r="D44" s="30">
        <v>913</v>
      </c>
      <c r="E44" s="19"/>
      <c r="F44" s="9" t="s">
        <v>33</v>
      </c>
      <c r="G44" s="110">
        <v>983</v>
      </c>
      <c r="H44" s="110">
        <v>706647.10400000005</v>
      </c>
      <c r="I44" s="137">
        <v>784</v>
      </c>
      <c r="K44" s="9" t="s">
        <v>33</v>
      </c>
      <c r="L44" s="138">
        <v>9.4608341810783259E-2</v>
      </c>
      <c r="M44" s="138">
        <v>0.12597685251392443</v>
      </c>
      <c r="N44" s="139">
        <v>0.1645408163265305</v>
      </c>
    </row>
    <row r="45" spans="1:19" ht="13.5" thickBot="1">
      <c r="A45" s="38" t="s">
        <v>34</v>
      </c>
      <c r="B45" s="29">
        <v>3582</v>
      </c>
      <c r="C45" s="29">
        <v>4983078.5671234503</v>
      </c>
      <c r="D45" s="30">
        <v>2511</v>
      </c>
      <c r="E45" s="19"/>
      <c r="F45" s="10" t="s">
        <v>34</v>
      </c>
      <c r="G45" s="110">
        <v>3859</v>
      </c>
      <c r="H45" s="110">
        <v>4676021.0030758297</v>
      </c>
      <c r="I45" s="137">
        <v>2613</v>
      </c>
      <c r="K45" s="10" t="s">
        <v>34</v>
      </c>
      <c r="L45" s="133">
        <v>-7.1780253951800987E-2</v>
      </c>
      <c r="M45" s="133">
        <v>6.5666421054491053E-2</v>
      </c>
      <c r="N45" s="135">
        <v>-3.9035591274397263E-2</v>
      </c>
    </row>
    <row r="46" spans="1:19" ht="13.5" thickBot="1">
      <c r="A46" s="38" t="s">
        <v>35</v>
      </c>
      <c r="B46" s="29">
        <v>1422</v>
      </c>
      <c r="C46" s="29">
        <v>1059018.733041649</v>
      </c>
      <c r="D46" s="30">
        <v>1109</v>
      </c>
      <c r="E46" s="19"/>
      <c r="F46" s="10" t="s">
        <v>35</v>
      </c>
      <c r="G46" s="110">
        <v>1206</v>
      </c>
      <c r="H46" s="110">
        <v>917743.41995139606</v>
      </c>
      <c r="I46" s="137">
        <v>859</v>
      </c>
      <c r="K46" s="10" t="s">
        <v>35</v>
      </c>
      <c r="L46" s="133">
        <v>0.17910447761194037</v>
      </c>
      <c r="M46" s="133">
        <v>0.15393770199707335</v>
      </c>
      <c r="N46" s="135">
        <v>0.29103608847497098</v>
      </c>
    </row>
    <row r="47" spans="1:19" ht="13.5" thickBot="1">
      <c r="A47" s="38" t="s">
        <v>36</v>
      </c>
      <c r="B47" s="29">
        <v>5629</v>
      </c>
      <c r="C47" s="29">
        <v>5655709.5972553249</v>
      </c>
      <c r="D47" s="30">
        <v>4498</v>
      </c>
      <c r="E47" s="19"/>
      <c r="F47" s="10" t="s">
        <v>36</v>
      </c>
      <c r="G47" s="110">
        <v>5488</v>
      </c>
      <c r="H47" s="110">
        <v>5665422.1025943235</v>
      </c>
      <c r="I47" s="137">
        <v>4309</v>
      </c>
      <c r="K47" s="10" t="s">
        <v>36</v>
      </c>
      <c r="L47" s="133">
        <v>2.5692419825072976E-2</v>
      </c>
      <c r="M47" s="133">
        <v>-1.7143480508806652E-3</v>
      </c>
      <c r="N47" s="135">
        <v>4.3861684845671878E-2</v>
      </c>
    </row>
    <row r="48" spans="1:19" ht="13.5" thickBot="1">
      <c r="A48" s="38" t="s">
        <v>37</v>
      </c>
      <c r="B48" s="29">
        <v>1617</v>
      </c>
      <c r="C48" s="29">
        <v>1727072.6842751689</v>
      </c>
      <c r="D48" s="30">
        <v>1115</v>
      </c>
      <c r="E48" s="19"/>
      <c r="F48" s="10" t="s">
        <v>37</v>
      </c>
      <c r="G48" s="110">
        <v>1711</v>
      </c>
      <c r="H48" s="110">
        <v>1620850.1205587578</v>
      </c>
      <c r="I48" s="137">
        <v>1060</v>
      </c>
      <c r="K48" s="10" t="s">
        <v>37</v>
      </c>
      <c r="L48" s="133">
        <v>-5.4938632378725871E-2</v>
      </c>
      <c r="M48" s="133">
        <v>6.5535093201457117E-2</v>
      </c>
      <c r="N48" s="135">
        <v>5.1886792452830122E-2</v>
      </c>
    </row>
    <row r="49" spans="1:19" ht="13.5" thickBot="1">
      <c r="A49" s="38" t="s">
        <v>38</v>
      </c>
      <c r="B49" s="29">
        <v>2984</v>
      </c>
      <c r="C49" s="29">
        <v>2102255.5319297193</v>
      </c>
      <c r="D49" s="30">
        <v>2498</v>
      </c>
      <c r="E49" s="19"/>
      <c r="F49" s="10" t="s">
        <v>38</v>
      </c>
      <c r="G49" s="110">
        <v>2700</v>
      </c>
      <c r="H49" s="110">
        <v>2223982.009379718</v>
      </c>
      <c r="I49" s="137">
        <v>2160</v>
      </c>
      <c r="K49" s="10" t="s">
        <v>38</v>
      </c>
      <c r="L49" s="133">
        <v>0.10518518518518527</v>
      </c>
      <c r="M49" s="133">
        <v>-5.4733571106516665E-2</v>
      </c>
      <c r="N49" s="135">
        <v>0.15648148148148144</v>
      </c>
    </row>
    <row r="50" spans="1:19" ht="13.5" thickBot="1">
      <c r="A50" s="38" t="s">
        <v>39</v>
      </c>
      <c r="B50" s="29">
        <v>766</v>
      </c>
      <c r="C50" s="29">
        <v>1431340.271425033</v>
      </c>
      <c r="D50" s="30">
        <v>447</v>
      </c>
      <c r="E50" s="19"/>
      <c r="F50" s="10" t="s">
        <v>39</v>
      </c>
      <c r="G50" s="110">
        <v>633</v>
      </c>
      <c r="H50" s="110">
        <v>1156475.1007882121</v>
      </c>
      <c r="I50" s="137">
        <v>369</v>
      </c>
      <c r="K50" s="10" t="s">
        <v>39</v>
      </c>
      <c r="L50" s="133">
        <v>0.21011058451816744</v>
      </c>
      <c r="M50" s="133">
        <v>0.23767495767914282</v>
      </c>
      <c r="N50" s="135">
        <v>0.21138211382113825</v>
      </c>
    </row>
    <row r="51" spans="1:19" ht="13.5" thickBot="1">
      <c r="A51" s="38" t="s">
        <v>40</v>
      </c>
      <c r="B51" s="29">
        <v>4857</v>
      </c>
      <c r="C51" s="29">
        <v>4902762.6668986091</v>
      </c>
      <c r="D51" s="30">
        <v>3413</v>
      </c>
      <c r="E51" s="19"/>
      <c r="F51" s="10" t="s">
        <v>40</v>
      </c>
      <c r="G51" s="110">
        <v>5095</v>
      </c>
      <c r="H51" s="110">
        <v>5120633.9125969615</v>
      </c>
      <c r="I51" s="137">
        <v>3294</v>
      </c>
      <c r="K51" s="10" t="s">
        <v>40</v>
      </c>
      <c r="L51" s="133">
        <v>-4.671246319921496E-2</v>
      </c>
      <c r="M51" s="133">
        <v>-4.2547709798659961E-2</v>
      </c>
      <c r="N51" s="135">
        <v>3.6126290224650859E-2</v>
      </c>
    </row>
    <row r="52" spans="1:19" ht="13.5" thickBot="1">
      <c r="A52" s="39" t="s">
        <v>41</v>
      </c>
      <c r="B52" s="33">
        <v>1202</v>
      </c>
      <c r="C52" s="33">
        <v>1213561.5900000001</v>
      </c>
      <c r="D52" s="34">
        <v>937</v>
      </c>
      <c r="E52" s="19"/>
      <c r="F52" s="11" t="s">
        <v>41</v>
      </c>
      <c r="G52" s="140">
        <v>1185</v>
      </c>
      <c r="H52" s="140">
        <v>1033410.72</v>
      </c>
      <c r="I52" s="141">
        <v>884</v>
      </c>
      <c r="K52" s="11" t="s">
        <v>41</v>
      </c>
      <c r="L52" s="134">
        <v>1.4345991561181437E-2</v>
      </c>
      <c r="M52" s="134">
        <v>0.17432649624536523</v>
      </c>
      <c r="N52" s="136">
        <v>5.9954751131221728E-2</v>
      </c>
    </row>
    <row r="53" spans="1:19" ht="13.5" thickBot="1">
      <c r="B53" s="109"/>
      <c r="C53" s="109"/>
      <c r="D53" s="109"/>
      <c r="E53" s="19"/>
      <c r="F53" s="61"/>
      <c r="G53" s="120"/>
      <c r="H53" s="120"/>
      <c r="I53" s="120"/>
      <c r="L53" s="98"/>
      <c r="M53" s="98"/>
      <c r="N53" s="98"/>
    </row>
    <row r="54" spans="1:19" ht="13.5" thickBot="1">
      <c r="A54" s="82" t="s">
        <v>42</v>
      </c>
      <c r="B54" s="83">
        <v>73302.220727294931</v>
      </c>
      <c r="C54" s="83">
        <v>93585652.643852085</v>
      </c>
      <c r="D54" s="83">
        <v>49522.70551420463</v>
      </c>
      <c r="E54" s="19"/>
      <c r="F54" s="48" t="s">
        <v>42</v>
      </c>
      <c r="G54" s="49">
        <v>73616</v>
      </c>
      <c r="H54" s="49">
        <v>90078604.576744378</v>
      </c>
      <c r="I54" s="53">
        <v>46564</v>
      </c>
      <c r="K54" s="96" t="s">
        <v>42</v>
      </c>
      <c r="L54" s="97">
        <v>-4.2623787315946293E-3</v>
      </c>
      <c r="M54" s="97">
        <v>3.8933197106975737E-2</v>
      </c>
      <c r="N54" s="97">
        <v>6.3540621815235676E-2</v>
      </c>
      <c r="P54" s="5"/>
      <c r="Q54" s="5"/>
      <c r="R54" s="5"/>
      <c r="S54" s="5"/>
    </row>
    <row r="55" spans="1:19" ht="13.5" thickBot="1">
      <c r="A55" s="37" t="s">
        <v>43</v>
      </c>
      <c r="B55" s="29">
        <v>58598.220727294931</v>
      </c>
      <c r="C55" s="29">
        <v>75135286.170845836</v>
      </c>
      <c r="D55" s="30">
        <v>39961.70551420463</v>
      </c>
      <c r="E55" s="19"/>
      <c r="F55" s="71" t="s">
        <v>43</v>
      </c>
      <c r="G55" s="55">
        <v>59235</v>
      </c>
      <c r="H55" s="55">
        <v>72637823.684723899</v>
      </c>
      <c r="I55" s="56">
        <v>37459</v>
      </c>
      <c r="K55" s="9" t="s">
        <v>43</v>
      </c>
      <c r="L55" s="100">
        <v>-1.0750051029038032E-2</v>
      </c>
      <c r="M55" s="100">
        <v>3.4382396930859205E-2</v>
      </c>
      <c r="N55" s="101">
        <v>6.6811861347196411E-2</v>
      </c>
    </row>
    <row r="56" spans="1:19" ht="13.5" thickBot="1">
      <c r="A56" s="38" t="s">
        <v>44</v>
      </c>
      <c r="B56" s="29">
        <v>3793</v>
      </c>
      <c r="C56" s="29">
        <v>4725560.0165964514</v>
      </c>
      <c r="D56" s="30">
        <v>2705</v>
      </c>
      <c r="E56" s="19"/>
      <c r="F56" s="66" t="s">
        <v>44</v>
      </c>
      <c r="G56" s="77">
        <v>3719</v>
      </c>
      <c r="H56" s="77">
        <v>4477126.9817096554</v>
      </c>
      <c r="I56" s="78">
        <v>2426</v>
      </c>
      <c r="K56" s="10" t="s">
        <v>44</v>
      </c>
      <c r="L56" s="100">
        <v>1.9897821995159992E-2</v>
      </c>
      <c r="M56" s="100">
        <v>5.5489387703702819E-2</v>
      </c>
      <c r="N56" s="101">
        <v>0.11500412201154164</v>
      </c>
    </row>
    <row r="57" spans="1:19" ht="13.5" thickBot="1">
      <c r="A57" s="38" t="s">
        <v>45</v>
      </c>
      <c r="B57" s="29">
        <v>2914</v>
      </c>
      <c r="C57" s="29">
        <v>3798217.1301446529</v>
      </c>
      <c r="D57" s="30">
        <v>1513</v>
      </c>
      <c r="E57" s="19"/>
      <c r="F57" s="66" t="s">
        <v>45</v>
      </c>
      <c r="G57" s="77">
        <v>2643</v>
      </c>
      <c r="H57" s="77">
        <v>3303699.3524470478</v>
      </c>
      <c r="I57" s="78">
        <v>1437</v>
      </c>
      <c r="K57" s="10" t="s">
        <v>45</v>
      </c>
      <c r="L57" s="100">
        <v>0.10253499810821043</v>
      </c>
      <c r="M57" s="100">
        <v>0.14968607156438618</v>
      </c>
      <c r="N57" s="101">
        <v>5.2887961029923547E-2</v>
      </c>
    </row>
    <row r="58" spans="1:19" ht="13.5" thickBot="1">
      <c r="A58" s="39" t="s">
        <v>46</v>
      </c>
      <c r="B58" s="33">
        <v>7997</v>
      </c>
      <c r="C58" s="33">
        <v>9926589.3262651488</v>
      </c>
      <c r="D58" s="34">
        <v>5343</v>
      </c>
      <c r="E58" s="19"/>
      <c r="F58" s="67" t="s">
        <v>46</v>
      </c>
      <c r="G58" s="72">
        <v>8019</v>
      </c>
      <c r="H58" s="72">
        <v>9659954.5578637645</v>
      </c>
      <c r="I58" s="73">
        <v>5242</v>
      </c>
      <c r="K58" s="11" t="s">
        <v>46</v>
      </c>
      <c r="L58" s="102">
        <v>-2.743484224965731E-3</v>
      </c>
      <c r="M58" s="102">
        <v>2.7602072743119432E-2</v>
      </c>
      <c r="N58" s="103">
        <v>1.9267455169782455E-2</v>
      </c>
    </row>
    <row r="59" spans="1:19" ht="13.5" thickBot="1">
      <c r="B59" s="109"/>
      <c r="C59" s="109"/>
      <c r="D59" s="109"/>
      <c r="E59" s="19"/>
      <c r="F59" s="61"/>
      <c r="G59" s="120"/>
      <c r="H59" s="120"/>
      <c r="I59" s="120"/>
      <c r="L59" s="98"/>
      <c r="M59" s="98"/>
      <c r="N59" s="98"/>
    </row>
    <row r="60" spans="1:19" ht="13.5" thickBot="1">
      <c r="A60" s="82" t="s">
        <v>47</v>
      </c>
      <c r="B60" s="83">
        <v>38308</v>
      </c>
      <c r="C60" s="83">
        <v>30542122.522377465</v>
      </c>
      <c r="D60" s="83">
        <v>30423</v>
      </c>
      <c r="E60" s="19"/>
      <c r="F60" s="48" t="s">
        <v>47</v>
      </c>
      <c r="G60" s="49">
        <v>38181</v>
      </c>
      <c r="H60" s="49">
        <v>29518342.538064215</v>
      </c>
      <c r="I60" s="53">
        <v>29548</v>
      </c>
      <c r="K60" s="96" t="s">
        <v>47</v>
      </c>
      <c r="L60" s="97">
        <v>3.3262617532281435E-3</v>
      </c>
      <c r="M60" s="97">
        <v>3.4682841117961605E-2</v>
      </c>
      <c r="N60" s="97">
        <v>2.9612833355895596E-2</v>
      </c>
      <c r="P60" s="5"/>
      <c r="Q60" s="5"/>
      <c r="R60" s="5"/>
      <c r="S60" s="5"/>
    </row>
    <row r="61" spans="1:19" ht="13.5" thickBot="1">
      <c r="A61" s="37" t="s">
        <v>48</v>
      </c>
      <c r="B61" s="29">
        <v>7061</v>
      </c>
      <c r="C61" s="29">
        <v>6010364.9383889288</v>
      </c>
      <c r="D61" s="30">
        <v>5117</v>
      </c>
      <c r="E61" s="19"/>
      <c r="F61" s="71" t="s">
        <v>48</v>
      </c>
      <c r="G61" s="55">
        <v>6644</v>
      </c>
      <c r="H61" s="55">
        <v>5399337.4721121201</v>
      </c>
      <c r="I61" s="56">
        <v>4562</v>
      </c>
      <c r="K61" s="9" t="s">
        <v>48</v>
      </c>
      <c r="L61" s="100">
        <v>6.2763395544852552E-2</v>
      </c>
      <c r="M61" s="100">
        <v>0.11316711900910059</v>
      </c>
      <c r="N61" s="101">
        <v>0.12165716790881187</v>
      </c>
    </row>
    <row r="62" spans="1:19" ht="13.5" thickBot="1">
      <c r="A62" s="38" t="s">
        <v>49</v>
      </c>
      <c r="B62" s="29">
        <v>2575</v>
      </c>
      <c r="C62" s="29">
        <v>3273156.4449202637</v>
      </c>
      <c r="D62" s="30">
        <v>1514</v>
      </c>
      <c r="E62" s="19"/>
      <c r="F62" s="66" t="s">
        <v>49</v>
      </c>
      <c r="G62" s="77">
        <v>3528</v>
      </c>
      <c r="H62" s="77">
        <v>4554149.7816424072</v>
      </c>
      <c r="I62" s="78">
        <v>2072</v>
      </c>
      <c r="K62" s="10" t="s">
        <v>49</v>
      </c>
      <c r="L62" s="100">
        <v>-0.27012471655328796</v>
      </c>
      <c r="M62" s="100">
        <v>-0.28128045807491342</v>
      </c>
      <c r="N62" s="101">
        <v>-0.26930501930501927</v>
      </c>
    </row>
    <row r="63" spans="1:19" ht="13.5" thickBot="1">
      <c r="A63" s="39" t="s">
        <v>50</v>
      </c>
      <c r="B63" s="33">
        <v>28672</v>
      </c>
      <c r="C63" s="33">
        <v>21258601.139068272</v>
      </c>
      <c r="D63" s="34">
        <v>23792</v>
      </c>
      <c r="E63" s="19"/>
      <c r="F63" s="67" t="s">
        <v>50</v>
      </c>
      <c r="G63" s="72">
        <v>28009</v>
      </c>
      <c r="H63" s="72">
        <v>19564855.284309689</v>
      </c>
      <c r="I63" s="73">
        <v>22914</v>
      </c>
      <c r="K63" s="11" t="s">
        <v>50</v>
      </c>
      <c r="L63" s="102">
        <v>2.3670962904780657E-2</v>
      </c>
      <c r="M63" s="102">
        <v>8.6570834802796037E-2</v>
      </c>
      <c r="N63" s="103">
        <v>3.8317185999825476E-2</v>
      </c>
    </row>
    <row r="64" spans="1:19" ht="13.5" thickBot="1">
      <c r="B64" s="109"/>
      <c r="C64" s="109"/>
      <c r="D64" s="109"/>
      <c r="E64" s="19"/>
      <c r="F64" s="61"/>
      <c r="G64" s="120"/>
      <c r="H64" s="120"/>
      <c r="I64" s="120"/>
      <c r="L64" s="98"/>
      <c r="M64" s="98"/>
      <c r="N64" s="98"/>
    </row>
    <row r="65" spans="1:19" ht="13.5" thickBot="1">
      <c r="A65" s="82" t="s">
        <v>51</v>
      </c>
      <c r="B65" s="83">
        <v>2633</v>
      </c>
      <c r="C65" s="83">
        <v>2715751.1498600049</v>
      </c>
      <c r="D65" s="83">
        <v>1761</v>
      </c>
      <c r="E65" s="19"/>
      <c r="F65" s="48" t="s">
        <v>51</v>
      </c>
      <c r="G65" s="49">
        <v>2325</v>
      </c>
      <c r="H65" s="49">
        <v>2359757.6841984284</v>
      </c>
      <c r="I65" s="53">
        <v>1350</v>
      </c>
      <c r="K65" s="96" t="s">
        <v>51</v>
      </c>
      <c r="L65" s="97">
        <v>0.13247311827956998</v>
      </c>
      <c r="M65" s="97">
        <v>0.15086017858757472</v>
      </c>
      <c r="N65" s="97">
        <v>0.30444444444444452</v>
      </c>
      <c r="P65" s="5"/>
      <c r="Q65" s="5"/>
      <c r="R65" s="5"/>
      <c r="S65" s="5"/>
    </row>
    <row r="66" spans="1:19" ht="13.5" thickBot="1">
      <c r="A66" s="37" t="s">
        <v>52</v>
      </c>
      <c r="B66" s="29">
        <v>1464</v>
      </c>
      <c r="C66" s="29">
        <v>1398143.0785441678</v>
      </c>
      <c r="D66" s="30">
        <v>927</v>
      </c>
      <c r="E66" s="19"/>
      <c r="F66" s="71" t="s">
        <v>52</v>
      </c>
      <c r="G66" s="55">
        <v>1332</v>
      </c>
      <c r="H66" s="55">
        <v>1413672.1635041053</v>
      </c>
      <c r="I66" s="56">
        <v>633</v>
      </c>
      <c r="K66" s="9" t="s">
        <v>52</v>
      </c>
      <c r="L66" s="100">
        <v>9.9099099099099197E-2</v>
      </c>
      <c r="M66" s="100">
        <v>-1.0984926605221657E-2</v>
      </c>
      <c r="N66" s="101">
        <v>0.46445497630331745</v>
      </c>
    </row>
    <row r="67" spans="1:19" ht="13.5" thickBot="1">
      <c r="A67" s="39" t="s">
        <v>53</v>
      </c>
      <c r="B67" s="33">
        <v>1169</v>
      </c>
      <c r="C67" s="33">
        <v>1317608.0713158369</v>
      </c>
      <c r="D67" s="34">
        <v>834</v>
      </c>
      <c r="E67" s="19"/>
      <c r="F67" s="67" t="s">
        <v>53</v>
      </c>
      <c r="G67" s="72">
        <v>993</v>
      </c>
      <c r="H67" s="72">
        <v>946085.520694323</v>
      </c>
      <c r="I67" s="73">
        <v>717</v>
      </c>
      <c r="K67" s="11" t="s">
        <v>53</v>
      </c>
      <c r="L67" s="102">
        <v>0.17724068479355481</v>
      </c>
      <c r="M67" s="102">
        <v>0.39269446841217603</v>
      </c>
      <c r="N67" s="103">
        <v>0.16317991631799167</v>
      </c>
    </row>
    <row r="68" spans="1:19" ht="13.5" thickBot="1">
      <c r="B68" s="109"/>
      <c r="C68" s="109"/>
      <c r="D68" s="109"/>
      <c r="E68" s="19"/>
      <c r="F68" s="61"/>
      <c r="G68" s="120"/>
      <c r="H68" s="120"/>
      <c r="I68" s="120"/>
      <c r="L68" s="98"/>
      <c r="M68" s="98"/>
      <c r="N68" s="98"/>
    </row>
    <row r="69" spans="1:19" ht="13.5" thickBot="1">
      <c r="A69" s="82" t="s">
        <v>54</v>
      </c>
      <c r="B69" s="83">
        <v>14926</v>
      </c>
      <c r="C69" s="83">
        <v>13691985.513005259</v>
      </c>
      <c r="D69" s="83">
        <v>11178</v>
      </c>
      <c r="E69" s="19"/>
      <c r="F69" s="48" t="s">
        <v>54</v>
      </c>
      <c r="G69" s="49">
        <v>15925</v>
      </c>
      <c r="H69" s="49">
        <v>14268319.856200965</v>
      </c>
      <c r="I69" s="53">
        <v>11083</v>
      </c>
      <c r="K69" s="96" t="s">
        <v>54</v>
      </c>
      <c r="L69" s="97">
        <v>-6.2731554160125547E-2</v>
      </c>
      <c r="M69" s="97">
        <v>-4.0392586443542156E-2</v>
      </c>
      <c r="N69" s="97">
        <v>8.5716863665072918E-3</v>
      </c>
      <c r="P69" s="5"/>
      <c r="Q69" s="5"/>
      <c r="R69" s="5"/>
      <c r="S69" s="5"/>
    </row>
    <row r="70" spans="1:19" ht="13.5" thickBot="1">
      <c r="A70" s="37" t="s">
        <v>55</v>
      </c>
      <c r="B70" s="29">
        <v>5788</v>
      </c>
      <c r="C70" s="29">
        <v>4101904.0665074117</v>
      </c>
      <c r="D70" s="30">
        <v>4627</v>
      </c>
      <c r="E70" s="19"/>
      <c r="F70" s="71" t="s">
        <v>55</v>
      </c>
      <c r="G70" s="55">
        <v>5402</v>
      </c>
      <c r="H70" s="55">
        <v>3532050.3637664365</v>
      </c>
      <c r="I70" s="56">
        <v>4267</v>
      </c>
      <c r="K70" s="9" t="s">
        <v>55</v>
      </c>
      <c r="L70" s="100">
        <v>7.145501666049614E-2</v>
      </c>
      <c r="M70" s="100">
        <v>0.16133793237684935</v>
      </c>
      <c r="N70" s="101">
        <v>8.4368408718068943E-2</v>
      </c>
    </row>
    <row r="71" spans="1:19" ht="13.5" thickBot="1">
      <c r="A71" s="38" t="s">
        <v>56</v>
      </c>
      <c r="B71" s="29">
        <v>1037</v>
      </c>
      <c r="C71" s="29">
        <v>1174899.8801034449</v>
      </c>
      <c r="D71" s="30">
        <v>607</v>
      </c>
      <c r="E71" s="19"/>
      <c r="F71" s="66" t="s">
        <v>56</v>
      </c>
      <c r="G71" s="77">
        <v>933</v>
      </c>
      <c r="H71" s="77">
        <v>1179478.223005614</v>
      </c>
      <c r="I71" s="78">
        <v>464</v>
      </c>
      <c r="K71" s="10" t="s">
        <v>56</v>
      </c>
      <c r="L71" s="100">
        <v>0.11146838156484451</v>
      </c>
      <c r="M71" s="100">
        <v>-3.8816680230876477E-3</v>
      </c>
      <c r="N71" s="101">
        <v>0.3081896551724137</v>
      </c>
    </row>
    <row r="72" spans="1:19" ht="13.5" thickBot="1">
      <c r="A72" s="38" t="s">
        <v>57</v>
      </c>
      <c r="B72" s="29">
        <v>1095</v>
      </c>
      <c r="C72" s="29">
        <v>948975.07812896708</v>
      </c>
      <c r="D72" s="30">
        <v>817</v>
      </c>
      <c r="E72" s="19"/>
      <c r="F72" s="66" t="s">
        <v>57</v>
      </c>
      <c r="G72" s="77">
        <v>1233</v>
      </c>
      <c r="H72" s="77">
        <v>1121695.210090613</v>
      </c>
      <c r="I72" s="78">
        <v>791</v>
      </c>
      <c r="K72" s="10" t="s">
        <v>57</v>
      </c>
      <c r="L72" s="100">
        <v>-0.11192214111922139</v>
      </c>
      <c r="M72" s="100">
        <v>-0.15398134039254141</v>
      </c>
      <c r="N72" s="101">
        <v>3.2869785082174419E-2</v>
      </c>
    </row>
    <row r="73" spans="1:19" ht="13.5" thickBot="1">
      <c r="A73" s="39" t="s">
        <v>58</v>
      </c>
      <c r="B73" s="33">
        <v>7006</v>
      </c>
      <c r="C73" s="33">
        <v>7466206.4882654343</v>
      </c>
      <c r="D73" s="34">
        <v>5127</v>
      </c>
      <c r="E73" s="19"/>
      <c r="F73" s="67" t="s">
        <v>58</v>
      </c>
      <c r="G73" s="72">
        <v>8357</v>
      </c>
      <c r="H73" s="72">
        <v>8435096.0593383014</v>
      </c>
      <c r="I73" s="73">
        <v>5561</v>
      </c>
      <c r="K73" s="11" t="s">
        <v>58</v>
      </c>
      <c r="L73" s="102">
        <v>-0.16166088309201865</v>
      </c>
      <c r="M73" s="102">
        <v>-0.11486408266806059</v>
      </c>
      <c r="N73" s="103">
        <v>-7.8043517352994085E-2</v>
      </c>
    </row>
    <row r="74" spans="1:19" ht="13.5" thickBot="1">
      <c r="B74" s="36"/>
      <c r="C74" s="36"/>
      <c r="D74" s="36"/>
      <c r="E74" s="19"/>
      <c r="F74" s="61"/>
      <c r="G74" s="68"/>
      <c r="H74" s="68"/>
      <c r="I74" s="68"/>
      <c r="L74" s="98"/>
      <c r="M74" s="98"/>
      <c r="N74" s="98"/>
    </row>
    <row r="75" spans="1:19" ht="13.5" thickBot="1">
      <c r="A75" s="82" t="s">
        <v>59</v>
      </c>
      <c r="B75" s="83">
        <v>56641.138138315066</v>
      </c>
      <c r="C75" s="83">
        <v>63951883.476152569</v>
      </c>
      <c r="D75" s="83">
        <v>40342.398349810246</v>
      </c>
      <c r="E75" s="19"/>
      <c r="F75" s="48" t="s">
        <v>59</v>
      </c>
      <c r="G75" s="49">
        <v>53812</v>
      </c>
      <c r="H75" s="49">
        <v>57367324.280240797</v>
      </c>
      <c r="I75" s="53">
        <v>36009</v>
      </c>
      <c r="K75" s="96" t="s">
        <v>59</v>
      </c>
      <c r="L75" s="97">
        <v>5.257448409862242E-2</v>
      </c>
      <c r="M75" s="97">
        <v>0.1147789142778568</v>
      </c>
      <c r="N75" s="97">
        <v>0.12034209086090275</v>
      </c>
      <c r="P75" s="5"/>
      <c r="Q75" s="5"/>
      <c r="R75" s="5"/>
      <c r="S75" s="5"/>
    </row>
    <row r="76" spans="1:19" ht="13.5" thickBot="1">
      <c r="A76" s="90" t="s">
        <v>60</v>
      </c>
      <c r="B76" s="33">
        <v>56641.138138315066</v>
      </c>
      <c r="C76" s="33">
        <v>63951883.476152569</v>
      </c>
      <c r="D76" s="34">
        <v>40342.398349810246</v>
      </c>
      <c r="E76" s="19"/>
      <c r="F76" s="70" t="s">
        <v>60</v>
      </c>
      <c r="G76" s="59">
        <v>53812</v>
      </c>
      <c r="H76" s="59">
        <v>57367324.280240797</v>
      </c>
      <c r="I76" s="60">
        <v>36009</v>
      </c>
      <c r="K76" s="13" t="s">
        <v>60</v>
      </c>
      <c r="L76" s="102">
        <v>5.257448409862242E-2</v>
      </c>
      <c r="M76" s="102">
        <v>0.1147789142778568</v>
      </c>
      <c r="N76" s="103">
        <v>0.12034209086090275</v>
      </c>
    </row>
    <row r="77" spans="1:19" ht="13.5" thickBot="1">
      <c r="B77" s="36"/>
      <c r="C77" s="36"/>
      <c r="D77" s="36"/>
      <c r="E77" s="19"/>
      <c r="F77" s="61"/>
      <c r="G77" s="68"/>
      <c r="H77" s="68"/>
      <c r="I77" s="68"/>
      <c r="L77" s="98"/>
      <c r="M77" s="98"/>
      <c r="N77" s="98"/>
    </row>
    <row r="78" spans="1:19" ht="13.5" thickBot="1">
      <c r="A78" s="82" t="s">
        <v>61</v>
      </c>
      <c r="B78" s="83">
        <v>23749</v>
      </c>
      <c r="C78" s="83">
        <v>24269825.950578731</v>
      </c>
      <c r="D78" s="83">
        <v>17534</v>
      </c>
      <c r="E78" s="19"/>
      <c r="F78" s="48" t="s">
        <v>61</v>
      </c>
      <c r="G78" s="49">
        <v>23436</v>
      </c>
      <c r="H78" s="49">
        <v>23491100.164757505</v>
      </c>
      <c r="I78" s="53">
        <v>15668</v>
      </c>
      <c r="K78" s="96" t="s">
        <v>61</v>
      </c>
      <c r="L78" s="97">
        <v>1.3355521420037597E-2</v>
      </c>
      <c r="M78" s="97">
        <v>3.3149821862728635E-2</v>
      </c>
      <c r="N78" s="97">
        <v>0.11909624712790401</v>
      </c>
      <c r="P78" s="5"/>
      <c r="Q78" s="5"/>
      <c r="R78" s="5"/>
      <c r="S78" s="5"/>
    </row>
    <row r="79" spans="1:19" ht="13.5" thickBot="1">
      <c r="A79" s="90" t="s">
        <v>62</v>
      </c>
      <c r="B79" s="33">
        <v>23749</v>
      </c>
      <c r="C79" s="33">
        <v>24269825.950578731</v>
      </c>
      <c r="D79" s="34">
        <v>17534</v>
      </c>
      <c r="E79" s="19"/>
      <c r="F79" s="70" t="s">
        <v>62</v>
      </c>
      <c r="G79" s="59">
        <v>23436</v>
      </c>
      <c r="H79" s="59">
        <v>23491100.164757505</v>
      </c>
      <c r="I79" s="60">
        <v>15668</v>
      </c>
      <c r="K79" s="13" t="s">
        <v>62</v>
      </c>
      <c r="L79" s="102">
        <v>1.3355521420037597E-2</v>
      </c>
      <c r="M79" s="102">
        <v>3.3149821862728635E-2</v>
      </c>
      <c r="N79" s="103">
        <v>0.11909624712790401</v>
      </c>
    </row>
    <row r="80" spans="1:19" ht="13.5" thickBot="1">
      <c r="B80" s="36"/>
      <c r="C80" s="36"/>
      <c r="D80" s="36"/>
      <c r="E80" s="19"/>
      <c r="F80" s="61"/>
      <c r="G80" s="68"/>
      <c r="H80" s="68"/>
      <c r="I80" s="68"/>
      <c r="L80" s="98"/>
      <c r="M80" s="98"/>
      <c r="N80" s="98"/>
    </row>
    <row r="81" spans="1:19" ht="13.5" thickBot="1">
      <c r="A81" s="82" t="s">
        <v>63</v>
      </c>
      <c r="B81" s="83">
        <v>9402.4887497037598</v>
      </c>
      <c r="C81" s="83">
        <v>11898091.492843773</v>
      </c>
      <c r="D81" s="83">
        <v>6402.5517037301315</v>
      </c>
      <c r="E81" s="19"/>
      <c r="F81" s="48" t="s">
        <v>63</v>
      </c>
      <c r="G81" s="49">
        <v>9534</v>
      </c>
      <c r="H81" s="49">
        <v>11167277.286339032</v>
      </c>
      <c r="I81" s="53">
        <v>6185</v>
      </c>
      <c r="K81" s="96" t="s">
        <v>63</v>
      </c>
      <c r="L81" s="97">
        <v>-1.3793921784795438E-2</v>
      </c>
      <c r="M81" s="97">
        <v>6.5442469795099489E-2</v>
      </c>
      <c r="N81" s="97">
        <v>3.5174083060651729E-2</v>
      </c>
      <c r="P81" s="5"/>
      <c r="Q81" s="5"/>
      <c r="R81" s="5"/>
      <c r="S81" s="5"/>
    </row>
    <row r="82" spans="1:19" ht="13.5" thickBot="1">
      <c r="A82" s="90" t="s">
        <v>64</v>
      </c>
      <c r="B82" s="33">
        <v>9402.4887497037598</v>
      </c>
      <c r="C82" s="33">
        <v>11898091.492843773</v>
      </c>
      <c r="D82" s="34">
        <v>6402.5517037301315</v>
      </c>
      <c r="E82" s="19"/>
      <c r="F82" s="70" t="s">
        <v>64</v>
      </c>
      <c r="G82" s="59">
        <v>9534</v>
      </c>
      <c r="H82" s="59">
        <v>11167277.286339032</v>
      </c>
      <c r="I82" s="60">
        <v>6185</v>
      </c>
      <c r="K82" s="13" t="s">
        <v>64</v>
      </c>
      <c r="L82" s="102">
        <v>-1.3793921784795438E-2</v>
      </c>
      <c r="M82" s="102">
        <v>6.5442469795099489E-2</v>
      </c>
      <c r="N82" s="103">
        <v>3.5174083060651729E-2</v>
      </c>
    </row>
    <row r="83" spans="1:19" ht="13.5" thickBot="1">
      <c r="B83" s="109"/>
      <c r="C83" s="109"/>
      <c r="D83" s="109"/>
      <c r="E83" s="19"/>
      <c r="F83" s="61"/>
      <c r="G83" s="120"/>
      <c r="H83" s="120"/>
      <c r="I83" s="120"/>
      <c r="L83" s="98"/>
      <c r="M83" s="98"/>
      <c r="N83" s="98"/>
    </row>
    <row r="84" spans="1:19" ht="13.5" thickBot="1">
      <c r="A84" s="82" t="s">
        <v>65</v>
      </c>
      <c r="B84" s="83">
        <v>17935</v>
      </c>
      <c r="C84" s="83">
        <v>18354329.870690983</v>
      </c>
      <c r="D84" s="83">
        <v>14053</v>
      </c>
      <c r="E84" s="19"/>
      <c r="F84" s="48" t="s">
        <v>65</v>
      </c>
      <c r="G84" s="49">
        <v>16648</v>
      </c>
      <c r="H84" s="49">
        <v>17893988.0719859</v>
      </c>
      <c r="I84" s="53">
        <v>12136</v>
      </c>
      <c r="K84" s="96" t="s">
        <v>65</v>
      </c>
      <c r="L84" s="97">
        <v>7.7306583373378146E-2</v>
      </c>
      <c r="M84" s="97">
        <v>2.5726059325241968E-2</v>
      </c>
      <c r="N84" s="97">
        <v>0.15795978905735009</v>
      </c>
      <c r="P84" s="5"/>
      <c r="Q84" s="5"/>
      <c r="R84" s="5"/>
      <c r="S84" s="5"/>
    </row>
    <row r="85" spans="1:19" ht="13.5" thickBot="1">
      <c r="A85" s="37" t="s">
        <v>66</v>
      </c>
      <c r="B85" s="29">
        <v>3770</v>
      </c>
      <c r="C85" s="29">
        <v>4767778.0680583613</v>
      </c>
      <c r="D85" s="30">
        <v>2692</v>
      </c>
      <c r="E85" s="19"/>
      <c r="F85" s="71" t="s">
        <v>66</v>
      </c>
      <c r="G85" s="55">
        <v>3760</v>
      </c>
      <c r="H85" s="55">
        <v>4716071.0704502147</v>
      </c>
      <c r="I85" s="56">
        <v>2393</v>
      </c>
      <c r="K85" s="9" t="s">
        <v>66</v>
      </c>
      <c r="L85" s="100">
        <v>2.6595744680850686E-3</v>
      </c>
      <c r="M85" s="100">
        <v>1.0963998810817444E-2</v>
      </c>
      <c r="N85" s="101">
        <v>0.12494776431257826</v>
      </c>
    </row>
    <row r="86" spans="1:19" ht="13.5" thickBot="1">
      <c r="A86" s="38" t="s">
        <v>67</v>
      </c>
      <c r="B86" s="29">
        <v>3499</v>
      </c>
      <c r="C86" s="29">
        <v>3262607.977567377</v>
      </c>
      <c r="D86" s="30">
        <v>2868</v>
      </c>
      <c r="E86" s="19"/>
      <c r="F86" s="66" t="s">
        <v>67</v>
      </c>
      <c r="G86" s="77">
        <v>3016</v>
      </c>
      <c r="H86" s="77">
        <v>3260581.849604568</v>
      </c>
      <c r="I86" s="78">
        <v>2266</v>
      </c>
      <c r="K86" s="10" t="s">
        <v>67</v>
      </c>
      <c r="L86" s="100">
        <v>0.16014588859416445</v>
      </c>
      <c r="M86" s="100">
        <v>6.2140073651417715E-4</v>
      </c>
      <c r="N86" s="101">
        <v>0.26566637246248903</v>
      </c>
    </row>
    <row r="87" spans="1:19" ht="13.5" thickBot="1">
      <c r="A87" s="39" t="s">
        <v>68</v>
      </c>
      <c r="B87" s="33">
        <v>10666</v>
      </c>
      <c r="C87" s="33">
        <v>10323943.825065244</v>
      </c>
      <c r="D87" s="34">
        <v>8493</v>
      </c>
      <c r="E87" s="19"/>
      <c r="F87" s="67" t="s">
        <v>68</v>
      </c>
      <c r="G87" s="72">
        <v>9872</v>
      </c>
      <c r="H87" s="72">
        <v>9917335.1519311164</v>
      </c>
      <c r="I87" s="73">
        <v>7477</v>
      </c>
      <c r="K87" s="11" t="s">
        <v>68</v>
      </c>
      <c r="L87" s="102">
        <v>8.0429497568881736E-2</v>
      </c>
      <c r="M87" s="102">
        <v>4.0999791466657554E-2</v>
      </c>
      <c r="N87" s="103">
        <v>0.1358833756854354</v>
      </c>
    </row>
    <row r="88" spans="1:19" ht="13.5" thickBot="1">
      <c r="B88" s="36"/>
      <c r="C88" s="36"/>
      <c r="D88" s="36"/>
      <c r="E88" s="19"/>
      <c r="F88" s="61"/>
      <c r="G88" s="68"/>
      <c r="H88" s="68"/>
      <c r="I88" s="68"/>
      <c r="L88" s="98"/>
      <c r="M88" s="98"/>
      <c r="N88" s="98"/>
    </row>
    <row r="89" spans="1:19" ht="13.5" thickBot="1">
      <c r="A89" s="88" t="s">
        <v>69</v>
      </c>
      <c r="B89" s="83">
        <v>3116</v>
      </c>
      <c r="C89" s="83">
        <v>3598212.4371431801</v>
      </c>
      <c r="D89" s="83">
        <v>2330</v>
      </c>
      <c r="E89" s="19"/>
      <c r="F89" s="52" t="s">
        <v>69</v>
      </c>
      <c r="G89" s="49">
        <v>2927</v>
      </c>
      <c r="H89" s="49">
        <v>3203510.99121906</v>
      </c>
      <c r="I89" s="53">
        <v>2093</v>
      </c>
      <c r="K89" s="99" t="s">
        <v>69</v>
      </c>
      <c r="L89" s="97">
        <v>6.4571233344721479E-2</v>
      </c>
      <c r="M89" s="97">
        <v>0.12320901879407042</v>
      </c>
      <c r="N89" s="97">
        <v>0.11323459149546111</v>
      </c>
      <c r="P89" s="5"/>
      <c r="Q89" s="5"/>
      <c r="R89" s="5"/>
      <c r="S89" s="5"/>
    </row>
    <row r="90" spans="1:19" ht="13.5" thickBot="1">
      <c r="A90" s="89" t="s">
        <v>70</v>
      </c>
      <c r="B90" s="33">
        <v>3116</v>
      </c>
      <c r="C90" s="33">
        <v>3598212.4371431801</v>
      </c>
      <c r="D90" s="34">
        <v>2330</v>
      </c>
      <c r="E90" s="19"/>
      <c r="F90" s="69" t="s">
        <v>70</v>
      </c>
      <c r="G90" s="59">
        <v>2927</v>
      </c>
      <c r="H90" s="59">
        <v>3203510.99121906</v>
      </c>
      <c r="I90" s="60">
        <v>2093</v>
      </c>
      <c r="K90" s="12" t="s">
        <v>70</v>
      </c>
      <c r="L90" s="102">
        <v>6.4571233344721479E-2</v>
      </c>
      <c r="M90" s="102">
        <v>0.12320901879407042</v>
      </c>
      <c r="N90" s="103">
        <v>0.11323459149546111</v>
      </c>
    </row>
    <row r="91" spans="1:19" ht="13.5" thickBot="1">
      <c r="B91" s="36"/>
      <c r="C91" s="36"/>
      <c r="D91" s="36"/>
      <c r="E91" s="19"/>
      <c r="F91" s="61"/>
      <c r="G91" s="68"/>
      <c r="H91" s="68"/>
      <c r="I91" s="68"/>
      <c r="L91" s="98"/>
      <c r="M91" s="98"/>
      <c r="N91" s="98"/>
    </row>
    <row r="92" spans="1:19" ht="13.5" thickBot="1">
      <c r="A92" s="90" t="s">
        <v>71</v>
      </c>
      <c r="B92" s="122"/>
      <c r="C92" s="122"/>
      <c r="D92" s="123"/>
      <c r="E92" s="19"/>
      <c r="F92" s="70" t="s">
        <v>71</v>
      </c>
      <c r="G92" s="122"/>
      <c r="H92" s="122"/>
      <c r="I92" s="123"/>
      <c r="K92" s="13" t="s">
        <v>71</v>
      </c>
      <c r="L92" s="122"/>
      <c r="M92" s="122"/>
      <c r="N92" s="123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Enero 2019</vt:lpstr>
      <vt:lpstr>Febrero 2019</vt:lpstr>
      <vt:lpstr>Marzo 2019</vt:lpstr>
      <vt:lpstr>ITR19</vt:lpstr>
      <vt:lpstr>Abril 2019</vt:lpstr>
      <vt:lpstr>Mayo 2019</vt:lpstr>
      <vt:lpstr>Junio 2019</vt:lpstr>
      <vt:lpstr>IITR19</vt:lpstr>
      <vt:lpstr>Julio 2019</vt:lpstr>
      <vt:lpstr>Agosto 2019</vt:lpstr>
      <vt:lpstr>Septiembre 2019</vt:lpstr>
      <vt:lpstr>IIITR19</vt:lpstr>
      <vt:lpstr>Octubre 2019</vt:lpstr>
      <vt:lpstr>Noviembre 2019</vt:lpstr>
      <vt:lpstr>Diciembre 2019</vt:lpstr>
      <vt:lpstr>IVTR19</vt:lpstr>
      <vt:lpstr>Año 2019</vt:lpstr>
      <vt:lpstr>check</vt:lpstr>
      <vt:lpstr>'Año 2019'!Área_de_impresión</vt:lpstr>
      <vt:lpstr>'Enero 2019'!Área_de_impresión</vt:lpstr>
      <vt:lpstr>'Febrero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Asempleo</cp:lastModifiedBy>
  <cp:lastPrinted>2020-02-04T08:07:42Z</cp:lastPrinted>
  <dcterms:created xsi:type="dcterms:W3CDTF">2017-02-09T17:39:54Z</dcterms:created>
  <dcterms:modified xsi:type="dcterms:W3CDTF">2022-02-21T09:11:19Z</dcterms:modified>
</cp:coreProperties>
</file>