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1\Datos\Usuarios\Datos\0. CARPETA ARCHIVOS  PARA DATOS MENSUALES\ejemplo para históricos_reanualización\Reanualización 2022\"/>
    </mc:Choice>
  </mc:AlternateContent>
  <xr:revisionPtr revIDLastSave="0" documentId="13_ncr:1_{F39C233D-E5CA-41D6-A101-76400334EA6F}" xr6:coauthVersionLast="47" xr6:coauthVersionMax="47" xr10:uidLastSave="{00000000-0000-0000-0000-000000000000}"/>
  <bookViews>
    <workbookView xWindow="-120" yWindow="-120" windowWidth="20730" windowHeight="11160" tabRatio="934" firstSheet="6" activeTab="16" xr2:uid="{00000000-000D-0000-FFFF-FFFF00000000}"/>
  </bookViews>
  <sheets>
    <sheet name="Enero 2020" sheetId="117" r:id="rId1"/>
    <sheet name="Febrero 2020" sheetId="51" r:id="rId2"/>
    <sheet name="Marzo 2020" sheetId="118" r:id="rId3"/>
    <sheet name="ITR20" sheetId="119" r:id="rId4"/>
    <sheet name="Abril 2020" sheetId="120" r:id="rId5"/>
    <sheet name="Mayo 2020" sheetId="121" r:id="rId6"/>
    <sheet name="Junio 2020" sheetId="122" r:id="rId7"/>
    <sheet name="IITR20" sheetId="123" r:id="rId8"/>
    <sheet name="Julio 2020" sheetId="124" r:id="rId9"/>
    <sheet name="Agosto 2020" sheetId="125" r:id="rId10"/>
    <sheet name="Septiembre 2020" sheetId="126" r:id="rId11"/>
    <sheet name="IIITR20" sheetId="127" r:id="rId12"/>
    <sheet name="Octubre 2020" sheetId="128" r:id="rId13"/>
    <sheet name="Noviembre 2020" sheetId="129" r:id="rId14"/>
    <sheet name="Diciembre 2020" sheetId="130" r:id="rId15"/>
    <sheet name="IVTR20" sheetId="131" r:id="rId16"/>
    <sheet name="Año 2020" sheetId="14" r:id="rId17"/>
    <sheet name="check" sheetId="132" state="hidden" r:id="rId18"/>
  </sheets>
  <definedNames>
    <definedName name="_xlnm.Print_Area" localSheetId="16">'Año 2020'!$A$1:$N$92</definedName>
    <definedName name="_xlnm.Print_Area" localSheetId="0">'Enero 2020'!$A$1:$N$92</definedName>
    <definedName name="_xlnm.Print_Area" localSheetId="1">'Febrero 2020'!$A$1:$N$92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32" l="1"/>
  <c r="D12" i="132"/>
  <c r="B14" i="132"/>
  <c r="C15" i="132"/>
  <c r="D16" i="132"/>
  <c r="B19" i="132"/>
  <c r="C20" i="132"/>
  <c r="D21" i="132"/>
  <c r="B24" i="132"/>
  <c r="B23" i="132" s="1"/>
  <c r="D27" i="132"/>
  <c r="D26" i="132" s="1"/>
  <c r="B30" i="132"/>
  <c r="C31" i="132"/>
  <c r="C37" i="132"/>
  <c r="B40" i="132"/>
  <c r="C41" i="132"/>
  <c r="B45" i="132"/>
  <c r="C46" i="132"/>
  <c r="D47" i="132"/>
  <c r="B49" i="132"/>
  <c r="C50" i="132"/>
  <c r="D51" i="132"/>
  <c r="D61" i="132"/>
  <c r="B63" i="132"/>
  <c r="D66" i="132"/>
  <c r="C70" i="132"/>
  <c r="D71" i="132"/>
  <c r="B73" i="132"/>
  <c r="D76" i="132"/>
  <c r="D75" i="132" s="1"/>
  <c r="D82" i="132"/>
  <c r="D81" i="132" s="1"/>
  <c r="B90" i="132"/>
  <c r="B89" i="132" s="1"/>
  <c r="C82" i="132"/>
  <c r="C81" i="132" s="1"/>
  <c r="C76" i="132"/>
  <c r="C75" i="132" s="1"/>
  <c r="D72" i="132"/>
  <c r="C71" i="132"/>
  <c r="C66" i="132"/>
  <c r="D52" i="132"/>
  <c r="D48" i="132"/>
  <c r="C47" i="132"/>
  <c r="B46" i="132"/>
  <c r="B41" i="132"/>
  <c r="C38" i="132"/>
  <c r="C27" i="132"/>
  <c r="C26" i="132" s="1"/>
  <c r="C16" i="132"/>
  <c r="B15" i="132"/>
  <c r="B11" i="132"/>
  <c r="D9" i="132"/>
  <c r="C72" i="132"/>
  <c r="D40" i="132"/>
  <c r="B21" i="132"/>
  <c r="B20" i="132"/>
  <c r="B70" i="132"/>
  <c r="D39" i="132"/>
  <c r="C51" i="132"/>
  <c r="C12" i="132"/>
  <c r="B31" i="132"/>
  <c r="D24" i="132"/>
  <c r="D23" i="132" s="1"/>
  <c r="D45" i="132"/>
  <c r="B10" i="132"/>
  <c r="D34" i="132"/>
  <c r="D33" i="132" s="1"/>
  <c r="D67" i="132"/>
  <c r="B27" i="132"/>
  <c r="B26" i="132" s="1"/>
  <c r="D13" i="132"/>
  <c r="B47" i="132"/>
  <c r="B37" i="132"/>
  <c r="D73" i="132"/>
  <c r="B50" i="132"/>
  <c r="D62" i="132"/>
  <c r="D44" i="132"/>
  <c r="B79" i="132"/>
  <c r="B78" i="132" s="1"/>
  <c r="C21" i="132"/>
  <c r="C61" i="132"/>
  <c r="D38" i="132"/>
  <c r="B84" i="132"/>
  <c r="B54" i="132"/>
  <c r="C54" i="132"/>
  <c r="C84" i="132"/>
  <c r="D54" i="132"/>
  <c r="D84" i="132"/>
  <c r="F47" i="132" l="1"/>
  <c r="H30" i="132"/>
  <c r="H85" i="132"/>
  <c r="F76" i="132"/>
  <c r="F51" i="132"/>
  <c r="F21" i="132"/>
  <c r="H67" i="132"/>
  <c r="F62" i="132"/>
  <c r="G73" i="132"/>
  <c r="H72" i="132"/>
  <c r="G87" i="132"/>
  <c r="G71" i="132"/>
  <c r="H57" i="132"/>
  <c r="G76" i="132"/>
  <c r="F70" i="132"/>
  <c r="F56" i="132"/>
  <c r="F82" i="132"/>
  <c r="H40" i="132"/>
  <c r="H45" i="132"/>
  <c r="G62" i="132"/>
  <c r="H13" i="132"/>
  <c r="F31" i="132"/>
  <c r="H34" i="132"/>
  <c r="G51" i="132"/>
  <c r="G66" i="132"/>
  <c r="G27" i="132"/>
  <c r="H47" i="132"/>
  <c r="F10" i="132"/>
  <c r="G20" i="132"/>
  <c r="G46" i="132"/>
  <c r="F45" i="132"/>
  <c r="F40" i="132"/>
  <c r="G37" i="132"/>
  <c r="G31" i="132"/>
  <c r="F30" i="132"/>
  <c r="H27" i="132"/>
  <c r="F19" i="132"/>
  <c r="H16" i="132"/>
  <c r="F14" i="132"/>
  <c r="H12" i="132"/>
  <c r="G11" i="132"/>
  <c r="H44" i="132"/>
  <c r="H48" i="132"/>
  <c r="F20" i="132"/>
  <c r="D65" i="132"/>
  <c r="H21" i="132"/>
  <c r="H71" i="132"/>
  <c r="H87" i="132"/>
  <c r="G50" i="132"/>
  <c r="H61" i="132"/>
  <c r="H82" i="132"/>
  <c r="G15" i="132"/>
  <c r="G55" i="132"/>
  <c r="F79" i="132"/>
  <c r="F90" i="132"/>
  <c r="G86" i="132"/>
  <c r="H76" i="132"/>
  <c r="G70" i="132"/>
  <c r="F63" i="132"/>
  <c r="F58" i="132"/>
  <c r="H51" i="132"/>
  <c r="F49" i="132"/>
  <c r="H66" i="132"/>
  <c r="F24" i="132"/>
  <c r="G41" i="132"/>
  <c r="F73" i="132"/>
  <c r="H38" i="132"/>
  <c r="H56" i="132"/>
  <c r="F85" i="132"/>
  <c r="B29" i="132"/>
  <c r="H46" i="132"/>
  <c r="C40" i="132"/>
  <c r="G44" i="132"/>
  <c r="G67" i="132"/>
  <c r="D14" i="132"/>
  <c r="H19" i="132"/>
  <c r="F27" i="132"/>
  <c r="B12" i="132"/>
  <c r="B16" i="132"/>
  <c r="D49" i="132"/>
  <c r="G9" i="132"/>
  <c r="H24" i="132"/>
  <c r="C44" i="132"/>
  <c r="C52" i="132"/>
  <c r="D63" i="132"/>
  <c r="B76" i="132"/>
  <c r="B75" i="132" s="1"/>
  <c r="F87" i="132"/>
  <c r="C48" i="132"/>
  <c r="D10" i="132"/>
  <c r="F38" i="132"/>
  <c r="F66" i="132"/>
  <c r="D79" i="132"/>
  <c r="D78" i="132" s="1"/>
  <c r="D19" i="132"/>
  <c r="G72" i="132"/>
  <c r="G52" i="132"/>
  <c r="C34" i="132"/>
  <c r="C33" i="132" s="1"/>
  <c r="G39" i="132"/>
  <c r="F71" i="132"/>
  <c r="B51" i="132"/>
  <c r="H90" i="132"/>
  <c r="C9" i="132"/>
  <c r="H14" i="132"/>
  <c r="D30" i="132"/>
  <c r="G48" i="132"/>
  <c r="G57" i="132"/>
  <c r="C67" i="132"/>
  <c r="C65" i="132" s="1"/>
  <c r="H79" i="132"/>
  <c r="D90" i="132"/>
  <c r="D89" i="132" s="1"/>
  <c r="G13" i="132"/>
  <c r="B38" i="132"/>
  <c r="H10" i="132"/>
  <c r="H73" i="132"/>
  <c r="G34" i="132"/>
  <c r="B66" i="132"/>
  <c r="C13" i="132"/>
  <c r="H58" i="132"/>
  <c r="H63" i="132"/>
  <c r="F12" i="132"/>
  <c r="C62" i="132"/>
  <c r="F61" i="132"/>
  <c r="F16" i="132"/>
  <c r="C39" i="132"/>
  <c r="H49" i="132"/>
  <c r="B61" i="132"/>
  <c r="B71" i="132"/>
  <c r="B82" i="132"/>
  <c r="B81" i="132" s="1"/>
  <c r="B62" i="132"/>
  <c r="C14" i="132"/>
  <c r="D60" i="132"/>
  <c r="H11" i="132"/>
  <c r="H41" i="132"/>
  <c r="C30" i="132"/>
  <c r="C29" i="132" s="1"/>
  <c r="C45" i="132"/>
  <c r="H37" i="132"/>
  <c r="D15" i="132"/>
  <c r="G45" i="132"/>
  <c r="G19" i="132"/>
  <c r="G90" i="132"/>
  <c r="G14" i="132"/>
  <c r="D20" i="132"/>
  <c r="G30" i="132"/>
  <c r="H86" i="132"/>
  <c r="B13" i="132"/>
  <c r="B48" i="132"/>
  <c r="F86" i="132"/>
  <c r="H50" i="132"/>
  <c r="C49" i="132"/>
  <c r="B52" i="132"/>
  <c r="C73" i="132"/>
  <c r="C69" i="132" s="1"/>
  <c r="G85" i="132"/>
  <c r="C63" i="132"/>
  <c r="C60" i="132" s="1"/>
  <c r="H70" i="132"/>
  <c r="F72" i="132"/>
  <c r="F34" i="132"/>
  <c r="C19" i="132"/>
  <c r="C18" i="132" s="1"/>
  <c r="C79" i="132"/>
  <c r="C78" i="132" s="1"/>
  <c r="B44" i="132"/>
  <c r="B18" i="132"/>
  <c r="H15" i="132"/>
  <c r="F57" i="132"/>
  <c r="B72" i="132"/>
  <c r="G49" i="132"/>
  <c r="F67" i="132"/>
  <c r="F39" i="132"/>
  <c r="G10" i="132"/>
  <c r="C10" i="132"/>
  <c r="D31" i="132"/>
  <c r="D70" i="132"/>
  <c r="D69" i="132" s="1"/>
  <c r="G40" i="132"/>
  <c r="C24" i="132"/>
  <c r="C23" i="132" s="1"/>
  <c r="B9" i="132"/>
  <c r="H31" i="132"/>
  <c r="G63" i="132"/>
  <c r="F52" i="132"/>
  <c r="F48" i="132"/>
  <c r="D50" i="132"/>
  <c r="H20" i="132"/>
  <c r="C90" i="132"/>
  <c r="C89" i="132" s="1"/>
  <c r="B39" i="132"/>
  <c r="D46" i="132"/>
  <c r="F44" i="132"/>
  <c r="F9" i="132"/>
  <c r="D41" i="132"/>
  <c r="F13" i="132"/>
  <c r="G79" i="132"/>
  <c r="B34" i="132"/>
  <c r="B33" i="132" s="1"/>
  <c r="D11" i="132"/>
  <c r="D37" i="132"/>
  <c r="B67" i="132"/>
  <c r="G21" i="132"/>
  <c r="G38" i="132"/>
  <c r="H62" i="132"/>
  <c r="F46" i="132"/>
  <c r="G16" i="132"/>
  <c r="G82" i="132"/>
  <c r="G24" i="132"/>
  <c r="H55" i="132"/>
  <c r="F37" i="132"/>
  <c r="G61" i="132"/>
  <c r="F15" i="132"/>
  <c r="F41" i="132"/>
  <c r="F11" i="132"/>
  <c r="F55" i="132"/>
  <c r="H9" i="132"/>
  <c r="F50" i="132"/>
  <c r="H52" i="132"/>
  <c r="G47" i="132"/>
  <c r="G58" i="132"/>
  <c r="G12" i="132"/>
  <c r="H39" i="132"/>
  <c r="G56" i="132"/>
  <c r="B60" i="132" l="1"/>
  <c r="C36" i="132"/>
  <c r="D8" i="132"/>
  <c r="D29" i="132"/>
  <c r="B69" i="132"/>
  <c r="D43" i="132"/>
  <c r="B36" i="132"/>
  <c r="D18" i="132"/>
  <c r="B8" i="132"/>
  <c r="B65" i="132"/>
  <c r="C43" i="132"/>
  <c r="C8" i="132"/>
  <c r="B43" i="132"/>
  <c r="D36" i="132"/>
  <c r="C6" i="132" l="1"/>
  <c r="B6" i="132"/>
  <c r="D6" i="132"/>
</calcChain>
</file>

<file path=xl/sharedStrings.xml><?xml version="1.0" encoding="utf-8"?>
<sst xmlns="http://schemas.openxmlformats.org/spreadsheetml/2006/main" count="3929" uniqueCount="107">
  <si>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</si>
  <si>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</si>
  <si>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</si>
  <si>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</si>
  <si>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</si>
  <si>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</si>
  <si>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</si>
  <si>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</si>
  <si>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</si>
  <si>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</si>
  <si>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</si>
  <si>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</si>
  <si>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</si>
  <si>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</si>
  <si>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</si>
  <si>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</si>
  <si>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</si>
  <si>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</si>
  <si>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</si>
  <si>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</si>
  <si>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</si>
  <si>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</si>
  <si>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</si>
  <si>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</si>
  <si>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</si>
  <si>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</si>
  <si>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</si>
  <si>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</si>
  <si>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</si>
  <si>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</si>
  <si>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</si>
  <si>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</si>
  <si>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</si>
  <si>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</si>
  <si>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</si>
  <si>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</si>
  <si>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</si>
  <si>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</si>
  <si>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</si>
  <si>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</si>
  <si>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</si>
  <si>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</si>
  <si>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</si>
  <si>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</si>
  <si>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</si>
  <si>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</si>
  <si>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</si>
  <si>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</si>
  <si>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</si>
  <si>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</si>
  <si>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</si>
  <si>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</si>
  <si>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</si>
  <si>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</si>
  <si>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</si>
  <si>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</si>
  <si>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</si>
  <si>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</si>
  <si>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</si>
  <si>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</si>
  <si>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</si>
  <si>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</si>
  <si>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</si>
  <si>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</si>
  <si>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</si>
  <si>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</si>
  <si>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</si>
  <si>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</si>
  <si>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</si>
  <si>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</si>
  <si>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</si>
  <si>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</si>
  <si>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</si>
  <si>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</si>
  <si>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</si>
  <si>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</si>
  <si>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</si>
  <si>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</si>
  <si>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</si>
  <si>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</si>
  <si>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</si>
  <si>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</si>
  <si>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</si>
  <si>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</si>
  <si>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</si>
  <si>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</si>
  <si>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</si>
  <si>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</si>
  <si>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</si>
  <si>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</si>
  <si>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</si>
  <si>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ITR19</t>
  </si>
  <si>
    <t>IITR19</t>
  </si>
  <si>
    <t>IIITR19</t>
  </si>
  <si>
    <t>IVTR19</t>
  </si>
  <si>
    <t>Mensuales</t>
  </si>
  <si>
    <t>Trimestrales</t>
  </si>
  <si>
    <t>Cuadre series</t>
  </si>
  <si>
    <t>2020/2019</t>
  </si>
  <si>
    <t>ITR20</t>
  </si>
  <si>
    <t>ITR20/ITR19</t>
  </si>
  <si>
    <t>IITR20</t>
  </si>
  <si>
    <t>IITR20/IITR19</t>
  </si>
  <si>
    <t>IIITR20</t>
  </si>
  <si>
    <t>IIITR20/IIITR19</t>
  </si>
  <si>
    <t>IVTR20</t>
  </si>
  <si>
    <t>IVTR20/IVTR19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</si>
</sst>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 ;\-#,##0\ "/>
    <numFmt numFmtId="165" formatCode="0.0%"/>
  </numFmts>
  <fonts count="2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5" fontId="3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A1:T92"/>
  <sheetViews>
    <sheetView zoomScale="80" zoomScaleNormal="80" zoomScaleSheetLayoutView="70" workbookViewId="0">
      <selection activeCell="M20" sqref="M20"/>
    </sheetView>
  </sheetViews>
  <sheetFormatPr baseColWidth="10" defaultColWidth="9.140625" defaultRowHeight="12.75"/>
  <cols>
    <col min="1" max="1" width="22.140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2.140625" style="42" bestFit="1" customWidth="1"/>
    <col min="7" max="7" width="12.42578125" style="42" bestFit="1" customWidth="1"/>
    <col min="8" max="8" width="13.140625" style="42" bestFit="1" customWidth="1"/>
    <col min="9" max="9" width="9.140625" style="42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8">
      <c r="A2" s="24" t="s">
        <v>77</v>
      </c>
      <c r="B2" s="25">
        <v>2020</v>
      </c>
      <c r="C2" s="24"/>
      <c r="D2" s="24"/>
      <c r="F2" s="43" t="s">
        <v>77</v>
      </c>
      <c r="G2" s="44">
        <v>2019</v>
      </c>
      <c r="K2" s="1" t="s">
        <v>77</v>
      </c>
      <c r="L2" s="3"/>
      <c r="M2" s="1" t="s">
        <v>98</v>
      </c>
      <c r="N2" s="1"/>
    </row>
    <row r="3" spans="1:18" ht="15.75" thickBot="1">
      <c r="A3" s="79"/>
      <c r="K3" s="16"/>
    </row>
    <row r="4" spans="1:18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8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8" ht="13.5" thickBot="1">
      <c r="A6" s="82" t="s">
        <v>1</v>
      </c>
      <c r="B6" s="83">
        <v>319350</v>
      </c>
      <c r="C6" s="83">
        <v>308310835.90303499</v>
      </c>
      <c r="D6" s="83">
        <v>235933</v>
      </c>
      <c r="E6" s="19"/>
      <c r="F6" s="48" t="s">
        <v>1</v>
      </c>
      <c r="G6" s="49">
        <v>299785</v>
      </c>
      <c r="H6" s="49">
        <v>298303323.03118646</v>
      </c>
      <c r="I6" s="49">
        <v>220319</v>
      </c>
      <c r="K6" s="96" t="s">
        <v>1</v>
      </c>
      <c r="L6" s="97">
        <v>6.5263438797805051E-2</v>
      </c>
      <c r="M6" s="97">
        <v>3.3548110594806557E-2</v>
      </c>
      <c r="N6" s="97">
        <v>7.0869965822284886E-2</v>
      </c>
      <c r="O6" s="5"/>
      <c r="P6" s="5"/>
      <c r="Q6" s="5"/>
      <c r="R6" s="5"/>
    </row>
    <row r="7" spans="1:18" ht="12" customHeight="1" thickBot="1">
      <c r="B7" s="36"/>
      <c r="C7" s="36"/>
      <c r="D7" s="109"/>
      <c r="E7" s="19"/>
      <c r="F7" s="50"/>
      <c r="G7" s="51"/>
      <c r="H7" s="51"/>
      <c r="I7" s="51"/>
      <c r="L7" s="98"/>
      <c r="M7" s="98"/>
      <c r="N7" s="98"/>
    </row>
    <row r="8" spans="1:18" ht="13.5" thickBot="1">
      <c r="A8" s="84" t="s">
        <v>4</v>
      </c>
      <c r="B8" s="85">
        <v>33942</v>
      </c>
      <c r="C8" s="85">
        <v>25998392.373051137</v>
      </c>
      <c r="D8" s="85">
        <v>25095</v>
      </c>
      <c r="E8" s="19"/>
      <c r="F8" s="52" t="s">
        <v>4</v>
      </c>
      <c r="G8" s="49">
        <v>29648</v>
      </c>
      <c r="H8" s="49">
        <v>23509129.838243138</v>
      </c>
      <c r="I8" s="53">
        <v>21146</v>
      </c>
      <c r="K8" s="99" t="s">
        <v>4</v>
      </c>
      <c r="L8" s="97">
        <v>0.14483270372369139</v>
      </c>
      <c r="M8" s="97">
        <v>0.10588492861860965</v>
      </c>
      <c r="N8" s="97">
        <v>0.18674926700085126</v>
      </c>
      <c r="O8" s="5"/>
      <c r="P8" s="5"/>
      <c r="Q8" s="5"/>
      <c r="R8" s="5"/>
    </row>
    <row r="9" spans="1:18" ht="13.5" thickBot="1">
      <c r="A9" s="28" t="s">
        <v>5</v>
      </c>
      <c r="B9" s="29">
        <v>2639</v>
      </c>
      <c r="C9" s="29">
        <v>2247306.1229323181</v>
      </c>
      <c r="D9" s="30">
        <v>1562</v>
      </c>
      <c r="E9" s="20"/>
      <c r="F9" s="54" t="s">
        <v>5</v>
      </c>
      <c r="G9" s="55">
        <v>2358</v>
      </c>
      <c r="H9" s="55">
        <v>1663550.329156921</v>
      </c>
      <c r="I9" s="56">
        <v>1350</v>
      </c>
      <c r="K9" s="6" t="s">
        <v>5</v>
      </c>
      <c r="L9" s="100">
        <v>0.1191687871077185</v>
      </c>
      <c r="M9" s="100">
        <v>0.35090960792947068</v>
      </c>
      <c r="N9" s="100">
        <v>0.15703703703703709</v>
      </c>
    </row>
    <row r="10" spans="1:18" ht="13.5" thickBot="1">
      <c r="A10" s="31" t="s">
        <v>6</v>
      </c>
      <c r="B10" s="29">
        <v>7025</v>
      </c>
      <c r="C10" s="29">
        <v>4318057.4992582863</v>
      </c>
      <c r="D10" s="30">
        <v>6002</v>
      </c>
      <c r="E10" s="19"/>
      <c r="F10" s="57" t="s">
        <v>6</v>
      </c>
      <c r="G10" s="77">
        <v>4964</v>
      </c>
      <c r="H10" s="77">
        <v>3862954.2267695866</v>
      </c>
      <c r="I10" s="78">
        <v>4152</v>
      </c>
      <c r="K10" s="7" t="s">
        <v>6</v>
      </c>
      <c r="L10" s="111">
        <v>0.41518936341659951</v>
      </c>
      <c r="M10" s="111">
        <v>0.11781223534436802</v>
      </c>
      <c r="N10" s="113">
        <v>0.4455684007707128</v>
      </c>
    </row>
    <row r="11" spans="1:18" ht="13.5" thickBot="1">
      <c r="A11" s="31" t="s">
        <v>7</v>
      </c>
      <c r="B11" s="29">
        <v>2295</v>
      </c>
      <c r="C11" s="29">
        <v>2060072.283436934</v>
      </c>
      <c r="D11" s="30">
        <v>1684</v>
      </c>
      <c r="E11" s="19"/>
      <c r="F11" s="57" t="s">
        <v>7</v>
      </c>
      <c r="G11" s="77">
        <v>1783</v>
      </c>
      <c r="H11" s="77">
        <v>1589563.6906530932</v>
      </c>
      <c r="I11" s="78">
        <v>1146</v>
      </c>
      <c r="K11" s="7" t="s">
        <v>7</v>
      </c>
      <c r="L11" s="111">
        <v>0.28715647784632647</v>
      </c>
      <c r="M11" s="111">
        <v>0.29599857844672228</v>
      </c>
      <c r="N11" s="113">
        <v>0.46945898778359507</v>
      </c>
    </row>
    <row r="12" spans="1:18" ht="13.5" thickBot="1">
      <c r="A12" s="31" t="s">
        <v>8</v>
      </c>
      <c r="B12" s="29">
        <v>1933</v>
      </c>
      <c r="C12" s="29">
        <v>1473895.3986349674</v>
      </c>
      <c r="D12" s="30">
        <v>1448</v>
      </c>
      <c r="E12" s="19"/>
      <c r="F12" s="57" t="s">
        <v>8</v>
      </c>
      <c r="G12" s="77">
        <v>2032</v>
      </c>
      <c r="H12" s="77">
        <v>1591483.9569090223</v>
      </c>
      <c r="I12" s="78">
        <v>1424</v>
      </c>
      <c r="K12" s="7" t="s">
        <v>8</v>
      </c>
      <c r="L12" s="111">
        <v>-4.8720472440944906E-2</v>
      </c>
      <c r="M12" s="111">
        <v>-7.3886109730213811E-2</v>
      </c>
      <c r="N12" s="113">
        <v>1.6853932584269593E-2</v>
      </c>
    </row>
    <row r="13" spans="1:18" ht="13.5" thickBot="1">
      <c r="A13" s="31" t="s">
        <v>9</v>
      </c>
      <c r="B13" s="29">
        <v>3232</v>
      </c>
      <c r="C13" s="29">
        <v>1317161.6979215709</v>
      </c>
      <c r="D13" s="30">
        <v>2627</v>
      </c>
      <c r="E13" s="19"/>
      <c r="F13" s="57" t="s">
        <v>9</v>
      </c>
      <c r="G13" s="77">
        <v>2952</v>
      </c>
      <c r="H13" s="77">
        <v>1077724.2499239729</v>
      </c>
      <c r="I13" s="78">
        <v>2448</v>
      </c>
      <c r="K13" s="7" t="s">
        <v>9</v>
      </c>
      <c r="L13" s="111">
        <v>9.4850948509485056E-2</v>
      </c>
      <c r="M13" s="111">
        <v>0.22216949095697602</v>
      </c>
      <c r="N13" s="113">
        <v>7.3120915032679701E-2</v>
      </c>
    </row>
    <row r="14" spans="1:18" ht="13.5" thickBot="1">
      <c r="A14" s="31" t="s">
        <v>10</v>
      </c>
      <c r="B14" s="29">
        <v>1402</v>
      </c>
      <c r="C14" s="29">
        <v>1587581.695481173</v>
      </c>
      <c r="D14" s="30">
        <v>1045</v>
      </c>
      <c r="E14" s="19"/>
      <c r="F14" s="57" t="s">
        <v>10</v>
      </c>
      <c r="G14" s="77">
        <v>1326</v>
      </c>
      <c r="H14" s="77">
        <v>1573189.8319621773</v>
      </c>
      <c r="I14" s="78">
        <v>996</v>
      </c>
      <c r="K14" s="7" t="s">
        <v>10</v>
      </c>
      <c r="L14" s="111">
        <v>5.731523378582204E-2</v>
      </c>
      <c r="M14" s="111">
        <v>9.1482052747857701E-3</v>
      </c>
      <c r="N14" s="113">
        <v>4.9196787148594323E-2</v>
      </c>
    </row>
    <row r="15" spans="1:18" ht="13.5" thickBot="1">
      <c r="A15" s="31" t="s">
        <v>11</v>
      </c>
      <c r="B15" s="29">
        <v>5118</v>
      </c>
      <c r="C15" s="29">
        <v>3895482.8566142255</v>
      </c>
      <c r="D15" s="30">
        <v>3378</v>
      </c>
      <c r="E15" s="19"/>
      <c r="F15" s="57" t="s">
        <v>11</v>
      </c>
      <c r="G15" s="77">
        <v>4434</v>
      </c>
      <c r="H15" s="77">
        <v>3793488.9458682155</v>
      </c>
      <c r="I15" s="78">
        <v>2887</v>
      </c>
      <c r="K15" s="7" t="s">
        <v>11</v>
      </c>
      <c r="L15" s="111">
        <v>0.15426251691474957</v>
      </c>
      <c r="M15" s="111">
        <v>2.6886571228077472E-2</v>
      </c>
      <c r="N15" s="113">
        <v>0.17007273986837546</v>
      </c>
    </row>
    <row r="16" spans="1:18" ht="13.5" thickBot="1">
      <c r="A16" s="32" t="s">
        <v>12</v>
      </c>
      <c r="B16" s="33">
        <v>10298</v>
      </c>
      <c r="C16" s="33">
        <v>9098834.8187716622</v>
      </c>
      <c r="D16" s="34">
        <v>7349</v>
      </c>
      <c r="E16" s="19"/>
      <c r="F16" s="58" t="s">
        <v>12</v>
      </c>
      <c r="G16" s="107">
        <v>9799</v>
      </c>
      <c r="H16" s="107">
        <v>8357174.6070001489</v>
      </c>
      <c r="I16" s="108">
        <v>6743</v>
      </c>
      <c r="K16" s="8" t="s">
        <v>12</v>
      </c>
      <c r="L16" s="114">
        <v>5.0923563628941793E-2</v>
      </c>
      <c r="M16" s="114">
        <v>8.8745329210937252E-2</v>
      </c>
      <c r="N16" s="115">
        <v>8.9870977309802758E-2</v>
      </c>
    </row>
    <row r="17" spans="1:18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8" ht="13.5" thickBot="1">
      <c r="A18" s="86" t="s">
        <v>13</v>
      </c>
      <c r="B18" s="87">
        <v>12975</v>
      </c>
      <c r="C18" s="87">
        <v>15362342.304851919</v>
      </c>
      <c r="D18" s="87">
        <v>10277</v>
      </c>
      <c r="E18" s="19"/>
      <c r="F18" s="63" t="s">
        <v>13</v>
      </c>
      <c r="G18" s="64">
        <v>13567</v>
      </c>
      <c r="H18" s="64">
        <v>14202598.501414787</v>
      </c>
      <c r="I18" s="65">
        <v>10757</v>
      </c>
      <c r="K18" s="105" t="s">
        <v>13</v>
      </c>
      <c r="L18" s="106">
        <v>-4.3635291516178953E-2</v>
      </c>
      <c r="M18" s="106">
        <v>8.1657156140941822E-2</v>
      </c>
      <c r="N18" s="118">
        <v>-4.4622106535279316E-2</v>
      </c>
    </row>
    <row r="19" spans="1:18" ht="13.5" thickBot="1">
      <c r="A19" s="37" t="s">
        <v>14</v>
      </c>
      <c r="B19" s="125">
        <v>758</v>
      </c>
      <c r="C19" s="125">
        <v>1321995.8616785074</v>
      </c>
      <c r="D19" s="126">
        <v>415</v>
      </c>
      <c r="E19" s="19"/>
      <c r="F19" s="66" t="s">
        <v>14</v>
      </c>
      <c r="G19" s="129">
        <v>763</v>
      </c>
      <c r="H19" s="129">
        <v>1424474.3299774171</v>
      </c>
      <c r="I19" s="130">
        <v>376</v>
      </c>
      <c r="K19" s="9" t="s">
        <v>14</v>
      </c>
      <c r="L19" s="133">
        <v>-6.5530799475753687E-3</v>
      </c>
      <c r="M19" s="133">
        <v>-7.1941253094068958E-2</v>
      </c>
      <c r="N19" s="135">
        <v>0.10372340425531923</v>
      </c>
    </row>
    <row r="20" spans="1:18" ht="13.5" thickBot="1">
      <c r="A20" s="38" t="s">
        <v>15</v>
      </c>
      <c r="B20" s="125">
        <v>1025</v>
      </c>
      <c r="C20" s="125">
        <v>954786.42307431111</v>
      </c>
      <c r="D20" s="126">
        <v>890</v>
      </c>
      <c r="E20" s="19"/>
      <c r="F20" s="66" t="s">
        <v>15</v>
      </c>
      <c r="G20" s="129">
        <v>1175</v>
      </c>
      <c r="H20" s="129">
        <v>974971.14</v>
      </c>
      <c r="I20" s="130">
        <v>1049</v>
      </c>
      <c r="K20" s="10" t="s">
        <v>15</v>
      </c>
      <c r="L20" s="133">
        <v>-0.12765957446808507</v>
      </c>
      <c r="M20" s="133">
        <v>-2.0702886575379997E-2</v>
      </c>
      <c r="N20" s="135">
        <v>-0.15157292659675881</v>
      </c>
    </row>
    <row r="21" spans="1:18" ht="13.5" thickBot="1">
      <c r="A21" s="39" t="s">
        <v>16</v>
      </c>
      <c r="B21" s="127">
        <v>11192</v>
      </c>
      <c r="C21" s="127">
        <v>13085560.020099102</v>
      </c>
      <c r="D21" s="128">
        <v>8972</v>
      </c>
      <c r="E21" s="19"/>
      <c r="F21" s="67" t="s">
        <v>16</v>
      </c>
      <c r="G21" s="131">
        <v>11629</v>
      </c>
      <c r="H21" s="131">
        <v>11803153.031437369</v>
      </c>
      <c r="I21" s="132">
        <v>9332</v>
      </c>
      <c r="K21" s="11" t="s">
        <v>16</v>
      </c>
      <c r="L21" s="134">
        <v>-3.7578467624043377E-2</v>
      </c>
      <c r="M21" s="134">
        <v>0.1086495265499039</v>
      </c>
      <c r="N21" s="136">
        <v>-3.8576939562794732E-2</v>
      </c>
    </row>
    <row r="22" spans="1:18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8" ht="13.5" thickBot="1">
      <c r="A23" s="88" t="s">
        <v>17</v>
      </c>
      <c r="B23" s="83">
        <v>4239</v>
      </c>
      <c r="C23" s="83">
        <v>5489623.4244819125</v>
      </c>
      <c r="D23" s="83">
        <v>2728</v>
      </c>
      <c r="E23" s="19"/>
      <c r="F23" s="52" t="s">
        <v>17</v>
      </c>
      <c r="G23" s="49">
        <v>4469</v>
      </c>
      <c r="H23" s="49">
        <v>5742617.9165115394</v>
      </c>
      <c r="I23" s="53">
        <v>3054</v>
      </c>
      <c r="K23" s="99" t="s">
        <v>17</v>
      </c>
      <c r="L23" s="97">
        <v>-5.146565227120159E-2</v>
      </c>
      <c r="M23" s="97">
        <v>-4.4055602463503818E-2</v>
      </c>
      <c r="N23" s="97">
        <v>-0.10674525212835628</v>
      </c>
      <c r="O23" s="5"/>
      <c r="P23" s="5"/>
      <c r="Q23" s="5"/>
      <c r="R23" s="5"/>
    </row>
    <row r="24" spans="1:18" ht="13.5" thickBot="1">
      <c r="A24" s="89" t="s">
        <v>18</v>
      </c>
      <c r="B24" s="33">
        <v>4239</v>
      </c>
      <c r="C24" s="33">
        <v>5489623.4244819125</v>
      </c>
      <c r="D24" s="34">
        <v>2728</v>
      </c>
      <c r="E24" s="19"/>
      <c r="F24" s="69" t="s">
        <v>18</v>
      </c>
      <c r="G24" s="59">
        <v>4469</v>
      </c>
      <c r="H24" s="59">
        <v>5742617.9165115394</v>
      </c>
      <c r="I24" s="60">
        <v>3054</v>
      </c>
      <c r="K24" s="12" t="s">
        <v>18</v>
      </c>
      <c r="L24" s="102">
        <v>-5.146565227120159E-2</v>
      </c>
      <c r="M24" s="102">
        <v>-4.4055602463503818E-2</v>
      </c>
      <c r="N24" s="103">
        <v>-0.10674525212835628</v>
      </c>
    </row>
    <row r="25" spans="1:18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8" ht="13.5" thickBot="1">
      <c r="A26" s="82" t="s">
        <v>19</v>
      </c>
      <c r="B26" s="83">
        <v>1677</v>
      </c>
      <c r="C26" s="83">
        <v>859882.19155278208</v>
      </c>
      <c r="D26" s="83">
        <v>1354</v>
      </c>
      <c r="E26" s="19"/>
      <c r="F26" s="48" t="s">
        <v>19</v>
      </c>
      <c r="G26" s="49">
        <v>1556</v>
      </c>
      <c r="H26" s="49">
        <v>999066.33293442021</v>
      </c>
      <c r="I26" s="53">
        <v>1252</v>
      </c>
      <c r="K26" s="96" t="s">
        <v>19</v>
      </c>
      <c r="L26" s="97">
        <v>7.7763496143958832E-2</v>
      </c>
      <c r="M26" s="97">
        <v>-0.139314214475461</v>
      </c>
      <c r="N26" s="97">
        <v>8.1469648562300323E-2</v>
      </c>
      <c r="O26" s="5"/>
      <c r="P26" s="5"/>
      <c r="Q26" s="5"/>
      <c r="R26" s="5"/>
    </row>
    <row r="27" spans="1:18" ht="13.5" thickBot="1">
      <c r="A27" s="90" t="s">
        <v>20</v>
      </c>
      <c r="B27" s="33">
        <v>1677</v>
      </c>
      <c r="C27" s="33">
        <v>859882.19155278208</v>
      </c>
      <c r="D27" s="34">
        <v>1354</v>
      </c>
      <c r="E27" s="19"/>
      <c r="F27" s="70" t="s">
        <v>20</v>
      </c>
      <c r="G27" s="59">
        <v>1556</v>
      </c>
      <c r="H27" s="59">
        <v>999066.33293442021</v>
      </c>
      <c r="I27" s="60">
        <v>1252</v>
      </c>
      <c r="K27" s="13" t="s">
        <v>20</v>
      </c>
      <c r="L27" s="102">
        <v>7.7763496143958832E-2</v>
      </c>
      <c r="M27" s="102">
        <v>-0.139314214475461</v>
      </c>
      <c r="N27" s="103">
        <v>8.1469648562300323E-2</v>
      </c>
    </row>
    <row r="28" spans="1:18" ht="13.5" thickBot="1">
      <c r="B28" s="36"/>
      <c r="C28" s="36"/>
      <c r="D28" s="36"/>
      <c r="E28" s="19"/>
      <c r="F28" s="61"/>
      <c r="G28" s="68"/>
      <c r="H28" s="68"/>
      <c r="I28" s="68"/>
      <c r="L28" s="98"/>
      <c r="M28" s="98"/>
      <c r="N28" s="98"/>
    </row>
    <row r="29" spans="1:18" ht="13.5" thickBot="1">
      <c r="A29" s="82" t="s">
        <v>21</v>
      </c>
      <c r="B29" s="83">
        <v>14586</v>
      </c>
      <c r="C29" s="83">
        <v>8007962.9272376839</v>
      </c>
      <c r="D29" s="83">
        <v>11098</v>
      </c>
      <c r="E29" s="19"/>
      <c r="F29" s="48" t="s">
        <v>21</v>
      </c>
      <c r="G29" s="49">
        <v>13752</v>
      </c>
      <c r="H29" s="49">
        <v>7493401.1468493668</v>
      </c>
      <c r="I29" s="53">
        <v>10289</v>
      </c>
      <c r="K29" s="96" t="s">
        <v>21</v>
      </c>
      <c r="L29" s="97">
        <v>6.0645724258289624E-2</v>
      </c>
      <c r="M29" s="97">
        <v>6.8668655301427073E-2</v>
      </c>
      <c r="N29" s="97">
        <v>7.8627660608416861E-2</v>
      </c>
      <c r="O29" s="5"/>
      <c r="P29" s="5"/>
      <c r="Q29" s="5"/>
      <c r="R29" s="5"/>
    </row>
    <row r="30" spans="1:18" ht="13.5" thickBot="1">
      <c r="A30" s="91" t="s">
        <v>22</v>
      </c>
      <c r="B30" s="29">
        <v>6532</v>
      </c>
      <c r="C30" s="29">
        <v>3833156.5207539508</v>
      </c>
      <c r="D30" s="30">
        <v>4880</v>
      </c>
      <c r="E30" s="19"/>
      <c r="F30" s="71" t="s">
        <v>22</v>
      </c>
      <c r="G30" s="55">
        <v>5885</v>
      </c>
      <c r="H30" s="55">
        <v>3520299.8872193159</v>
      </c>
      <c r="I30" s="56">
        <v>4332</v>
      </c>
      <c r="K30" s="14" t="s">
        <v>22</v>
      </c>
      <c r="L30" s="100">
        <v>0.10994052676295674</v>
      </c>
      <c r="M30" s="100">
        <v>8.8872153952133992E-2</v>
      </c>
      <c r="N30" s="101">
        <v>0.12650046168051698</v>
      </c>
    </row>
    <row r="31" spans="1:18" ht="13.5" thickBot="1">
      <c r="A31" s="92" t="s">
        <v>23</v>
      </c>
      <c r="B31" s="33">
        <v>8054</v>
      </c>
      <c r="C31" s="33">
        <v>4174806.4064837336</v>
      </c>
      <c r="D31" s="34">
        <v>6218</v>
      </c>
      <c r="E31" s="19"/>
      <c r="F31" s="71" t="s">
        <v>23</v>
      </c>
      <c r="G31" s="72">
        <v>7867</v>
      </c>
      <c r="H31" s="72">
        <v>3973101.259630051</v>
      </c>
      <c r="I31" s="73">
        <v>5957</v>
      </c>
      <c r="K31" s="15" t="s">
        <v>23</v>
      </c>
      <c r="L31" s="102">
        <v>2.37701792296936E-2</v>
      </c>
      <c r="M31" s="102">
        <v>5.076768339714155E-2</v>
      </c>
      <c r="N31" s="103">
        <v>4.3814000335739456E-2</v>
      </c>
    </row>
    <row r="32" spans="1:18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8" ht="13.5" thickBot="1">
      <c r="A33" s="88" t="s">
        <v>24</v>
      </c>
      <c r="B33" s="83">
        <v>10296</v>
      </c>
      <c r="C33" s="83">
        <v>7872690.935999996</v>
      </c>
      <c r="D33" s="83">
        <v>8031</v>
      </c>
      <c r="E33" s="19"/>
      <c r="F33" s="52" t="s">
        <v>24</v>
      </c>
      <c r="G33" s="49">
        <v>9025</v>
      </c>
      <c r="H33" s="49">
        <v>7432821.8887592573</v>
      </c>
      <c r="I33" s="53">
        <v>6389</v>
      </c>
      <c r="K33" s="99" t="s">
        <v>24</v>
      </c>
      <c r="L33" s="97">
        <v>0.14083102493074784</v>
      </c>
      <c r="M33" s="97">
        <v>5.9179279932155771E-2</v>
      </c>
      <c r="N33" s="97">
        <v>0.25700422601346062</v>
      </c>
      <c r="O33" s="5"/>
      <c r="P33" s="5"/>
      <c r="Q33" s="5"/>
      <c r="R33" s="5"/>
    </row>
    <row r="34" spans="1:18" ht="13.5" thickBot="1">
      <c r="A34" s="89" t="s">
        <v>25</v>
      </c>
      <c r="B34" s="33">
        <v>10296</v>
      </c>
      <c r="C34" s="33">
        <v>7872690.935999996</v>
      </c>
      <c r="D34" s="34">
        <v>8031</v>
      </c>
      <c r="E34" s="19"/>
      <c r="F34" s="69" t="s">
        <v>25</v>
      </c>
      <c r="G34" s="59">
        <v>9025</v>
      </c>
      <c r="H34" s="59">
        <v>7432821.8887592573</v>
      </c>
      <c r="I34" s="60">
        <v>6389</v>
      </c>
      <c r="K34" s="12" t="s">
        <v>25</v>
      </c>
      <c r="L34" s="102">
        <v>0.14083102493074784</v>
      </c>
      <c r="M34" s="102">
        <v>5.9179279932155771E-2</v>
      </c>
      <c r="N34" s="103">
        <v>0.25700422601346062</v>
      </c>
    </row>
    <row r="35" spans="1:18" ht="13.5" thickBot="1">
      <c r="B35" s="36"/>
      <c r="C35" s="36"/>
      <c r="D35" s="36"/>
      <c r="E35" s="19"/>
      <c r="F35" s="61"/>
      <c r="G35" s="68"/>
      <c r="H35" s="68"/>
      <c r="I35" s="68"/>
      <c r="L35" s="98"/>
      <c r="M35" s="98"/>
      <c r="N35" s="98"/>
    </row>
    <row r="36" spans="1:18" ht="13.5" thickBot="1">
      <c r="A36" s="82" t="s">
        <v>26</v>
      </c>
      <c r="B36" s="83">
        <v>16731</v>
      </c>
      <c r="C36" s="83">
        <v>18016426.425046526</v>
      </c>
      <c r="D36" s="83">
        <v>11888</v>
      </c>
      <c r="E36" s="19"/>
      <c r="F36" s="48" t="s">
        <v>26</v>
      </c>
      <c r="G36" s="49">
        <v>13310</v>
      </c>
      <c r="H36" s="49">
        <v>14058449.919268932</v>
      </c>
      <c r="I36" s="53">
        <v>9986</v>
      </c>
      <c r="K36" s="96" t="s">
        <v>26</v>
      </c>
      <c r="L36" s="97">
        <v>0.25702479338842976</v>
      </c>
      <c r="M36" s="97">
        <v>0.28153719140491251</v>
      </c>
      <c r="N36" s="112">
        <v>0.19046665331464041</v>
      </c>
    </row>
    <row r="37" spans="1:18" ht="13.5" thickBot="1">
      <c r="A37" s="37" t="s">
        <v>27</v>
      </c>
      <c r="B37" s="33">
        <v>1033</v>
      </c>
      <c r="C37" s="33">
        <v>1171228.065701894</v>
      </c>
      <c r="D37" s="33">
        <v>741</v>
      </c>
      <c r="E37" s="19"/>
      <c r="F37" s="71" t="s">
        <v>27</v>
      </c>
      <c r="G37" s="110">
        <v>957</v>
      </c>
      <c r="H37" s="110">
        <v>1279509.74943886</v>
      </c>
      <c r="I37" s="110">
        <v>519</v>
      </c>
      <c r="K37" s="9" t="s">
        <v>27</v>
      </c>
      <c r="L37" s="100">
        <v>7.9414838035527735E-2</v>
      </c>
      <c r="M37" s="100">
        <v>-8.4627478442000026E-2</v>
      </c>
      <c r="N37" s="101">
        <v>0.42774566473988429</v>
      </c>
    </row>
    <row r="38" spans="1:18" ht="13.5" thickBot="1">
      <c r="A38" s="38" t="s">
        <v>28</v>
      </c>
      <c r="B38" s="33">
        <v>1486</v>
      </c>
      <c r="C38" s="33">
        <v>2098716.577007398</v>
      </c>
      <c r="D38" s="33">
        <v>738</v>
      </c>
      <c r="E38" s="19"/>
      <c r="F38" s="66" t="s">
        <v>28</v>
      </c>
      <c r="G38" s="110">
        <v>1088</v>
      </c>
      <c r="H38" s="110">
        <v>1441106.2035599181</v>
      </c>
      <c r="I38" s="110">
        <v>496</v>
      </c>
      <c r="K38" s="10" t="s">
        <v>28</v>
      </c>
      <c r="L38" s="111">
        <v>0.36580882352941169</v>
      </c>
      <c r="M38" s="111">
        <v>0.45632332427895061</v>
      </c>
      <c r="N38" s="113">
        <v>0.48790322580645151</v>
      </c>
    </row>
    <row r="39" spans="1:18" ht="13.5" thickBot="1">
      <c r="A39" s="38" t="s">
        <v>29</v>
      </c>
      <c r="B39" s="33">
        <v>1243</v>
      </c>
      <c r="C39" s="33">
        <v>1387484.4829237438</v>
      </c>
      <c r="D39" s="33">
        <v>882</v>
      </c>
      <c r="E39" s="19"/>
      <c r="F39" s="66" t="s">
        <v>29</v>
      </c>
      <c r="G39" s="110">
        <v>988</v>
      </c>
      <c r="H39" s="110">
        <v>1287362.612472401</v>
      </c>
      <c r="I39" s="110">
        <v>625</v>
      </c>
      <c r="K39" s="10" t="s">
        <v>29</v>
      </c>
      <c r="L39" s="111">
        <v>0.25809716599190291</v>
      </c>
      <c r="M39" s="111">
        <v>7.7772858619108876E-2</v>
      </c>
      <c r="N39" s="113">
        <v>0.41120000000000001</v>
      </c>
    </row>
    <row r="40" spans="1:18" ht="13.5" thickBot="1">
      <c r="A40" s="38" t="s">
        <v>30</v>
      </c>
      <c r="B40" s="33">
        <v>6940</v>
      </c>
      <c r="C40" s="33">
        <v>7612799.394181327</v>
      </c>
      <c r="D40" s="33">
        <v>5701</v>
      </c>
      <c r="E40" s="19"/>
      <c r="F40" s="66" t="s">
        <v>30</v>
      </c>
      <c r="G40" s="110">
        <v>7228</v>
      </c>
      <c r="H40" s="110">
        <v>6830687.0353874359</v>
      </c>
      <c r="I40" s="110">
        <v>6201</v>
      </c>
      <c r="K40" s="10" t="s">
        <v>30</v>
      </c>
      <c r="L40" s="111">
        <v>-3.9845047039291592E-2</v>
      </c>
      <c r="M40" s="111">
        <v>0.11449980869304022</v>
      </c>
      <c r="N40" s="113">
        <v>-8.0632156103854213E-2</v>
      </c>
    </row>
    <row r="41" spans="1:18" ht="13.5" thickBot="1">
      <c r="A41" s="39" t="s">
        <v>31</v>
      </c>
      <c r="B41" s="33">
        <v>6029</v>
      </c>
      <c r="C41" s="33">
        <v>5746197.9052321641</v>
      </c>
      <c r="D41" s="33">
        <v>3826</v>
      </c>
      <c r="E41" s="19"/>
      <c r="F41" s="67" t="s">
        <v>31</v>
      </c>
      <c r="G41" s="110">
        <v>3049</v>
      </c>
      <c r="H41" s="110">
        <v>3219784.3184103183</v>
      </c>
      <c r="I41" s="110">
        <v>2145</v>
      </c>
      <c r="K41" s="11" t="s">
        <v>31</v>
      </c>
      <c r="L41" s="116">
        <v>0.97736962938668426</v>
      </c>
      <c r="M41" s="116">
        <v>0.78465305032269805</v>
      </c>
      <c r="N41" s="117">
        <v>0.78368298368298372</v>
      </c>
    </row>
    <row r="42" spans="1:18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8" ht="13.5" thickBot="1">
      <c r="A43" s="82" t="s">
        <v>32</v>
      </c>
      <c r="B43" s="83">
        <v>20689</v>
      </c>
      <c r="C43" s="83">
        <v>19346704.269822888</v>
      </c>
      <c r="D43" s="83">
        <v>16700</v>
      </c>
      <c r="E43" s="19"/>
      <c r="F43" s="48" t="s">
        <v>32</v>
      </c>
      <c r="G43" s="49">
        <v>19347</v>
      </c>
      <c r="H43" s="49">
        <v>18778848.182495527</v>
      </c>
      <c r="I43" s="53">
        <v>15157</v>
      </c>
      <c r="K43" s="96" t="s">
        <v>32</v>
      </c>
      <c r="L43" s="97">
        <v>6.9364759394221265E-2</v>
      </c>
      <c r="M43" s="97">
        <v>3.0239132976040528E-2</v>
      </c>
      <c r="N43" s="97">
        <v>0.10180114798442963</v>
      </c>
    </row>
    <row r="44" spans="1:18" ht="13.5" thickBot="1">
      <c r="A44" s="37" t="s">
        <v>33</v>
      </c>
      <c r="B44" s="125">
        <v>884</v>
      </c>
      <c r="C44" s="125">
        <v>594033.11570109241</v>
      </c>
      <c r="D44" s="126">
        <v>748</v>
      </c>
      <c r="E44" s="19"/>
      <c r="F44" s="74" t="s">
        <v>33</v>
      </c>
      <c r="G44" s="129">
        <v>695</v>
      </c>
      <c r="H44" s="129">
        <v>450814.32660000003</v>
      </c>
      <c r="I44" s="130">
        <v>574</v>
      </c>
      <c r="K44" s="9" t="s">
        <v>33</v>
      </c>
      <c r="L44" s="138">
        <v>0.27194244604316542</v>
      </c>
      <c r="M44" s="138">
        <v>0.31768908095986048</v>
      </c>
      <c r="N44" s="139">
        <v>0.30313588850174211</v>
      </c>
    </row>
    <row r="45" spans="1:18" ht="13.5" thickBot="1">
      <c r="A45" s="38" t="s">
        <v>34</v>
      </c>
      <c r="B45" s="125">
        <v>2958</v>
      </c>
      <c r="C45" s="125">
        <v>3604015.4864733382</v>
      </c>
      <c r="D45" s="126">
        <v>2341</v>
      </c>
      <c r="E45" s="19"/>
      <c r="F45" s="75" t="s">
        <v>34</v>
      </c>
      <c r="G45" s="129">
        <v>2912</v>
      </c>
      <c r="H45" s="129">
        <v>3568468.6174570699</v>
      </c>
      <c r="I45" s="130">
        <v>2266</v>
      </c>
      <c r="K45" s="10" t="s">
        <v>34</v>
      </c>
      <c r="L45" s="133">
        <v>1.5796703296703241E-2</v>
      </c>
      <c r="M45" s="133">
        <v>9.9613791872434909E-3</v>
      </c>
      <c r="N45" s="135">
        <v>3.3097969991173981E-2</v>
      </c>
    </row>
    <row r="46" spans="1:18" ht="13.5" thickBot="1">
      <c r="A46" s="38" t="s">
        <v>35</v>
      </c>
      <c r="B46" s="125">
        <v>1234</v>
      </c>
      <c r="C46" s="125">
        <v>974979.10456033947</v>
      </c>
      <c r="D46" s="126">
        <v>920</v>
      </c>
      <c r="E46" s="19"/>
      <c r="F46" s="75" t="s">
        <v>35</v>
      </c>
      <c r="G46" s="129">
        <v>894</v>
      </c>
      <c r="H46" s="129">
        <v>576722.34519122948</v>
      </c>
      <c r="I46" s="130">
        <v>654</v>
      </c>
      <c r="K46" s="10" t="s">
        <v>35</v>
      </c>
      <c r="L46" s="133">
        <v>0.38031319910514538</v>
      </c>
      <c r="M46" s="133">
        <v>0.69055198344544122</v>
      </c>
      <c r="N46" s="135">
        <v>0.4067278287461773</v>
      </c>
    </row>
    <row r="47" spans="1:18" ht="13.5" thickBot="1">
      <c r="A47" s="38" t="s">
        <v>36</v>
      </c>
      <c r="B47" s="125">
        <v>4907</v>
      </c>
      <c r="C47" s="125">
        <v>4776808.6297999276</v>
      </c>
      <c r="D47" s="126">
        <v>4316</v>
      </c>
      <c r="E47" s="19"/>
      <c r="F47" s="75" t="s">
        <v>36</v>
      </c>
      <c r="G47" s="129">
        <v>4639</v>
      </c>
      <c r="H47" s="129">
        <v>4755894.3321680119</v>
      </c>
      <c r="I47" s="130">
        <v>3721</v>
      </c>
      <c r="K47" s="10" t="s">
        <v>36</v>
      </c>
      <c r="L47" s="133">
        <v>5.7771071351584435E-2</v>
      </c>
      <c r="M47" s="133">
        <v>4.3975530512643246E-3</v>
      </c>
      <c r="N47" s="135">
        <v>0.15990325181402842</v>
      </c>
    </row>
    <row r="48" spans="1:18" ht="13.5" thickBot="1">
      <c r="A48" s="38" t="s">
        <v>37</v>
      </c>
      <c r="B48" s="125">
        <v>1519</v>
      </c>
      <c r="C48" s="125">
        <v>1556624.0888037637</v>
      </c>
      <c r="D48" s="126">
        <v>893</v>
      </c>
      <c r="E48" s="19"/>
      <c r="F48" s="75" t="s">
        <v>37</v>
      </c>
      <c r="G48" s="129">
        <v>1448</v>
      </c>
      <c r="H48" s="129">
        <v>1415897.4723898291</v>
      </c>
      <c r="I48" s="130">
        <v>892</v>
      </c>
      <c r="K48" s="10" t="s">
        <v>37</v>
      </c>
      <c r="L48" s="133">
        <v>4.9033149171270773E-2</v>
      </c>
      <c r="M48" s="133">
        <v>9.9390400193601902E-2</v>
      </c>
      <c r="N48" s="135">
        <v>1.1210762331839152E-3</v>
      </c>
    </row>
    <row r="49" spans="1:20" ht="13.5" thickBot="1">
      <c r="A49" s="38" t="s">
        <v>38</v>
      </c>
      <c r="B49" s="125">
        <v>2199</v>
      </c>
      <c r="C49" s="125">
        <v>1513799.1775198283</v>
      </c>
      <c r="D49" s="126">
        <v>1901</v>
      </c>
      <c r="E49" s="19"/>
      <c r="F49" s="75" t="s">
        <v>38</v>
      </c>
      <c r="G49" s="129">
        <v>2242</v>
      </c>
      <c r="H49" s="129">
        <v>1562364.8660385949</v>
      </c>
      <c r="I49" s="130">
        <v>1843</v>
      </c>
      <c r="K49" s="10" t="s">
        <v>38</v>
      </c>
      <c r="L49" s="133">
        <v>-1.9179304192685098E-2</v>
      </c>
      <c r="M49" s="133">
        <v>-3.1084729037658021E-2</v>
      </c>
      <c r="N49" s="135">
        <v>3.1470428648942006E-2</v>
      </c>
    </row>
    <row r="50" spans="1:20" ht="13.5" thickBot="1">
      <c r="A50" s="38" t="s">
        <v>39</v>
      </c>
      <c r="B50" s="125">
        <v>628</v>
      </c>
      <c r="C50" s="125">
        <v>1001182.0278185793</v>
      </c>
      <c r="D50" s="126">
        <v>430</v>
      </c>
      <c r="E50" s="19"/>
      <c r="F50" s="75" t="s">
        <v>39</v>
      </c>
      <c r="G50" s="129">
        <v>533</v>
      </c>
      <c r="H50" s="129">
        <v>849678.49034800497</v>
      </c>
      <c r="I50" s="130">
        <v>362</v>
      </c>
      <c r="K50" s="10" t="s">
        <v>39</v>
      </c>
      <c r="L50" s="133">
        <v>0.17823639774859279</v>
      </c>
      <c r="M50" s="133">
        <v>0.17830689983516312</v>
      </c>
      <c r="N50" s="135">
        <v>0.18784530386740328</v>
      </c>
    </row>
    <row r="51" spans="1:20" ht="13.5" thickBot="1">
      <c r="A51" s="38" t="s">
        <v>40</v>
      </c>
      <c r="B51" s="125">
        <v>5320</v>
      </c>
      <c r="C51" s="125">
        <v>4438061.1487900922</v>
      </c>
      <c r="D51" s="126">
        <v>4291</v>
      </c>
      <c r="E51" s="19"/>
      <c r="F51" s="75" t="s">
        <v>40</v>
      </c>
      <c r="G51" s="129">
        <v>4829</v>
      </c>
      <c r="H51" s="129">
        <v>4545036.7348027872</v>
      </c>
      <c r="I51" s="130">
        <v>3917</v>
      </c>
      <c r="K51" s="10" t="s">
        <v>40</v>
      </c>
      <c r="L51" s="133">
        <v>0.10167736591426801</v>
      </c>
      <c r="M51" s="133">
        <v>-2.3536792385757677E-2</v>
      </c>
      <c r="N51" s="135">
        <v>9.5481235639520046E-2</v>
      </c>
    </row>
    <row r="52" spans="1:20" ht="13.5" thickBot="1">
      <c r="A52" s="39" t="s">
        <v>41</v>
      </c>
      <c r="B52" s="127">
        <v>1040</v>
      </c>
      <c r="C52" s="127">
        <v>887201.49035592587</v>
      </c>
      <c r="D52" s="128">
        <v>860</v>
      </c>
      <c r="E52" s="19"/>
      <c r="F52" s="76" t="s">
        <v>41</v>
      </c>
      <c r="G52" s="131">
        <v>1155</v>
      </c>
      <c r="H52" s="131">
        <v>1053970.9975000001</v>
      </c>
      <c r="I52" s="132">
        <v>928</v>
      </c>
      <c r="K52" s="11" t="s">
        <v>41</v>
      </c>
      <c r="L52" s="134">
        <v>-9.9567099567099526E-2</v>
      </c>
      <c r="M52" s="134">
        <v>-0.15822969279007526</v>
      </c>
      <c r="N52" s="136">
        <v>-7.3275862068965525E-2</v>
      </c>
    </row>
    <row r="53" spans="1:20" ht="13.5" thickBot="1">
      <c r="B53" s="36"/>
      <c r="C53" s="36"/>
      <c r="D53" s="36"/>
      <c r="E53" s="19"/>
      <c r="F53" s="61"/>
      <c r="G53" s="68"/>
      <c r="H53" s="68"/>
      <c r="I53" s="68"/>
      <c r="L53" s="98"/>
      <c r="M53" s="98"/>
      <c r="N53" s="98"/>
    </row>
    <row r="54" spans="1:20" ht="13.5" thickBot="1">
      <c r="A54" s="82" t="s">
        <v>42</v>
      </c>
      <c r="B54" s="83">
        <v>60670</v>
      </c>
      <c r="C54" s="83">
        <v>70590725.570740759</v>
      </c>
      <c r="D54" s="83">
        <v>44291</v>
      </c>
      <c r="E54" s="19"/>
      <c r="F54" s="48" t="s">
        <v>42</v>
      </c>
      <c r="G54" s="49">
        <v>61713</v>
      </c>
      <c r="H54" s="49">
        <v>73220589.05479905</v>
      </c>
      <c r="I54" s="53">
        <v>45564</v>
      </c>
      <c r="K54" s="96" t="s">
        <v>42</v>
      </c>
      <c r="L54" s="97">
        <v>-1.6900815063276786E-2</v>
      </c>
      <c r="M54" s="97">
        <v>-3.591699435919693E-2</v>
      </c>
      <c r="N54" s="97">
        <v>-2.7938723553682765E-2</v>
      </c>
      <c r="O54" s="5"/>
      <c r="P54" s="5"/>
      <c r="Q54" s="5"/>
      <c r="R54" s="5"/>
      <c r="S54" s="5"/>
      <c r="T54" s="5"/>
    </row>
    <row r="55" spans="1:20" ht="13.5" thickBot="1">
      <c r="A55" s="37" t="s">
        <v>43</v>
      </c>
      <c r="B55" s="29">
        <v>49158</v>
      </c>
      <c r="C55" s="29">
        <v>57558059.237441443</v>
      </c>
      <c r="D55" s="30">
        <v>35683</v>
      </c>
      <c r="E55" s="19"/>
      <c r="F55" s="71" t="s">
        <v>43</v>
      </c>
      <c r="G55" s="55">
        <v>49142</v>
      </c>
      <c r="H55" s="55">
        <v>58450528.419416435</v>
      </c>
      <c r="I55" s="56">
        <v>36425</v>
      </c>
      <c r="K55" s="9" t="s">
        <v>43</v>
      </c>
      <c r="L55" s="100">
        <v>3.2558707419316768E-4</v>
      </c>
      <c r="M55" s="100">
        <v>-1.5268795785232436E-2</v>
      </c>
      <c r="N55" s="101">
        <v>-2.0370624571036333E-2</v>
      </c>
      <c r="R55" s="5"/>
      <c r="S55" s="5"/>
      <c r="T55" s="5"/>
    </row>
    <row r="56" spans="1:20" ht="13.5" thickBot="1">
      <c r="A56" s="38" t="s">
        <v>44</v>
      </c>
      <c r="B56" s="29">
        <v>3511</v>
      </c>
      <c r="C56" s="29">
        <v>3476175.6337740216</v>
      </c>
      <c r="D56" s="30">
        <v>2952</v>
      </c>
      <c r="E56" s="19"/>
      <c r="F56" s="66" t="s">
        <v>44</v>
      </c>
      <c r="G56" s="77">
        <v>3464</v>
      </c>
      <c r="H56" s="77">
        <v>3827429.1796222134</v>
      </c>
      <c r="I56" s="78">
        <v>2872</v>
      </c>
      <c r="K56" s="10" t="s">
        <v>44</v>
      </c>
      <c r="L56" s="100">
        <v>1.3568129330254086E-2</v>
      </c>
      <c r="M56" s="100">
        <v>-9.1772709399383867E-2</v>
      </c>
      <c r="N56" s="101">
        <v>2.7855153203342642E-2</v>
      </c>
      <c r="R56" s="5"/>
      <c r="S56" s="5"/>
      <c r="T56" s="5"/>
    </row>
    <row r="57" spans="1:20" ht="13.5" thickBot="1">
      <c r="A57" s="38" t="s">
        <v>45</v>
      </c>
      <c r="B57" s="29">
        <v>1797</v>
      </c>
      <c r="C57" s="29">
        <v>2351577.9883828177</v>
      </c>
      <c r="D57" s="30">
        <v>983</v>
      </c>
      <c r="E57" s="19"/>
      <c r="F57" s="66" t="s">
        <v>45</v>
      </c>
      <c r="G57" s="77">
        <v>1838</v>
      </c>
      <c r="H57" s="77">
        <v>2715674.339844828</v>
      </c>
      <c r="I57" s="78">
        <v>1013</v>
      </c>
      <c r="K57" s="10" t="s">
        <v>45</v>
      </c>
      <c r="L57" s="100">
        <v>-2.2306855277475557E-2</v>
      </c>
      <c r="M57" s="100">
        <v>-0.13407216989162796</v>
      </c>
      <c r="N57" s="101">
        <v>-2.9615004935834133E-2</v>
      </c>
      <c r="R57" s="5"/>
      <c r="S57" s="5"/>
      <c r="T57" s="5"/>
    </row>
    <row r="58" spans="1:20" ht="13.5" thickBot="1">
      <c r="A58" s="39" t="s">
        <v>46</v>
      </c>
      <c r="B58" s="33">
        <v>6204</v>
      </c>
      <c r="C58" s="33">
        <v>7204912.7111424822</v>
      </c>
      <c r="D58" s="34">
        <v>4673</v>
      </c>
      <c r="E58" s="19"/>
      <c r="F58" s="67" t="s">
        <v>46</v>
      </c>
      <c r="G58" s="72">
        <v>7269</v>
      </c>
      <c r="H58" s="72">
        <v>8226957.1159155676</v>
      </c>
      <c r="I58" s="73">
        <v>5254</v>
      </c>
      <c r="K58" s="11" t="s">
        <v>46</v>
      </c>
      <c r="L58" s="102">
        <v>-0.14651258770119691</v>
      </c>
      <c r="M58" s="102">
        <v>-0.12423115744652125</v>
      </c>
      <c r="N58" s="103">
        <v>-0.11058241339931485</v>
      </c>
    </row>
    <row r="59" spans="1:20" ht="13.5" thickBot="1">
      <c r="B59" s="36"/>
      <c r="C59" s="36"/>
      <c r="D59" s="36"/>
      <c r="E59" s="19"/>
      <c r="F59" s="61"/>
      <c r="G59" s="68"/>
      <c r="H59" s="68"/>
      <c r="I59" s="68"/>
      <c r="L59" s="98"/>
      <c r="M59" s="98"/>
      <c r="N59" s="98"/>
    </row>
    <row r="60" spans="1:20" ht="13.5" thickBot="1">
      <c r="A60" s="82" t="s">
        <v>47</v>
      </c>
      <c r="B60" s="83">
        <v>28758</v>
      </c>
      <c r="C60" s="83">
        <v>22820336.838825192</v>
      </c>
      <c r="D60" s="83">
        <v>21782</v>
      </c>
      <c r="E60" s="19"/>
      <c r="F60" s="48" t="s">
        <v>47</v>
      </c>
      <c r="G60" s="49">
        <v>30463</v>
      </c>
      <c r="H60" s="49">
        <v>24242026.753092296</v>
      </c>
      <c r="I60" s="53">
        <v>22779</v>
      </c>
      <c r="K60" s="96" t="s">
        <v>47</v>
      </c>
      <c r="L60" s="97">
        <v>-5.5969536815152821E-2</v>
      </c>
      <c r="M60" s="97">
        <v>-5.8645670543439832E-2</v>
      </c>
      <c r="N60" s="97">
        <v>-4.3768383159928037E-2</v>
      </c>
      <c r="O60" s="5"/>
      <c r="P60" s="5"/>
      <c r="Q60" s="5"/>
      <c r="R60" s="5"/>
    </row>
    <row r="61" spans="1:20" ht="13.5" thickBot="1">
      <c r="A61" s="37" t="s">
        <v>48</v>
      </c>
      <c r="B61" s="29">
        <v>5175</v>
      </c>
      <c r="C61" s="29">
        <v>3500170.6218232024</v>
      </c>
      <c r="D61" s="30">
        <v>3943</v>
      </c>
      <c r="E61" s="19"/>
      <c r="F61" s="71" t="s">
        <v>48</v>
      </c>
      <c r="G61" s="55">
        <v>4879</v>
      </c>
      <c r="H61" s="55">
        <v>3686039.4195415499</v>
      </c>
      <c r="I61" s="56">
        <v>3659</v>
      </c>
      <c r="K61" s="9" t="s">
        <v>48</v>
      </c>
      <c r="L61" s="100">
        <v>6.0668169706907138E-2</v>
      </c>
      <c r="M61" s="100">
        <v>-5.0425070533148264E-2</v>
      </c>
      <c r="N61" s="101">
        <v>7.761683520087459E-2</v>
      </c>
    </row>
    <row r="62" spans="1:20" ht="13.5" thickBot="1">
      <c r="A62" s="38" t="s">
        <v>49</v>
      </c>
      <c r="B62" s="29">
        <v>2667</v>
      </c>
      <c r="C62" s="29">
        <v>3214551.0090687904</v>
      </c>
      <c r="D62" s="30">
        <v>1233</v>
      </c>
      <c r="E62" s="19"/>
      <c r="F62" s="66" t="s">
        <v>49</v>
      </c>
      <c r="G62" s="77">
        <v>3590</v>
      </c>
      <c r="H62" s="77">
        <v>4641906.5178692983</v>
      </c>
      <c r="I62" s="78">
        <v>1485</v>
      </c>
      <c r="K62" s="10" t="s">
        <v>49</v>
      </c>
      <c r="L62" s="100">
        <v>-0.25710306406685235</v>
      </c>
      <c r="M62" s="100">
        <v>-0.30749337654815256</v>
      </c>
      <c r="N62" s="101">
        <v>-0.16969696969696968</v>
      </c>
    </row>
    <row r="63" spans="1:20" ht="13.5" thickBot="1">
      <c r="A63" s="39" t="s">
        <v>50</v>
      </c>
      <c r="B63" s="33">
        <v>20916</v>
      </c>
      <c r="C63" s="33">
        <v>16105615.207933201</v>
      </c>
      <c r="D63" s="34">
        <v>16606</v>
      </c>
      <c r="E63" s="19"/>
      <c r="F63" s="67" t="s">
        <v>50</v>
      </c>
      <c r="G63" s="72">
        <v>21994</v>
      </c>
      <c r="H63" s="72">
        <v>15914080.815681446</v>
      </c>
      <c r="I63" s="73">
        <v>17635</v>
      </c>
      <c r="K63" s="11" t="s">
        <v>50</v>
      </c>
      <c r="L63" s="102">
        <v>-4.901336728198602E-2</v>
      </c>
      <c r="M63" s="102">
        <v>1.203552969663324E-2</v>
      </c>
      <c r="N63" s="103">
        <v>-5.8349872412815418E-2</v>
      </c>
    </row>
    <row r="64" spans="1:20" ht="13.5" thickBot="1">
      <c r="B64" s="36"/>
      <c r="C64" s="36"/>
      <c r="D64" s="36"/>
      <c r="E64" s="19"/>
      <c r="F64" s="61"/>
      <c r="G64" s="68"/>
      <c r="H64" s="68"/>
      <c r="I64" s="68"/>
      <c r="L64" s="98"/>
      <c r="M64" s="98"/>
      <c r="N64" s="98"/>
    </row>
    <row r="65" spans="1:18" ht="13.5" thickBot="1">
      <c r="A65" s="82" t="s">
        <v>51</v>
      </c>
      <c r="B65" s="83">
        <v>1830</v>
      </c>
      <c r="C65" s="83">
        <v>2060643.5456063373</v>
      </c>
      <c r="D65" s="83">
        <v>1128</v>
      </c>
      <c r="E65" s="19"/>
      <c r="F65" s="48" t="s">
        <v>51</v>
      </c>
      <c r="G65" s="49">
        <v>1842</v>
      </c>
      <c r="H65" s="49">
        <v>1768897.545166654</v>
      </c>
      <c r="I65" s="53">
        <v>1148</v>
      </c>
      <c r="K65" s="96" t="s">
        <v>51</v>
      </c>
      <c r="L65" s="97">
        <v>-6.514657980456029E-3</v>
      </c>
      <c r="M65" s="97">
        <v>0.16493097705791482</v>
      </c>
      <c r="N65" s="97">
        <v>-1.7421602787456414E-2</v>
      </c>
      <c r="O65" s="5"/>
      <c r="P65" s="5"/>
      <c r="Q65" s="5"/>
      <c r="R65" s="5"/>
    </row>
    <row r="66" spans="1:18" ht="13.5" thickBot="1">
      <c r="A66" s="37" t="s">
        <v>52</v>
      </c>
      <c r="B66" s="29">
        <v>1079</v>
      </c>
      <c r="C66" s="29">
        <v>1264826.6110497308</v>
      </c>
      <c r="D66" s="30">
        <v>529</v>
      </c>
      <c r="E66" s="19"/>
      <c r="F66" s="71" t="s">
        <v>52</v>
      </c>
      <c r="G66" s="55">
        <v>1052</v>
      </c>
      <c r="H66" s="55">
        <v>1017684.8949738971</v>
      </c>
      <c r="I66" s="56">
        <v>503</v>
      </c>
      <c r="K66" s="9" t="s">
        <v>52</v>
      </c>
      <c r="L66" s="100">
        <v>2.5665399239543696E-2</v>
      </c>
      <c r="M66" s="100">
        <v>0.24284699251841868</v>
      </c>
      <c r="N66" s="101">
        <v>5.1689860834990053E-2</v>
      </c>
    </row>
    <row r="67" spans="1:18" ht="13.5" thickBot="1">
      <c r="A67" s="39" t="s">
        <v>53</v>
      </c>
      <c r="B67" s="33">
        <v>751</v>
      </c>
      <c r="C67" s="33">
        <v>795816.93455660646</v>
      </c>
      <c r="D67" s="34">
        <v>599</v>
      </c>
      <c r="E67" s="19"/>
      <c r="F67" s="67" t="s">
        <v>53</v>
      </c>
      <c r="G67" s="72">
        <v>790</v>
      </c>
      <c r="H67" s="72">
        <v>751212.65019275702</v>
      </c>
      <c r="I67" s="73">
        <v>645</v>
      </c>
      <c r="K67" s="11" t="s">
        <v>53</v>
      </c>
      <c r="L67" s="102">
        <v>-4.9367088607594978E-2</v>
      </c>
      <c r="M67" s="102">
        <v>5.937637545427954E-2</v>
      </c>
      <c r="N67" s="103">
        <v>-7.1317829457364312E-2</v>
      </c>
    </row>
    <row r="68" spans="1:18" ht="13.5" thickBot="1">
      <c r="B68" s="36"/>
      <c r="C68" s="36"/>
      <c r="D68" s="36"/>
      <c r="E68" s="19"/>
      <c r="F68" s="61"/>
      <c r="G68" s="68"/>
      <c r="H68" s="68"/>
      <c r="I68" s="68"/>
      <c r="L68" s="98"/>
      <c r="M68" s="98"/>
      <c r="N68" s="98"/>
    </row>
    <row r="69" spans="1:18" ht="13.5" thickBot="1">
      <c r="A69" s="82" t="s">
        <v>54</v>
      </c>
      <c r="B69" s="83">
        <v>17287</v>
      </c>
      <c r="C69" s="83">
        <v>15454049.854343431</v>
      </c>
      <c r="D69" s="83">
        <v>14851</v>
      </c>
      <c r="E69" s="19"/>
      <c r="F69" s="48" t="s">
        <v>54</v>
      </c>
      <c r="G69" s="49">
        <v>12387</v>
      </c>
      <c r="H69" s="49">
        <v>11592536.603257367</v>
      </c>
      <c r="I69" s="53">
        <v>9863</v>
      </c>
      <c r="K69" s="96" t="s">
        <v>54</v>
      </c>
      <c r="L69" s="97">
        <v>0.39557600710422225</v>
      </c>
      <c r="M69" s="97">
        <v>0.33310339084899021</v>
      </c>
      <c r="N69" s="97">
        <v>0.50572848017844474</v>
      </c>
      <c r="O69" s="5"/>
      <c r="P69" s="5"/>
      <c r="Q69" s="5"/>
      <c r="R69" s="5"/>
    </row>
    <row r="70" spans="1:18" ht="13.5" thickBot="1">
      <c r="A70" s="37" t="s">
        <v>55</v>
      </c>
      <c r="B70" s="29">
        <v>6693</v>
      </c>
      <c r="C70" s="29">
        <v>4891307.1932073738</v>
      </c>
      <c r="D70" s="30">
        <v>5737</v>
      </c>
      <c r="E70" s="19"/>
      <c r="F70" s="71" t="s">
        <v>55</v>
      </c>
      <c r="G70" s="55">
        <v>5115</v>
      </c>
      <c r="H70" s="55">
        <v>3105752.5227283058</v>
      </c>
      <c r="I70" s="56">
        <v>4220</v>
      </c>
      <c r="K70" s="9" t="s">
        <v>55</v>
      </c>
      <c r="L70" s="100">
        <v>0.30850439882697955</v>
      </c>
      <c r="M70" s="100">
        <v>0.57491852857307335</v>
      </c>
      <c r="N70" s="101">
        <v>0.35947867298578196</v>
      </c>
    </row>
    <row r="71" spans="1:18" ht="13.5" thickBot="1">
      <c r="A71" s="38" t="s">
        <v>56</v>
      </c>
      <c r="B71" s="29">
        <v>1341</v>
      </c>
      <c r="C71" s="29">
        <v>986008.70596166793</v>
      </c>
      <c r="D71" s="30">
        <v>1115</v>
      </c>
      <c r="E71" s="19"/>
      <c r="F71" s="66" t="s">
        <v>56</v>
      </c>
      <c r="G71" s="77">
        <v>717</v>
      </c>
      <c r="H71" s="77">
        <v>829977.99168586696</v>
      </c>
      <c r="I71" s="78">
        <v>444</v>
      </c>
      <c r="K71" s="10" t="s">
        <v>56</v>
      </c>
      <c r="L71" s="100">
        <v>0.87029288702928875</v>
      </c>
      <c r="M71" s="100">
        <v>0.18799379723174159</v>
      </c>
      <c r="N71" s="101">
        <v>1.5112612612612613</v>
      </c>
    </row>
    <row r="72" spans="1:18" ht="13.5" thickBot="1">
      <c r="A72" s="38" t="s">
        <v>57</v>
      </c>
      <c r="B72" s="29">
        <v>1007</v>
      </c>
      <c r="C72" s="29">
        <v>1114201.938766931</v>
      </c>
      <c r="D72" s="30">
        <v>880</v>
      </c>
      <c r="E72" s="19"/>
      <c r="F72" s="66" t="s">
        <v>57</v>
      </c>
      <c r="G72" s="77">
        <v>743</v>
      </c>
      <c r="H72" s="77">
        <v>833265.34097520798</v>
      </c>
      <c r="I72" s="78">
        <v>632</v>
      </c>
      <c r="K72" s="10" t="s">
        <v>57</v>
      </c>
      <c r="L72" s="100">
        <v>0.35531628532974424</v>
      </c>
      <c r="M72" s="100">
        <v>0.3371514258146513</v>
      </c>
      <c r="N72" s="101">
        <v>0.39240506329113933</v>
      </c>
    </row>
    <row r="73" spans="1:18" ht="13.5" thickBot="1">
      <c r="A73" s="39" t="s">
        <v>58</v>
      </c>
      <c r="B73" s="33">
        <v>8246</v>
      </c>
      <c r="C73" s="33">
        <v>8462532.0164074581</v>
      </c>
      <c r="D73" s="34">
        <v>7119</v>
      </c>
      <c r="E73" s="19"/>
      <c r="F73" s="67" t="s">
        <v>58</v>
      </c>
      <c r="G73" s="72">
        <v>5812</v>
      </c>
      <c r="H73" s="72">
        <v>6823540.7478679866</v>
      </c>
      <c r="I73" s="73">
        <v>4567</v>
      </c>
      <c r="K73" s="11" t="s">
        <v>58</v>
      </c>
      <c r="L73" s="102">
        <v>0.41878871300757048</v>
      </c>
      <c r="M73" s="102">
        <v>0.24019659720674702</v>
      </c>
      <c r="N73" s="103">
        <v>0.55879132910006568</v>
      </c>
    </row>
    <row r="74" spans="1:18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8" ht="13.5" thickBot="1">
      <c r="A75" s="82" t="s">
        <v>59</v>
      </c>
      <c r="B75" s="83">
        <v>47893</v>
      </c>
      <c r="C75" s="83">
        <v>52847158.243894115</v>
      </c>
      <c r="D75" s="83">
        <v>32413</v>
      </c>
      <c r="E75" s="19"/>
      <c r="F75" s="48" t="s">
        <v>59</v>
      </c>
      <c r="G75" s="49">
        <v>43939</v>
      </c>
      <c r="H75" s="49">
        <v>50830192.231654376</v>
      </c>
      <c r="I75" s="53">
        <v>29936</v>
      </c>
      <c r="K75" s="96" t="s">
        <v>59</v>
      </c>
      <c r="L75" s="97">
        <v>8.9988392999385436E-2</v>
      </c>
      <c r="M75" s="97">
        <v>3.968047185514445E-2</v>
      </c>
      <c r="N75" s="97">
        <v>8.2743185462319513E-2</v>
      </c>
      <c r="O75" s="5"/>
      <c r="P75" s="5"/>
      <c r="Q75" s="5"/>
      <c r="R75" s="5"/>
    </row>
    <row r="76" spans="1:18" ht="13.5" thickBot="1">
      <c r="A76" s="90" t="s">
        <v>60</v>
      </c>
      <c r="B76" s="33">
        <v>47893</v>
      </c>
      <c r="C76" s="33">
        <v>52847158.243894115</v>
      </c>
      <c r="D76" s="34">
        <v>32413</v>
      </c>
      <c r="E76" s="19"/>
      <c r="F76" s="70" t="s">
        <v>60</v>
      </c>
      <c r="G76" s="59">
        <v>43939</v>
      </c>
      <c r="H76" s="59">
        <v>50830192.231654376</v>
      </c>
      <c r="I76" s="60">
        <v>29936</v>
      </c>
      <c r="K76" s="13" t="s">
        <v>60</v>
      </c>
      <c r="L76" s="102">
        <v>8.9988392999385436E-2</v>
      </c>
      <c r="M76" s="102">
        <v>3.968047185514445E-2</v>
      </c>
      <c r="N76" s="103">
        <v>8.2743185462319513E-2</v>
      </c>
    </row>
    <row r="77" spans="1:18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8" ht="13.5" thickBot="1">
      <c r="A78" s="82" t="s">
        <v>61</v>
      </c>
      <c r="B78" s="83">
        <v>23244</v>
      </c>
      <c r="C78" s="83">
        <v>17261881.770274535</v>
      </c>
      <c r="D78" s="83">
        <v>14332</v>
      </c>
      <c r="E78" s="19"/>
      <c r="F78" s="48" t="s">
        <v>61</v>
      </c>
      <c r="G78" s="49">
        <v>19851</v>
      </c>
      <c r="H78" s="49">
        <v>15677482.229882788</v>
      </c>
      <c r="I78" s="53">
        <v>12333</v>
      </c>
      <c r="K78" s="96" t="s">
        <v>61</v>
      </c>
      <c r="L78" s="97">
        <v>0.17092337917485256</v>
      </c>
      <c r="M78" s="97">
        <v>0.1010621168092749</v>
      </c>
      <c r="N78" s="97">
        <v>0.1620854617692371</v>
      </c>
      <c r="O78" s="5"/>
      <c r="P78" s="5"/>
      <c r="Q78" s="5"/>
      <c r="R78" s="5"/>
    </row>
    <row r="79" spans="1:18" ht="13.5" thickBot="1">
      <c r="A79" s="90" t="s">
        <v>62</v>
      </c>
      <c r="B79" s="33">
        <v>23244</v>
      </c>
      <c r="C79" s="33">
        <v>17261881.770274535</v>
      </c>
      <c r="D79" s="34">
        <v>14332</v>
      </c>
      <c r="E79" s="19"/>
      <c r="F79" s="70" t="s">
        <v>62</v>
      </c>
      <c r="G79" s="59">
        <v>19851</v>
      </c>
      <c r="H79" s="59">
        <v>15677482.229882788</v>
      </c>
      <c r="I79" s="60">
        <v>12333</v>
      </c>
      <c r="K79" s="13" t="s">
        <v>62</v>
      </c>
      <c r="L79" s="102">
        <v>0.17092337917485256</v>
      </c>
      <c r="M79" s="102">
        <v>0.1010621168092749</v>
      </c>
      <c r="N79" s="103">
        <v>0.1620854617692371</v>
      </c>
    </row>
    <row r="80" spans="1:18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8" ht="13.5" thickBot="1">
      <c r="A81" s="82" t="s">
        <v>63</v>
      </c>
      <c r="B81" s="83">
        <v>8585</v>
      </c>
      <c r="C81" s="83">
        <v>10565800.039365772</v>
      </c>
      <c r="D81" s="83">
        <v>6875</v>
      </c>
      <c r="E81" s="19"/>
      <c r="F81" s="48" t="s">
        <v>63</v>
      </c>
      <c r="G81" s="49">
        <v>8471</v>
      </c>
      <c r="H81" s="49">
        <v>11030982.331250668</v>
      </c>
      <c r="I81" s="53">
        <v>6851</v>
      </c>
      <c r="K81" s="96" t="s">
        <v>63</v>
      </c>
      <c r="L81" s="97">
        <v>1.3457679140597367E-2</v>
      </c>
      <c r="M81" s="97">
        <v>-4.2170522798050225E-2</v>
      </c>
      <c r="N81" s="97">
        <v>3.5031382279959722E-3</v>
      </c>
      <c r="O81" s="5"/>
      <c r="P81" s="5"/>
      <c r="Q81" s="5"/>
      <c r="R81" s="5"/>
    </row>
    <row r="82" spans="1:18" ht="13.5" thickBot="1">
      <c r="A82" s="90" t="s">
        <v>64</v>
      </c>
      <c r="B82" s="33">
        <v>8585</v>
      </c>
      <c r="C82" s="33">
        <v>10565800.039365772</v>
      </c>
      <c r="D82" s="34">
        <v>6875</v>
      </c>
      <c r="E82" s="19"/>
      <c r="F82" s="70" t="s">
        <v>64</v>
      </c>
      <c r="G82" s="59">
        <v>8471</v>
      </c>
      <c r="H82" s="59">
        <v>11030982.331250668</v>
      </c>
      <c r="I82" s="60">
        <v>6851</v>
      </c>
      <c r="K82" s="13" t="s">
        <v>64</v>
      </c>
      <c r="L82" s="102">
        <v>1.3457679140597367E-2</v>
      </c>
      <c r="M82" s="102">
        <v>-4.2170522798050225E-2</v>
      </c>
      <c r="N82" s="103">
        <v>3.5031382279959722E-3</v>
      </c>
    </row>
    <row r="83" spans="1:18" ht="13.5" thickBot="1">
      <c r="B83" s="36"/>
      <c r="C83" s="36"/>
      <c r="D83" s="36"/>
      <c r="E83" s="19"/>
      <c r="F83" s="61"/>
      <c r="G83" s="68"/>
      <c r="H83" s="68"/>
      <c r="I83" s="68"/>
      <c r="L83" s="98"/>
      <c r="M83" s="98"/>
      <c r="N83" s="98"/>
    </row>
    <row r="84" spans="1:18" ht="13.5" thickBot="1">
      <c r="A84" s="82" t="s">
        <v>65</v>
      </c>
      <c r="B84" s="83">
        <v>13622</v>
      </c>
      <c r="C84" s="83">
        <v>13097109.67799025</v>
      </c>
      <c r="D84" s="83">
        <v>11153</v>
      </c>
      <c r="E84" s="19"/>
      <c r="F84" s="48" t="s">
        <v>65</v>
      </c>
      <c r="G84" s="49">
        <v>14333</v>
      </c>
      <c r="H84" s="49">
        <v>15180831.586408697</v>
      </c>
      <c r="I84" s="53">
        <v>12121</v>
      </c>
      <c r="K84" s="96" t="s">
        <v>65</v>
      </c>
      <c r="L84" s="97">
        <v>-4.9605804786157837E-2</v>
      </c>
      <c r="M84" s="97">
        <v>-0.13726006355830922</v>
      </c>
      <c r="N84" s="97">
        <v>-7.9861397574457538E-2</v>
      </c>
      <c r="O84" s="5"/>
      <c r="P84" s="5"/>
      <c r="Q84" s="5"/>
      <c r="R84" s="5"/>
    </row>
    <row r="85" spans="1:18" ht="13.5" thickBot="1">
      <c r="A85" s="37" t="s">
        <v>66</v>
      </c>
      <c r="B85" s="29">
        <v>3265</v>
      </c>
      <c r="C85" s="29">
        <v>3803249.1775799342</v>
      </c>
      <c r="D85" s="30">
        <v>2619</v>
      </c>
      <c r="E85" s="19"/>
      <c r="F85" s="71" t="s">
        <v>66</v>
      </c>
      <c r="G85" s="55">
        <v>3433</v>
      </c>
      <c r="H85" s="55">
        <v>3957617.9376595593</v>
      </c>
      <c r="I85" s="56">
        <v>2878</v>
      </c>
      <c r="K85" s="9" t="s">
        <v>66</v>
      </c>
      <c r="L85" s="100">
        <v>-4.8936789979609707E-2</v>
      </c>
      <c r="M85" s="100">
        <v>-3.9005473118235101E-2</v>
      </c>
      <c r="N85" s="101">
        <v>-8.9993050729673341E-2</v>
      </c>
    </row>
    <row r="86" spans="1:18" ht="13.5" thickBot="1">
      <c r="A86" s="38" t="s">
        <v>67</v>
      </c>
      <c r="B86" s="29">
        <v>2284</v>
      </c>
      <c r="C86" s="29">
        <v>2149220.3011546941</v>
      </c>
      <c r="D86" s="30">
        <v>1896</v>
      </c>
      <c r="E86" s="19"/>
      <c r="F86" s="66" t="s">
        <v>67</v>
      </c>
      <c r="G86" s="77">
        <v>2232</v>
      </c>
      <c r="H86" s="77">
        <v>2747059.5402328349</v>
      </c>
      <c r="I86" s="78">
        <v>1800</v>
      </c>
      <c r="K86" s="10" t="s">
        <v>67</v>
      </c>
      <c r="L86" s="100">
        <v>2.3297491039426577E-2</v>
      </c>
      <c r="M86" s="100">
        <v>-0.21762878828154897</v>
      </c>
      <c r="N86" s="101">
        <v>5.3333333333333233E-2</v>
      </c>
    </row>
    <row r="87" spans="1:18" ht="13.5" thickBot="1">
      <c r="A87" s="39" t="s">
        <v>68</v>
      </c>
      <c r="B87" s="33">
        <v>8073</v>
      </c>
      <c r="C87" s="33">
        <v>7144640.1992556211</v>
      </c>
      <c r="D87" s="34">
        <v>6638</v>
      </c>
      <c r="E87" s="19"/>
      <c r="F87" s="67" t="s">
        <v>68</v>
      </c>
      <c r="G87" s="72">
        <v>8668</v>
      </c>
      <c r="H87" s="72">
        <v>8476154.1085163038</v>
      </c>
      <c r="I87" s="73">
        <v>7443</v>
      </c>
      <c r="K87" s="11" t="s">
        <v>68</v>
      </c>
      <c r="L87" s="102">
        <v>-6.8643285648361752E-2</v>
      </c>
      <c r="M87" s="102">
        <v>-0.15708939363465113</v>
      </c>
      <c r="N87" s="103">
        <v>-0.10815531371758702</v>
      </c>
    </row>
    <row r="88" spans="1:18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8" ht="13.5" thickBot="1">
      <c r="A89" s="88" t="s">
        <v>69</v>
      </c>
      <c r="B89" s="83">
        <v>2326</v>
      </c>
      <c r="C89" s="83">
        <v>2659105.5099497717</v>
      </c>
      <c r="D89" s="83">
        <v>1937</v>
      </c>
      <c r="E89" s="19"/>
      <c r="F89" s="52" t="s">
        <v>69</v>
      </c>
      <c r="G89" s="49">
        <v>2112</v>
      </c>
      <c r="H89" s="49">
        <v>2542850.96919763</v>
      </c>
      <c r="I89" s="53">
        <v>1694</v>
      </c>
      <c r="K89" s="99" t="s">
        <v>69</v>
      </c>
      <c r="L89" s="97">
        <v>0.10132575757575757</v>
      </c>
      <c r="M89" s="97">
        <v>4.5718188820489392E-2</v>
      </c>
      <c r="N89" s="97">
        <v>0.14344746162927979</v>
      </c>
      <c r="O89" s="5"/>
      <c r="P89" s="5"/>
      <c r="Q89" s="5"/>
      <c r="R89" s="5"/>
    </row>
    <row r="90" spans="1:18" ht="13.5" thickBot="1">
      <c r="A90" s="89" t="s">
        <v>70</v>
      </c>
      <c r="B90" s="33">
        <v>2326</v>
      </c>
      <c r="C90" s="33">
        <v>2659105.5099497717</v>
      </c>
      <c r="D90" s="34">
        <v>1937</v>
      </c>
      <c r="E90" s="19"/>
      <c r="F90" s="69" t="s">
        <v>70</v>
      </c>
      <c r="G90" s="59">
        <v>2112</v>
      </c>
      <c r="H90" s="59">
        <v>2542850.96919763</v>
      </c>
      <c r="I90" s="60">
        <v>1694</v>
      </c>
      <c r="K90" s="12" t="s">
        <v>70</v>
      </c>
      <c r="L90" s="102">
        <v>0.10132575757575757</v>
      </c>
      <c r="M90" s="102">
        <v>4.5718188820489392E-2</v>
      </c>
      <c r="N90" s="103">
        <v>0.14344746162927979</v>
      </c>
    </row>
    <row r="91" spans="1:18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8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85</v>
      </c>
      <c r="B2" s="25">
        <v>2020</v>
      </c>
      <c r="C2" s="24"/>
      <c r="D2" s="24"/>
      <c r="F2" s="43" t="s">
        <v>85</v>
      </c>
      <c r="G2" s="44">
        <v>2019</v>
      </c>
      <c r="K2" s="1" t="s">
        <v>85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280615</v>
      </c>
      <c r="C6" s="83">
        <v>268014332.79279312</v>
      </c>
      <c r="D6" s="83">
        <v>189083</v>
      </c>
      <c r="E6" s="19"/>
      <c r="F6" s="48" t="s">
        <v>1</v>
      </c>
      <c r="G6" s="49">
        <v>328650.14907103468</v>
      </c>
      <c r="H6" s="49">
        <v>315871099.85918552</v>
      </c>
      <c r="I6" s="49">
        <v>213172.30969636069</v>
      </c>
      <c r="K6" s="96" t="s">
        <v>1</v>
      </c>
      <c r="L6" s="97">
        <v>-0.14615891459903863</v>
      </c>
      <c r="M6" s="97">
        <v>-0.15150726700773454</v>
      </c>
      <c r="N6" s="97">
        <v>-0.11300393437906231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35135</v>
      </c>
      <c r="C8" s="85">
        <v>27793913.882430606</v>
      </c>
      <c r="D8" s="85">
        <v>26275</v>
      </c>
      <c r="E8" s="19"/>
      <c r="F8" s="52" t="s">
        <v>4</v>
      </c>
      <c r="G8" s="49">
        <v>34667</v>
      </c>
      <c r="H8" s="49">
        <v>30270839.911955435</v>
      </c>
      <c r="I8" s="53">
        <v>24001</v>
      </c>
      <c r="K8" s="99" t="s">
        <v>4</v>
      </c>
      <c r="L8" s="97">
        <v>1.3499870193555807E-2</v>
      </c>
      <c r="M8" s="97">
        <v>-8.1825480783787929E-2</v>
      </c>
      <c r="N8" s="97">
        <v>9.4746052247822954E-2</v>
      </c>
      <c r="P8" s="5"/>
      <c r="Q8" s="5"/>
      <c r="R8" s="5"/>
      <c r="S8" s="5"/>
    </row>
    <row r="9" spans="1:19" ht="13.5" thickBot="1">
      <c r="A9" s="28" t="s">
        <v>5</v>
      </c>
      <c r="B9" s="29">
        <v>1940</v>
      </c>
      <c r="C9" s="29">
        <v>2077718.2586343777</v>
      </c>
      <c r="D9" s="30">
        <v>1147</v>
      </c>
      <c r="E9" s="20"/>
      <c r="F9" s="54" t="s">
        <v>5</v>
      </c>
      <c r="G9" s="55">
        <v>1858</v>
      </c>
      <c r="H9" s="55">
        <v>1844201.2423643915</v>
      </c>
      <c r="I9" s="56">
        <v>1104</v>
      </c>
      <c r="K9" s="6" t="s">
        <v>5</v>
      </c>
      <c r="L9" s="100">
        <v>4.413347685683533E-2</v>
      </c>
      <c r="M9" s="100">
        <v>0.12662230721122469</v>
      </c>
      <c r="N9" s="100">
        <v>3.8949275362318847E-2</v>
      </c>
    </row>
    <row r="10" spans="1:19" ht="13.5" thickBot="1">
      <c r="A10" s="31" t="s">
        <v>6</v>
      </c>
      <c r="B10" s="29">
        <v>12585</v>
      </c>
      <c r="C10" s="29">
        <v>6241410.6907732701</v>
      </c>
      <c r="D10" s="30">
        <v>11632</v>
      </c>
      <c r="E10" s="19"/>
      <c r="F10" s="57" t="s">
        <v>6</v>
      </c>
      <c r="G10" s="77">
        <v>7733</v>
      </c>
      <c r="H10" s="77">
        <v>5336145.3417799594</v>
      </c>
      <c r="I10" s="78">
        <v>6522</v>
      </c>
      <c r="K10" s="7" t="s">
        <v>6</v>
      </c>
      <c r="L10" s="111">
        <v>0.62744083796715366</v>
      </c>
      <c r="M10" s="111">
        <v>0.16964780586192663</v>
      </c>
      <c r="N10" s="113">
        <v>0.78350199325360315</v>
      </c>
    </row>
    <row r="11" spans="1:19" ht="13.5" thickBot="1">
      <c r="A11" s="31" t="s">
        <v>7</v>
      </c>
      <c r="B11" s="29">
        <v>1705</v>
      </c>
      <c r="C11" s="29">
        <v>1808476.7952209394</v>
      </c>
      <c r="D11" s="30">
        <v>1036</v>
      </c>
      <c r="E11" s="19"/>
      <c r="F11" s="57" t="s">
        <v>7</v>
      </c>
      <c r="G11" s="77">
        <v>2113</v>
      </c>
      <c r="H11" s="77">
        <v>2433322.2266208101</v>
      </c>
      <c r="I11" s="78">
        <v>1153</v>
      </c>
      <c r="K11" s="7" t="s">
        <v>7</v>
      </c>
      <c r="L11" s="111">
        <v>-0.19309039280643636</v>
      </c>
      <c r="M11" s="111">
        <v>-0.25678696580501903</v>
      </c>
      <c r="N11" s="113">
        <v>-0.10147441457068518</v>
      </c>
    </row>
    <row r="12" spans="1:19" ht="13.5" thickBot="1">
      <c r="A12" s="31" t="s">
        <v>8</v>
      </c>
      <c r="B12" s="29">
        <v>1497</v>
      </c>
      <c r="C12" s="29">
        <v>1249233.1360693546</v>
      </c>
      <c r="D12" s="30">
        <v>1113</v>
      </c>
      <c r="E12" s="19"/>
      <c r="F12" s="57" t="s">
        <v>8</v>
      </c>
      <c r="G12" s="77">
        <v>1973</v>
      </c>
      <c r="H12" s="77">
        <v>1775280.5706255801</v>
      </c>
      <c r="I12" s="78">
        <v>1246</v>
      </c>
      <c r="K12" s="7" t="s">
        <v>8</v>
      </c>
      <c r="L12" s="111">
        <v>-0.24125696908261529</v>
      </c>
      <c r="M12" s="111">
        <v>-0.29631791349513559</v>
      </c>
      <c r="N12" s="113">
        <v>-0.1067415730337079</v>
      </c>
    </row>
    <row r="13" spans="1:19" ht="13.5" thickBot="1">
      <c r="A13" s="31" t="s">
        <v>9</v>
      </c>
      <c r="B13" s="29">
        <v>2120</v>
      </c>
      <c r="C13" s="29">
        <v>1345821.0640842863</v>
      </c>
      <c r="D13" s="30">
        <v>1565</v>
      </c>
      <c r="E13" s="19"/>
      <c r="F13" s="57" t="s">
        <v>9</v>
      </c>
      <c r="G13" s="77">
        <v>2783</v>
      </c>
      <c r="H13" s="77">
        <v>1541414.651811247</v>
      </c>
      <c r="I13" s="78">
        <v>2247</v>
      </c>
      <c r="K13" s="7" t="s">
        <v>9</v>
      </c>
      <c r="L13" s="111">
        <v>-0.2382321236076177</v>
      </c>
      <c r="M13" s="111">
        <v>-0.12689225932628023</v>
      </c>
      <c r="N13" s="113">
        <v>-0.3035157988429017</v>
      </c>
    </row>
    <row r="14" spans="1:19" ht="13.5" thickBot="1">
      <c r="A14" s="31" t="s">
        <v>10</v>
      </c>
      <c r="B14" s="29">
        <v>1542</v>
      </c>
      <c r="C14" s="29">
        <v>1716310.3234684018</v>
      </c>
      <c r="D14" s="30">
        <v>1011</v>
      </c>
      <c r="E14" s="19"/>
      <c r="F14" s="57" t="s">
        <v>10</v>
      </c>
      <c r="G14" s="77">
        <v>1441</v>
      </c>
      <c r="H14" s="77">
        <v>1523026.878445636</v>
      </c>
      <c r="I14" s="78">
        <v>863</v>
      </c>
      <c r="K14" s="7" t="s">
        <v>10</v>
      </c>
      <c r="L14" s="111">
        <v>7.0090215128383093E-2</v>
      </c>
      <c r="M14" s="111">
        <v>0.12690744185685432</v>
      </c>
      <c r="N14" s="113">
        <v>0.17149478563151788</v>
      </c>
    </row>
    <row r="15" spans="1:19" ht="13.5" thickBot="1">
      <c r="A15" s="31" t="s">
        <v>11</v>
      </c>
      <c r="B15" s="29">
        <v>4707</v>
      </c>
      <c r="C15" s="29">
        <v>3543849.3090765662</v>
      </c>
      <c r="D15" s="30">
        <v>3415</v>
      </c>
      <c r="E15" s="19"/>
      <c r="F15" s="57" t="s">
        <v>11</v>
      </c>
      <c r="G15" s="77">
        <v>7291</v>
      </c>
      <c r="H15" s="77">
        <v>5718664.8465920268</v>
      </c>
      <c r="I15" s="78">
        <v>5294</v>
      </c>
      <c r="K15" s="7" t="s">
        <v>11</v>
      </c>
      <c r="L15" s="111">
        <v>-0.35440954601563568</v>
      </c>
      <c r="M15" s="111">
        <v>-0.38030127588461793</v>
      </c>
      <c r="N15" s="113">
        <v>-0.3549301095579902</v>
      </c>
    </row>
    <row r="16" spans="1:19" ht="13.5" thickBot="1">
      <c r="A16" s="32" t="s">
        <v>12</v>
      </c>
      <c r="B16" s="33">
        <v>9039</v>
      </c>
      <c r="C16" s="33">
        <v>9811094.3051034082</v>
      </c>
      <c r="D16" s="34">
        <v>5356</v>
      </c>
      <c r="E16" s="19"/>
      <c r="F16" s="58" t="s">
        <v>12</v>
      </c>
      <c r="G16" s="107">
        <v>9475</v>
      </c>
      <c r="H16" s="107">
        <v>10098784.153715782</v>
      </c>
      <c r="I16" s="108">
        <v>5572</v>
      </c>
      <c r="K16" s="8" t="s">
        <v>12</v>
      </c>
      <c r="L16" s="114">
        <v>-4.6015831134564644E-2</v>
      </c>
      <c r="M16" s="114">
        <v>-2.848757278434555E-2</v>
      </c>
      <c r="N16" s="115">
        <v>-3.8765254845656849E-2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13521</v>
      </c>
      <c r="C18" s="87">
        <v>12044313.983054392</v>
      </c>
      <c r="D18" s="87">
        <v>9914</v>
      </c>
      <c r="E18" s="19"/>
      <c r="F18" s="63" t="s">
        <v>13</v>
      </c>
      <c r="G18" s="64">
        <v>13207</v>
      </c>
      <c r="H18" s="64">
        <v>13989332.563532285</v>
      </c>
      <c r="I18" s="65">
        <v>8053</v>
      </c>
      <c r="K18" s="105" t="s">
        <v>13</v>
      </c>
      <c r="L18" s="106">
        <v>2.3775270689785799E-2</v>
      </c>
      <c r="M18" s="106">
        <v>-0.13903583831784894</v>
      </c>
      <c r="N18" s="118">
        <v>0.23109400223519194</v>
      </c>
    </row>
    <row r="19" spans="1:19" ht="13.5" thickBot="1">
      <c r="A19" s="37" t="s">
        <v>14</v>
      </c>
      <c r="B19" s="29">
        <v>895</v>
      </c>
      <c r="C19" s="29">
        <v>1341809.6908152096</v>
      </c>
      <c r="D19" s="30">
        <v>447</v>
      </c>
      <c r="E19" s="19"/>
      <c r="F19" s="66" t="s">
        <v>14</v>
      </c>
      <c r="G19" s="55">
        <v>1268</v>
      </c>
      <c r="H19" s="55">
        <v>1701984.5298217775</v>
      </c>
      <c r="I19" s="56">
        <v>591</v>
      </c>
      <c r="K19" s="9" t="s">
        <v>14</v>
      </c>
      <c r="L19" s="133">
        <v>-0.29416403785488954</v>
      </c>
      <c r="M19" s="133">
        <v>-0.21162051281646099</v>
      </c>
      <c r="N19" s="135">
        <v>-0.24365482233502533</v>
      </c>
    </row>
    <row r="20" spans="1:19" ht="13.5" thickBot="1">
      <c r="A20" s="38" t="s">
        <v>15</v>
      </c>
      <c r="B20" s="29">
        <v>654</v>
      </c>
      <c r="C20" s="29">
        <v>504722.40768714249</v>
      </c>
      <c r="D20" s="30">
        <v>453</v>
      </c>
      <c r="E20" s="19"/>
      <c r="F20" s="66" t="s">
        <v>15</v>
      </c>
      <c r="G20" s="55">
        <v>821</v>
      </c>
      <c r="H20" s="55">
        <v>738803.02590819786</v>
      </c>
      <c r="I20" s="56">
        <v>469</v>
      </c>
      <c r="K20" s="10" t="s">
        <v>15</v>
      </c>
      <c r="L20" s="133">
        <v>-0.20341047503045062</v>
      </c>
      <c r="M20" s="133">
        <v>-0.31683765498023519</v>
      </c>
      <c r="N20" s="135">
        <v>-3.4115138592750505E-2</v>
      </c>
    </row>
    <row r="21" spans="1:19" ht="13.5" thickBot="1">
      <c r="A21" s="39" t="s">
        <v>16</v>
      </c>
      <c r="B21" s="33">
        <v>11972</v>
      </c>
      <c r="C21" s="33">
        <v>10197781.884552039</v>
      </c>
      <c r="D21" s="34">
        <v>9014</v>
      </c>
      <c r="E21" s="19"/>
      <c r="F21" s="67" t="s">
        <v>16</v>
      </c>
      <c r="G21" s="59">
        <v>11118</v>
      </c>
      <c r="H21" s="59">
        <v>11548545.007802309</v>
      </c>
      <c r="I21" s="60">
        <v>6993</v>
      </c>
      <c r="K21" s="11" t="s">
        <v>16</v>
      </c>
      <c r="L21" s="134">
        <v>7.6812376326677478E-2</v>
      </c>
      <c r="M21" s="134">
        <v>-0.11696392249739529</v>
      </c>
      <c r="N21" s="136">
        <v>0.28900328900328898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4409</v>
      </c>
      <c r="C23" s="83">
        <v>5829756.4269790463</v>
      </c>
      <c r="D23" s="83">
        <v>2593</v>
      </c>
      <c r="E23" s="19"/>
      <c r="F23" s="52" t="s">
        <v>17</v>
      </c>
      <c r="G23" s="49">
        <v>4807</v>
      </c>
      <c r="H23" s="49">
        <v>5742003.1745475391</v>
      </c>
      <c r="I23" s="53">
        <v>2746</v>
      </c>
      <c r="K23" s="99" t="s">
        <v>17</v>
      </c>
      <c r="L23" s="97">
        <v>-8.2795922612856288E-2</v>
      </c>
      <c r="M23" s="97">
        <v>1.5282689640522928E-2</v>
      </c>
      <c r="N23" s="97">
        <v>-5.5717407137654718E-2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4409</v>
      </c>
      <c r="C24" s="33">
        <v>5829756.4269790463</v>
      </c>
      <c r="D24" s="34">
        <v>2593</v>
      </c>
      <c r="E24" s="19"/>
      <c r="F24" s="69" t="s">
        <v>18</v>
      </c>
      <c r="G24" s="59">
        <v>4807</v>
      </c>
      <c r="H24" s="59">
        <v>5742003.1745475391</v>
      </c>
      <c r="I24" s="60">
        <v>2746</v>
      </c>
      <c r="K24" s="12" t="s">
        <v>18</v>
      </c>
      <c r="L24" s="102">
        <v>-8.2795922612856288E-2</v>
      </c>
      <c r="M24" s="102">
        <v>1.5282689640522928E-2</v>
      </c>
      <c r="N24" s="103">
        <v>-5.5717407137654718E-2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840</v>
      </c>
      <c r="C26" s="83">
        <v>596020.44855341129</v>
      </c>
      <c r="D26" s="83">
        <v>610</v>
      </c>
      <c r="E26" s="19"/>
      <c r="F26" s="48" t="s">
        <v>19</v>
      </c>
      <c r="G26" s="49">
        <v>3296</v>
      </c>
      <c r="H26" s="49">
        <v>2065271.8849257445</v>
      </c>
      <c r="I26" s="53">
        <v>2713</v>
      </c>
      <c r="K26" s="96" t="s">
        <v>19</v>
      </c>
      <c r="L26" s="97">
        <v>-0.74514563106796117</v>
      </c>
      <c r="M26" s="97">
        <v>-0.71140823980430024</v>
      </c>
      <c r="N26" s="97">
        <v>-0.77515665315149285</v>
      </c>
      <c r="P26" s="5"/>
      <c r="Q26" s="5"/>
      <c r="R26" s="5"/>
      <c r="S26" s="5"/>
    </row>
    <row r="27" spans="1:19" ht="13.5" thickBot="1">
      <c r="A27" s="90" t="s">
        <v>20</v>
      </c>
      <c r="B27" s="33">
        <v>840</v>
      </c>
      <c r="C27" s="33">
        <v>596020.44855341129</v>
      </c>
      <c r="D27" s="34">
        <v>610</v>
      </c>
      <c r="E27" s="19"/>
      <c r="F27" s="70" t="s">
        <v>20</v>
      </c>
      <c r="G27" s="59">
        <v>3296</v>
      </c>
      <c r="H27" s="59">
        <v>2065271.8849257445</v>
      </c>
      <c r="I27" s="60">
        <v>2713</v>
      </c>
      <c r="K27" s="13" t="s">
        <v>20</v>
      </c>
      <c r="L27" s="102">
        <v>-0.74514563106796117</v>
      </c>
      <c r="M27" s="102">
        <v>-0.71140823980430024</v>
      </c>
      <c r="N27" s="103">
        <v>-0.77515665315149285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5101</v>
      </c>
      <c r="C29" s="83">
        <v>3930688.6733475607</v>
      </c>
      <c r="D29" s="83">
        <v>3765</v>
      </c>
      <c r="E29" s="19"/>
      <c r="F29" s="48" t="s">
        <v>21</v>
      </c>
      <c r="G29" s="49">
        <v>17349</v>
      </c>
      <c r="H29" s="49">
        <v>10070876.399607223</v>
      </c>
      <c r="I29" s="53">
        <v>13622</v>
      </c>
      <c r="K29" s="96" t="s">
        <v>21</v>
      </c>
      <c r="L29" s="97">
        <v>-0.70597728975733465</v>
      </c>
      <c r="M29" s="97">
        <v>-0.60969745656883823</v>
      </c>
      <c r="N29" s="97">
        <v>-0.72360886800763469</v>
      </c>
      <c r="P29" s="5"/>
      <c r="Q29" s="5"/>
      <c r="R29" s="5"/>
      <c r="S29" s="5"/>
    </row>
    <row r="30" spans="1:19" ht="13.5" thickBot="1">
      <c r="A30" s="91" t="s">
        <v>22</v>
      </c>
      <c r="B30" s="29">
        <v>2516</v>
      </c>
      <c r="C30" s="29">
        <v>1559120.8429205986</v>
      </c>
      <c r="D30" s="30">
        <v>1963</v>
      </c>
      <c r="E30" s="19"/>
      <c r="F30" s="71" t="s">
        <v>22</v>
      </c>
      <c r="G30" s="55">
        <v>6895</v>
      </c>
      <c r="H30" s="55">
        <v>4543974.699848786</v>
      </c>
      <c r="I30" s="56">
        <v>5208</v>
      </c>
      <c r="K30" s="14" t="s">
        <v>22</v>
      </c>
      <c r="L30" s="100">
        <v>-0.63509789702683106</v>
      </c>
      <c r="M30" s="100">
        <v>-0.65688170689584102</v>
      </c>
      <c r="N30" s="101">
        <v>-0.62307987711213519</v>
      </c>
    </row>
    <row r="31" spans="1:19" ht="13.5" thickBot="1">
      <c r="A31" s="92" t="s">
        <v>23</v>
      </c>
      <c r="B31" s="33">
        <v>2585</v>
      </c>
      <c r="C31" s="33">
        <v>2371567.8304269621</v>
      </c>
      <c r="D31" s="34">
        <v>1802</v>
      </c>
      <c r="E31" s="19"/>
      <c r="F31" s="71" t="s">
        <v>23</v>
      </c>
      <c r="G31" s="72">
        <v>10454</v>
      </c>
      <c r="H31" s="72">
        <v>5526901.6997584356</v>
      </c>
      <c r="I31" s="73">
        <v>8414</v>
      </c>
      <c r="K31" s="15" t="s">
        <v>23</v>
      </c>
      <c r="L31" s="102">
        <v>-0.75272622919456667</v>
      </c>
      <c r="M31" s="102">
        <v>-0.57090464798195772</v>
      </c>
      <c r="N31" s="103">
        <v>-0.78583313525077259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8731</v>
      </c>
      <c r="C33" s="83">
        <v>7362344.0582587598</v>
      </c>
      <c r="D33" s="83">
        <v>6022</v>
      </c>
      <c r="E33" s="19"/>
      <c r="F33" s="52" t="s">
        <v>24</v>
      </c>
      <c r="G33" s="49">
        <v>8478</v>
      </c>
      <c r="H33" s="49">
        <v>7416520.683757917</v>
      </c>
      <c r="I33" s="53">
        <v>5487</v>
      </c>
      <c r="K33" s="99" t="s">
        <v>24</v>
      </c>
      <c r="L33" s="97">
        <v>2.984194385468264E-2</v>
      </c>
      <c r="M33" s="97">
        <v>-7.3048573326038868E-3</v>
      </c>
      <c r="N33" s="97">
        <v>9.7503189356661135E-2</v>
      </c>
      <c r="P33" s="5"/>
      <c r="Q33" s="5"/>
      <c r="R33" s="5"/>
      <c r="S33" s="5"/>
    </row>
    <row r="34" spans="1:19" ht="13.5" thickBot="1">
      <c r="A34" s="89" t="s">
        <v>25</v>
      </c>
      <c r="B34" s="33">
        <v>8731</v>
      </c>
      <c r="C34" s="33">
        <v>7362344.0582587598</v>
      </c>
      <c r="D34" s="34">
        <v>6022</v>
      </c>
      <c r="E34" s="19"/>
      <c r="F34" s="69" t="s">
        <v>25</v>
      </c>
      <c r="G34" s="59">
        <v>8478</v>
      </c>
      <c r="H34" s="59">
        <v>7416520.683757917</v>
      </c>
      <c r="I34" s="60">
        <v>5487</v>
      </c>
      <c r="K34" s="12" t="s">
        <v>25</v>
      </c>
      <c r="L34" s="102">
        <v>2.984194385468264E-2</v>
      </c>
      <c r="M34" s="102">
        <v>-7.3048573326038868E-3</v>
      </c>
      <c r="N34" s="103">
        <v>9.7503189356661135E-2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18378</v>
      </c>
      <c r="C36" s="83">
        <v>17451631.616913356</v>
      </c>
      <c r="D36" s="83">
        <v>12347</v>
      </c>
      <c r="E36" s="19"/>
      <c r="F36" s="48" t="s">
        <v>26</v>
      </c>
      <c r="G36" s="49">
        <v>15452</v>
      </c>
      <c r="H36" s="49">
        <v>15742357.691683605</v>
      </c>
      <c r="I36" s="53">
        <v>10003</v>
      </c>
      <c r="K36" s="96" t="s">
        <v>26</v>
      </c>
      <c r="L36" s="97">
        <v>0.18936060056950565</v>
      </c>
      <c r="M36" s="97">
        <v>0.1085780134530121</v>
      </c>
      <c r="N36" s="112">
        <v>0.23432970108967299</v>
      </c>
    </row>
    <row r="37" spans="1:19" ht="13.5" thickBot="1">
      <c r="A37" s="37" t="s">
        <v>27</v>
      </c>
      <c r="B37" s="29">
        <v>2104</v>
      </c>
      <c r="C37" s="29">
        <v>2101451.3222942115</v>
      </c>
      <c r="D37" s="29">
        <v>1348</v>
      </c>
      <c r="E37" s="19"/>
      <c r="F37" s="71" t="s">
        <v>27</v>
      </c>
      <c r="G37" s="77">
        <v>1917</v>
      </c>
      <c r="H37" s="77">
        <v>1239611.1252193828</v>
      </c>
      <c r="I37" s="78">
        <v>1407</v>
      </c>
      <c r="K37" s="9" t="s">
        <v>27</v>
      </c>
      <c r="L37" s="100">
        <v>9.7548252477829944E-2</v>
      </c>
      <c r="M37" s="100">
        <v>0.6952504535826125</v>
      </c>
      <c r="N37" s="101">
        <v>-4.1933191186922514E-2</v>
      </c>
    </row>
    <row r="38" spans="1:19" ht="13.5" thickBot="1">
      <c r="A38" s="38" t="s">
        <v>28</v>
      </c>
      <c r="B38" s="29">
        <v>1951</v>
      </c>
      <c r="C38" s="29">
        <v>2860018.490541121</v>
      </c>
      <c r="D38" s="29">
        <v>1339</v>
      </c>
      <c r="E38" s="19"/>
      <c r="F38" s="66" t="s">
        <v>28</v>
      </c>
      <c r="G38" s="77">
        <v>1439</v>
      </c>
      <c r="H38" s="77">
        <v>2047510.7176058001</v>
      </c>
      <c r="I38" s="78">
        <v>663</v>
      </c>
      <c r="K38" s="10" t="s">
        <v>28</v>
      </c>
      <c r="L38" s="111">
        <v>0.35580264072272416</v>
      </c>
      <c r="M38" s="111">
        <v>0.39682711594565134</v>
      </c>
      <c r="N38" s="113">
        <v>1.0196078431372548</v>
      </c>
    </row>
    <row r="39" spans="1:19" ht="13.5" thickBot="1">
      <c r="A39" s="38" t="s">
        <v>29</v>
      </c>
      <c r="B39" s="29">
        <v>1118</v>
      </c>
      <c r="C39" s="29">
        <v>1141475.8766836415</v>
      </c>
      <c r="D39" s="29">
        <v>779</v>
      </c>
      <c r="E39" s="19"/>
      <c r="F39" s="66" t="s">
        <v>29</v>
      </c>
      <c r="G39" s="77">
        <v>1092</v>
      </c>
      <c r="H39" s="77">
        <v>1247285.7585908961</v>
      </c>
      <c r="I39" s="78">
        <v>710</v>
      </c>
      <c r="K39" s="10" t="s">
        <v>29</v>
      </c>
      <c r="L39" s="111">
        <v>2.3809523809523725E-2</v>
      </c>
      <c r="M39" s="111">
        <v>-8.4832109385095444E-2</v>
      </c>
      <c r="N39" s="113">
        <v>9.7183098591549388E-2</v>
      </c>
    </row>
    <row r="40" spans="1:19" ht="13.5" thickBot="1">
      <c r="A40" s="38" t="s">
        <v>30</v>
      </c>
      <c r="B40" s="29">
        <v>7646</v>
      </c>
      <c r="C40" s="29">
        <v>6022877.0069236429</v>
      </c>
      <c r="D40" s="29">
        <v>5426</v>
      </c>
      <c r="E40" s="19"/>
      <c r="F40" s="66" t="s">
        <v>30</v>
      </c>
      <c r="G40" s="77">
        <v>6331</v>
      </c>
      <c r="H40" s="77">
        <v>6193658.1014210861</v>
      </c>
      <c r="I40" s="78">
        <v>4286</v>
      </c>
      <c r="K40" s="10" t="s">
        <v>30</v>
      </c>
      <c r="L40" s="111">
        <v>0.20770810298531028</v>
      </c>
      <c r="M40" s="111">
        <v>-2.7573542436618914E-2</v>
      </c>
      <c r="N40" s="113">
        <v>0.26598226784881018</v>
      </c>
    </row>
    <row r="41" spans="1:19" ht="13.5" thickBot="1">
      <c r="A41" s="39" t="s">
        <v>31</v>
      </c>
      <c r="B41" s="33">
        <v>5559</v>
      </c>
      <c r="C41" s="33">
        <v>5325808.9204707416</v>
      </c>
      <c r="D41" s="34">
        <v>3455</v>
      </c>
      <c r="E41" s="19"/>
      <c r="F41" s="67" t="s">
        <v>31</v>
      </c>
      <c r="G41" s="77">
        <v>4673</v>
      </c>
      <c r="H41" s="77">
        <v>5014291.9888464389</v>
      </c>
      <c r="I41" s="78">
        <v>2937</v>
      </c>
      <c r="K41" s="11" t="s">
        <v>31</v>
      </c>
      <c r="L41" s="116">
        <v>0.18959982880376636</v>
      </c>
      <c r="M41" s="116">
        <v>6.2125806059405209E-2</v>
      </c>
      <c r="N41" s="117">
        <v>0.17637044603336749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19252</v>
      </c>
      <c r="C43" s="83">
        <v>16455606.503332105</v>
      </c>
      <c r="D43" s="83">
        <v>14111</v>
      </c>
      <c r="E43" s="19"/>
      <c r="F43" s="48" t="s">
        <v>32</v>
      </c>
      <c r="G43" s="49">
        <v>21207</v>
      </c>
      <c r="H43" s="49">
        <v>18826393.823581718</v>
      </c>
      <c r="I43" s="53">
        <v>14478</v>
      </c>
      <c r="K43" s="96" t="s">
        <v>32</v>
      </c>
      <c r="L43" s="97">
        <v>-9.2186542179469089E-2</v>
      </c>
      <c r="M43" s="97">
        <v>-0.12592891354901936</v>
      </c>
      <c r="N43" s="97">
        <v>-2.5348805083575066E-2</v>
      </c>
    </row>
    <row r="44" spans="1:19" ht="13.5" thickBot="1">
      <c r="A44" s="37" t="s">
        <v>33</v>
      </c>
      <c r="B44" s="29">
        <v>770</v>
      </c>
      <c r="C44" s="29">
        <v>379925.87693410367</v>
      </c>
      <c r="D44" s="30">
        <v>659</v>
      </c>
      <c r="E44" s="19"/>
      <c r="F44" s="74" t="s">
        <v>33</v>
      </c>
      <c r="G44" s="55">
        <v>902</v>
      </c>
      <c r="H44" s="55">
        <v>656814.37</v>
      </c>
      <c r="I44" s="56">
        <v>667</v>
      </c>
      <c r="K44" s="9" t="s">
        <v>33</v>
      </c>
      <c r="L44" s="138">
        <v>-0.14634146341463417</v>
      </c>
      <c r="M44" s="138">
        <v>-0.42156278198647867</v>
      </c>
      <c r="N44" s="139">
        <v>-1.199400299850073E-2</v>
      </c>
    </row>
    <row r="45" spans="1:19" ht="13.5" thickBot="1">
      <c r="A45" s="38" t="s">
        <v>34</v>
      </c>
      <c r="B45" s="29">
        <v>2324</v>
      </c>
      <c r="C45" s="29">
        <v>2707267.5911088297</v>
      </c>
      <c r="D45" s="30">
        <v>1453</v>
      </c>
      <c r="E45" s="19"/>
      <c r="F45" s="75" t="s">
        <v>34</v>
      </c>
      <c r="G45" s="55">
        <v>3207</v>
      </c>
      <c r="H45" s="55">
        <v>3563011.2143628192</v>
      </c>
      <c r="I45" s="56">
        <v>1977</v>
      </c>
      <c r="K45" s="10" t="s">
        <v>34</v>
      </c>
      <c r="L45" s="133">
        <v>-0.27533520424072344</v>
      </c>
      <c r="M45" s="133">
        <v>-0.24017427163978877</v>
      </c>
      <c r="N45" s="135">
        <v>-0.26504805260495701</v>
      </c>
    </row>
    <row r="46" spans="1:19" ht="13.5" thickBot="1">
      <c r="A46" s="38" t="s">
        <v>35</v>
      </c>
      <c r="B46" s="29">
        <v>1483</v>
      </c>
      <c r="C46" s="29">
        <v>988603.22035656474</v>
      </c>
      <c r="D46" s="30">
        <v>1021</v>
      </c>
      <c r="E46" s="19"/>
      <c r="F46" s="75" t="s">
        <v>35</v>
      </c>
      <c r="G46" s="55">
        <v>1226</v>
      </c>
      <c r="H46" s="55">
        <v>852977.41786577285</v>
      </c>
      <c r="I46" s="56">
        <v>831</v>
      </c>
      <c r="K46" s="10" t="s">
        <v>35</v>
      </c>
      <c r="L46" s="133">
        <v>0.20962479608482876</v>
      </c>
      <c r="M46" s="133">
        <v>0.15900280552577817</v>
      </c>
      <c r="N46" s="135">
        <v>0.2286401925391095</v>
      </c>
    </row>
    <row r="47" spans="1:19" ht="13.5" thickBot="1">
      <c r="A47" s="38" t="s">
        <v>36</v>
      </c>
      <c r="B47" s="29">
        <v>4114</v>
      </c>
      <c r="C47" s="29">
        <v>3589577.2278199866</v>
      </c>
      <c r="D47" s="30">
        <v>3306</v>
      </c>
      <c r="E47" s="19"/>
      <c r="F47" s="75" t="s">
        <v>36</v>
      </c>
      <c r="G47" s="55">
        <v>5262</v>
      </c>
      <c r="H47" s="55">
        <v>4244753.8256078763</v>
      </c>
      <c r="I47" s="56">
        <v>3927</v>
      </c>
      <c r="K47" s="10" t="s">
        <v>36</v>
      </c>
      <c r="L47" s="133">
        <v>-0.21816799695933109</v>
      </c>
      <c r="M47" s="133">
        <v>-0.15434972785354972</v>
      </c>
      <c r="N47" s="135">
        <v>-0.15813598166539344</v>
      </c>
    </row>
    <row r="48" spans="1:19" ht="13.5" thickBot="1">
      <c r="A48" s="38" t="s">
        <v>37</v>
      </c>
      <c r="B48" s="29">
        <v>1665</v>
      </c>
      <c r="C48" s="29">
        <v>1838672.0582619242</v>
      </c>
      <c r="D48" s="30">
        <v>911</v>
      </c>
      <c r="E48" s="19"/>
      <c r="F48" s="75" t="s">
        <v>37</v>
      </c>
      <c r="G48" s="55">
        <v>1612</v>
      </c>
      <c r="H48" s="55">
        <v>1724497.15803648</v>
      </c>
      <c r="I48" s="56">
        <v>975</v>
      </c>
      <c r="K48" s="10" t="s">
        <v>37</v>
      </c>
      <c r="L48" s="133">
        <v>3.287841191066998E-2</v>
      </c>
      <c r="M48" s="133">
        <v>6.6207647657386959E-2</v>
      </c>
      <c r="N48" s="135">
        <v>-6.5641025641025696E-2</v>
      </c>
    </row>
    <row r="49" spans="1:19" ht="13.5" thickBot="1">
      <c r="A49" s="38" t="s">
        <v>38</v>
      </c>
      <c r="B49" s="29">
        <v>2225</v>
      </c>
      <c r="C49" s="29">
        <v>1619709.8277497808</v>
      </c>
      <c r="D49" s="30">
        <v>1801</v>
      </c>
      <c r="E49" s="19"/>
      <c r="F49" s="75" t="s">
        <v>38</v>
      </c>
      <c r="G49" s="55">
        <v>2422</v>
      </c>
      <c r="H49" s="55">
        <v>1915161.2099236539</v>
      </c>
      <c r="I49" s="56">
        <v>1689</v>
      </c>
      <c r="K49" s="10" t="s">
        <v>38</v>
      </c>
      <c r="L49" s="133">
        <v>-8.1337737407101596E-2</v>
      </c>
      <c r="M49" s="133">
        <v>-0.15426971925024047</v>
      </c>
      <c r="N49" s="135">
        <v>6.631142687981062E-2</v>
      </c>
    </row>
    <row r="50" spans="1:19" ht="13.5" thickBot="1">
      <c r="A50" s="38" t="s">
        <v>39</v>
      </c>
      <c r="B50" s="29">
        <v>813</v>
      </c>
      <c r="C50" s="29">
        <v>904922.74592680729</v>
      </c>
      <c r="D50" s="30">
        <v>504</v>
      </c>
      <c r="E50" s="19"/>
      <c r="F50" s="75" t="s">
        <v>39</v>
      </c>
      <c r="G50" s="55">
        <v>796</v>
      </c>
      <c r="H50" s="55">
        <v>1183366.5018327239</v>
      </c>
      <c r="I50" s="56">
        <v>307</v>
      </c>
      <c r="K50" s="10" t="s">
        <v>39</v>
      </c>
      <c r="L50" s="133">
        <v>2.1356783919598055E-2</v>
      </c>
      <c r="M50" s="133">
        <v>-0.23529798711952754</v>
      </c>
      <c r="N50" s="135">
        <v>0.64169381107491863</v>
      </c>
    </row>
    <row r="51" spans="1:19" ht="13.5" thickBot="1">
      <c r="A51" s="38" t="s">
        <v>40</v>
      </c>
      <c r="B51" s="29">
        <v>4469</v>
      </c>
      <c r="C51" s="29">
        <v>3368958.4262438756</v>
      </c>
      <c r="D51" s="30">
        <v>3377</v>
      </c>
      <c r="E51" s="19"/>
      <c r="F51" s="75" t="s">
        <v>40</v>
      </c>
      <c r="G51" s="55">
        <v>4630</v>
      </c>
      <c r="H51" s="55">
        <v>3599169.7733855234</v>
      </c>
      <c r="I51" s="56">
        <v>3320</v>
      </c>
      <c r="K51" s="10" t="s">
        <v>40</v>
      </c>
      <c r="L51" s="133">
        <v>-3.4773218142548634E-2</v>
      </c>
      <c r="M51" s="133">
        <v>-6.396234732909023E-2</v>
      </c>
      <c r="N51" s="135">
        <v>1.7168674698795128E-2</v>
      </c>
    </row>
    <row r="52" spans="1:19" ht="13.5" thickBot="1">
      <c r="A52" s="39" t="s">
        <v>41</v>
      </c>
      <c r="B52" s="33">
        <v>1389</v>
      </c>
      <c r="C52" s="33">
        <v>1057969.5289302317</v>
      </c>
      <c r="D52" s="34">
        <v>1079</v>
      </c>
      <c r="E52" s="19"/>
      <c r="F52" s="76" t="s">
        <v>41</v>
      </c>
      <c r="G52" s="59">
        <v>1150</v>
      </c>
      <c r="H52" s="59">
        <v>1086642.3525668699</v>
      </c>
      <c r="I52" s="60">
        <v>785</v>
      </c>
      <c r="K52" s="11" t="s">
        <v>41</v>
      </c>
      <c r="L52" s="134">
        <v>0.20782608695652183</v>
      </c>
      <c r="M52" s="134">
        <v>-2.6386624420543847E-2</v>
      </c>
      <c r="N52" s="136">
        <v>0.37452229299363049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51631</v>
      </c>
      <c r="C54" s="83">
        <v>58349789.654501542</v>
      </c>
      <c r="D54" s="83">
        <v>30852</v>
      </c>
      <c r="E54" s="19"/>
      <c r="F54" s="48" t="s">
        <v>42</v>
      </c>
      <c r="G54" s="49">
        <v>64291.266700546941</v>
      </c>
      <c r="H54" s="49">
        <v>71336792.476733893</v>
      </c>
      <c r="I54" s="53">
        <v>37672.210804051669</v>
      </c>
      <c r="K54" s="96" t="s">
        <v>42</v>
      </c>
      <c r="L54" s="97">
        <v>-0.19692047381046918</v>
      </c>
      <c r="M54" s="97">
        <v>-0.18205195904298599</v>
      </c>
      <c r="N54" s="97">
        <v>-0.18104089615356878</v>
      </c>
      <c r="P54" s="5"/>
      <c r="Q54" s="5"/>
      <c r="R54" s="5"/>
      <c r="S54" s="5"/>
    </row>
    <row r="55" spans="1:19" ht="13.5" thickBot="1">
      <c r="A55" s="37" t="s">
        <v>43</v>
      </c>
      <c r="B55" s="29">
        <v>37748</v>
      </c>
      <c r="C55" s="29">
        <v>43879419.573415309</v>
      </c>
      <c r="D55" s="30">
        <v>22055</v>
      </c>
      <c r="E55" s="19"/>
      <c r="F55" s="71" t="s">
        <v>43</v>
      </c>
      <c r="G55" s="55">
        <v>49974.266700546941</v>
      </c>
      <c r="H55" s="55">
        <v>56327780.305295229</v>
      </c>
      <c r="I55" s="56">
        <v>29340.210804051669</v>
      </c>
      <c r="K55" s="9" t="s">
        <v>43</v>
      </c>
      <c r="L55" s="100">
        <v>-0.24465124768730484</v>
      </c>
      <c r="M55" s="100">
        <v>-0.22099860254407511</v>
      </c>
      <c r="N55" s="101">
        <v>-0.24830124271109988</v>
      </c>
    </row>
    <row r="56" spans="1:19" ht="13.5" thickBot="1">
      <c r="A56" s="38" t="s">
        <v>44</v>
      </c>
      <c r="B56" s="29">
        <v>3831</v>
      </c>
      <c r="C56" s="29">
        <v>3034166.4137319652</v>
      </c>
      <c r="D56" s="30">
        <v>2891</v>
      </c>
      <c r="E56" s="19"/>
      <c r="F56" s="66" t="s">
        <v>44</v>
      </c>
      <c r="G56" s="77">
        <v>3630</v>
      </c>
      <c r="H56" s="77">
        <v>3546924.3635897697</v>
      </c>
      <c r="I56" s="78">
        <v>2371</v>
      </c>
      <c r="K56" s="10" t="s">
        <v>44</v>
      </c>
      <c r="L56" s="100">
        <v>5.5371900826446385E-2</v>
      </c>
      <c r="M56" s="100">
        <v>-0.14456410605239201</v>
      </c>
      <c r="N56" s="101">
        <v>0.21931674398987777</v>
      </c>
    </row>
    <row r="57" spans="1:19" ht="13.5" thickBot="1">
      <c r="A57" s="38" t="s">
        <v>45</v>
      </c>
      <c r="B57" s="29">
        <v>2969</v>
      </c>
      <c r="C57" s="29">
        <v>3733010.595095898</v>
      </c>
      <c r="D57" s="30">
        <v>1337</v>
      </c>
      <c r="E57" s="19"/>
      <c r="F57" s="66" t="s">
        <v>45</v>
      </c>
      <c r="G57" s="77">
        <v>2882</v>
      </c>
      <c r="H57" s="77">
        <v>3563652.3330835951</v>
      </c>
      <c r="I57" s="78">
        <v>1357</v>
      </c>
      <c r="K57" s="10" t="s">
        <v>45</v>
      </c>
      <c r="L57" s="100">
        <v>3.0187369882026305E-2</v>
      </c>
      <c r="M57" s="100">
        <v>4.7523789130618832E-2</v>
      </c>
      <c r="N57" s="101">
        <v>-1.4738393515106862E-2</v>
      </c>
    </row>
    <row r="58" spans="1:19" ht="13.5" thickBot="1">
      <c r="A58" s="39" t="s">
        <v>46</v>
      </c>
      <c r="B58" s="33">
        <v>7083</v>
      </c>
      <c r="C58" s="33">
        <v>7703193.0722583774</v>
      </c>
      <c r="D58" s="34">
        <v>4569</v>
      </c>
      <c r="E58" s="19"/>
      <c r="F58" s="67" t="s">
        <v>46</v>
      </c>
      <c r="G58" s="72">
        <v>7805</v>
      </c>
      <c r="H58" s="72">
        <v>7898435.4747653017</v>
      </c>
      <c r="I58" s="73">
        <v>4604</v>
      </c>
      <c r="K58" s="11" t="s">
        <v>46</v>
      </c>
      <c r="L58" s="102">
        <v>-9.2504804612427938E-2</v>
      </c>
      <c r="M58" s="102">
        <v>-2.4719123569560519E-2</v>
      </c>
      <c r="N58" s="103">
        <v>-7.6020851433535874E-3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29600</v>
      </c>
      <c r="C60" s="83">
        <v>20838317.418329608</v>
      </c>
      <c r="D60" s="83">
        <v>23039</v>
      </c>
      <c r="E60" s="19"/>
      <c r="F60" s="48" t="s">
        <v>47</v>
      </c>
      <c r="G60" s="49">
        <v>34146</v>
      </c>
      <c r="H60" s="49">
        <v>23878431.521708183</v>
      </c>
      <c r="I60" s="53">
        <v>25286</v>
      </c>
      <c r="K60" s="96" t="s">
        <v>47</v>
      </c>
      <c r="L60" s="97">
        <v>-0.13313418848474201</v>
      </c>
      <c r="M60" s="97">
        <v>-0.12731632312678365</v>
      </c>
      <c r="N60" s="97">
        <v>-8.8863402673416081E-2</v>
      </c>
      <c r="P60" s="5"/>
      <c r="Q60" s="5"/>
      <c r="R60" s="5"/>
      <c r="S60" s="5"/>
    </row>
    <row r="61" spans="1:19" ht="13.5" thickBot="1">
      <c r="A61" s="37" t="s">
        <v>48</v>
      </c>
      <c r="B61" s="29">
        <v>4599</v>
      </c>
      <c r="C61" s="29">
        <v>3489209.984319455</v>
      </c>
      <c r="D61" s="30">
        <v>3121</v>
      </c>
      <c r="E61" s="19"/>
      <c r="F61" s="71" t="s">
        <v>48</v>
      </c>
      <c r="G61" s="55">
        <v>6441</v>
      </c>
      <c r="H61" s="55">
        <v>4744745.6881446913</v>
      </c>
      <c r="I61" s="56">
        <v>3971</v>
      </c>
      <c r="K61" s="9" t="s">
        <v>48</v>
      </c>
      <c r="L61" s="100">
        <v>-0.28598043782021421</v>
      </c>
      <c r="M61" s="100">
        <v>-0.26461601661019285</v>
      </c>
      <c r="N61" s="101">
        <v>-0.21405187610173759</v>
      </c>
    </row>
    <row r="62" spans="1:19" ht="13.5" thickBot="1">
      <c r="A62" s="38" t="s">
        <v>49</v>
      </c>
      <c r="B62" s="29">
        <v>1832</v>
      </c>
      <c r="C62" s="29">
        <v>1673548.1629428873</v>
      </c>
      <c r="D62" s="30">
        <v>1062</v>
      </c>
      <c r="E62" s="19"/>
      <c r="F62" s="66" t="s">
        <v>49</v>
      </c>
      <c r="G62" s="77">
        <v>2602</v>
      </c>
      <c r="H62" s="77">
        <v>2284128.4247515211</v>
      </c>
      <c r="I62" s="78">
        <v>1478</v>
      </c>
      <c r="K62" s="10" t="s">
        <v>49</v>
      </c>
      <c r="L62" s="100">
        <v>-0.29592621060722524</v>
      </c>
      <c r="M62" s="100">
        <v>-0.26731433101230107</v>
      </c>
      <c r="N62" s="101">
        <v>-0.28146143437077131</v>
      </c>
    </row>
    <row r="63" spans="1:19" ht="13.5" thickBot="1">
      <c r="A63" s="39" t="s">
        <v>50</v>
      </c>
      <c r="B63" s="33">
        <v>23169</v>
      </c>
      <c r="C63" s="33">
        <v>15675559.271067265</v>
      </c>
      <c r="D63" s="34">
        <v>18856</v>
      </c>
      <c r="E63" s="19"/>
      <c r="F63" s="67" t="s">
        <v>50</v>
      </c>
      <c r="G63" s="72">
        <v>25103</v>
      </c>
      <c r="H63" s="72">
        <v>16849557.408811972</v>
      </c>
      <c r="I63" s="73">
        <v>19837</v>
      </c>
      <c r="K63" s="11" t="s">
        <v>50</v>
      </c>
      <c r="L63" s="102">
        <v>-7.7042584551647253E-2</v>
      </c>
      <c r="M63" s="102">
        <v>-6.9675310114123756E-2</v>
      </c>
      <c r="N63" s="103">
        <v>-4.9453042294701821E-2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3030</v>
      </c>
      <c r="C65" s="83">
        <v>4689248.93233003</v>
      </c>
      <c r="D65" s="83">
        <v>1190</v>
      </c>
      <c r="E65" s="19"/>
      <c r="F65" s="48" t="s">
        <v>51</v>
      </c>
      <c r="G65" s="49">
        <v>2864</v>
      </c>
      <c r="H65" s="49">
        <v>3899924.1349643846</v>
      </c>
      <c r="I65" s="53">
        <v>1523</v>
      </c>
      <c r="K65" s="96" t="s">
        <v>51</v>
      </c>
      <c r="L65" s="97">
        <v>5.7960893854748674E-2</v>
      </c>
      <c r="M65" s="97">
        <v>0.20239491078532312</v>
      </c>
      <c r="N65" s="97">
        <v>-0.2186474064346684</v>
      </c>
      <c r="P65" s="5"/>
      <c r="Q65" s="5"/>
      <c r="R65" s="5"/>
      <c r="S65" s="5"/>
    </row>
    <row r="66" spans="1:19" ht="13.5" thickBot="1">
      <c r="A66" s="37" t="s">
        <v>52</v>
      </c>
      <c r="B66" s="29">
        <v>2238</v>
      </c>
      <c r="C66" s="29">
        <v>3068157.7812395836</v>
      </c>
      <c r="D66" s="30">
        <v>915</v>
      </c>
      <c r="E66" s="19"/>
      <c r="F66" s="71" t="s">
        <v>52</v>
      </c>
      <c r="G66" s="55">
        <v>1726</v>
      </c>
      <c r="H66" s="55">
        <v>2103856.4383201161</v>
      </c>
      <c r="I66" s="56">
        <v>959</v>
      </c>
      <c r="K66" s="9" t="s">
        <v>52</v>
      </c>
      <c r="L66" s="100">
        <v>0.29663962920046361</v>
      </c>
      <c r="M66" s="100">
        <v>0.45834940319855733</v>
      </c>
      <c r="N66" s="101">
        <v>-4.5881126173097031E-2</v>
      </c>
    </row>
    <row r="67" spans="1:19" ht="13.5" thickBot="1">
      <c r="A67" s="39" t="s">
        <v>53</v>
      </c>
      <c r="B67" s="33">
        <v>792</v>
      </c>
      <c r="C67" s="33">
        <v>1621091.1510904464</v>
      </c>
      <c r="D67" s="34">
        <v>275</v>
      </c>
      <c r="E67" s="19"/>
      <c r="F67" s="67" t="s">
        <v>53</v>
      </c>
      <c r="G67" s="72">
        <v>1138</v>
      </c>
      <c r="H67" s="72">
        <v>1796067.6966442685</v>
      </c>
      <c r="I67" s="73">
        <v>564</v>
      </c>
      <c r="K67" s="11" t="s">
        <v>53</v>
      </c>
      <c r="L67" s="102">
        <v>-0.30404217926186294</v>
      </c>
      <c r="M67" s="102">
        <v>-9.7422021386356583E-2</v>
      </c>
      <c r="N67" s="103">
        <v>-0.51241134751773054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14572</v>
      </c>
      <c r="C69" s="83">
        <v>12746954.112385187</v>
      </c>
      <c r="D69" s="83">
        <v>10947</v>
      </c>
      <c r="E69" s="19"/>
      <c r="F69" s="48" t="s">
        <v>54</v>
      </c>
      <c r="G69" s="49">
        <v>14106</v>
      </c>
      <c r="H69" s="49">
        <v>10922021.734348306</v>
      </c>
      <c r="I69" s="53">
        <v>9830</v>
      </c>
      <c r="K69" s="96" t="s">
        <v>54</v>
      </c>
      <c r="L69" s="97">
        <v>3.3035587693180268E-2</v>
      </c>
      <c r="M69" s="97">
        <v>0.16708741498817115</v>
      </c>
      <c r="N69" s="97">
        <v>0.11363173957273642</v>
      </c>
      <c r="P69" s="5"/>
      <c r="Q69" s="5"/>
      <c r="R69" s="5"/>
      <c r="S69" s="5"/>
    </row>
    <row r="70" spans="1:19" ht="13.5" thickBot="1">
      <c r="A70" s="37" t="s">
        <v>55</v>
      </c>
      <c r="B70" s="29">
        <v>5701</v>
      </c>
      <c r="C70" s="29">
        <v>4831235.0504301302</v>
      </c>
      <c r="D70" s="30">
        <v>4032</v>
      </c>
      <c r="E70" s="19"/>
      <c r="F70" s="71" t="s">
        <v>55</v>
      </c>
      <c r="G70" s="55">
        <v>5307</v>
      </c>
      <c r="H70" s="55">
        <v>3902302.0927390317</v>
      </c>
      <c r="I70" s="56">
        <v>3976</v>
      </c>
      <c r="K70" s="9" t="s">
        <v>55</v>
      </c>
      <c r="L70" s="100">
        <v>7.4241567740719772E-2</v>
      </c>
      <c r="M70" s="100">
        <v>0.23804742319144223</v>
      </c>
      <c r="N70" s="101">
        <v>1.4084507042253502E-2</v>
      </c>
    </row>
    <row r="71" spans="1:19" ht="13.5" thickBot="1">
      <c r="A71" s="38" t="s">
        <v>56</v>
      </c>
      <c r="B71" s="29">
        <v>1122</v>
      </c>
      <c r="C71" s="29">
        <v>1027618.146109293</v>
      </c>
      <c r="D71" s="30">
        <v>704</v>
      </c>
      <c r="E71" s="19"/>
      <c r="F71" s="66" t="s">
        <v>56</v>
      </c>
      <c r="G71" s="77">
        <v>1104</v>
      </c>
      <c r="H71" s="77">
        <v>1138713.8507913847</v>
      </c>
      <c r="I71" s="78">
        <v>631</v>
      </c>
      <c r="K71" s="10" t="s">
        <v>56</v>
      </c>
      <c r="L71" s="100">
        <v>1.6304347826086918E-2</v>
      </c>
      <c r="M71" s="100">
        <v>-9.7562442579303243E-2</v>
      </c>
      <c r="N71" s="101">
        <v>0.11568938193343903</v>
      </c>
    </row>
    <row r="72" spans="1:19" ht="13.5" thickBot="1">
      <c r="A72" s="38" t="s">
        <v>57</v>
      </c>
      <c r="B72" s="29">
        <v>1438</v>
      </c>
      <c r="C72" s="29">
        <v>948032.73325687996</v>
      </c>
      <c r="D72" s="30">
        <v>1149</v>
      </c>
      <c r="E72" s="19"/>
      <c r="F72" s="66" t="s">
        <v>57</v>
      </c>
      <c r="G72" s="77">
        <v>1120</v>
      </c>
      <c r="H72" s="77">
        <v>696745.45319084718</v>
      </c>
      <c r="I72" s="78">
        <v>818</v>
      </c>
      <c r="K72" s="10" t="s">
        <v>57</v>
      </c>
      <c r="L72" s="100">
        <v>0.28392857142857153</v>
      </c>
      <c r="M72" s="100">
        <v>0.36065865792912755</v>
      </c>
      <c r="N72" s="101">
        <v>0.4046454767726162</v>
      </c>
    </row>
    <row r="73" spans="1:19" ht="13.5" thickBot="1">
      <c r="A73" s="39" t="s">
        <v>58</v>
      </c>
      <c r="B73" s="33">
        <v>6311</v>
      </c>
      <c r="C73" s="33">
        <v>5940068.1825888846</v>
      </c>
      <c r="D73" s="34">
        <v>5062</v>
      </c>
      <c r="E73" s="19"/>
      <c r="F73" s="67" t="s">
        <v>58</v>
      </c>
      <c r="G73" s="72">
        <v>6575</v>
      </c>
      <c r="H73" s="72">
        <v>5184260.337627043</v>
      </c>
      <c r="I73" s="73">
        <v>4405</v>
      </c>
      <c r="K73" s="11" t="s">
        <v>58</v>
      </c>
      <c r="L73" s="102">
        <v>-4.0152091254752831E-2</v>
      </c>
      <c r="M73" s="102">
        <v>0.14578894494866224</v>
      </c>
      <c r="N73" s="103">
        <v>0.14914869466515324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37978</v>
      </c>
      <c r="C75" s="83">
        <v>42590967.843692034</v>
      </c>
      <c r="D75" s="83">
        <v>22677</v>
      </c>
      <c r="E75" s="19"/>
      <c r="F75" s="48" t="s">
        <v>59</v>
      </c>
      <c r="G75" s="49">
        <v>46580.192114901329</v>
      </c>
      <c r="H75" s="49">
        <v>54570783.417786576</v>
      </c>
      <c r="I75" s="53">
        <v>28522.369840694781</v>
      </c>
      <c r="K75" s="96" t="s">
        <v>59</v>
      </c>
      <c r="L75" s="97">
        <v>-0.18467489557969052</v>
      </c>
      <c r="M75" s="97">
        <v>-0.21952801158045843</v>
      </c>
      <c r="N75" s="97">
        <v>-0.204939837515002</v>
      </c>
      <c r="P75" s="5"/>
      <c r="Q75" s="5"/>
      <c r="R75" s="5"/>
      <c r="S75" s="5"/>
    </row>
    <row r="76" spans="1:19" ht="13.5" thickBot="1">
      <c r="A76" s="90" t="s">
        <v>60</v>
      </c>
      <c r="B76" s="33">
        <v>37978</v>
      </c>
      <c r="C76" s="33">
        <v>42590967.843692034</v>
      </c>
      <c r="D76" s="34">
        <v>22677</v>
      </c>
      <c r="E76" s="19"/>
      <c r="F76" s="70" t="s">
        <v>60</v>
      </c>
      <c r="G76" s="59">
        <v>46580.192114901329</v>
      </c>
      <c r="H76" s="59">
        <v>54570783.417786576</v>
      </c>
      <c r="I76" s="60">
        <v>28522.369840694781</v>
      </c>
      <c r="K76" s="13" t="s">
        <v>60</v>
      </c>
      <c r="L76" s="102">
        <v>-0.18467489557969052</v>
      </c>
      <c r="M76" s="102">
        <v>-0.21952801158045843</v>
      </c>
      <c r="N76" s="103">
        <v>-0.204939837515002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18507</v>
      </c>
      <c r="C78" s="83">
        <v>18604092.335162483</v>
      </c>
      <c r="D78" s="83">
        <v>9688</v>
      </c>
      <c r="E78" s="19"/>
      <c r="F78" s="48" t="s">
        <v>61</v>
      </c>
      <c r="G78" s="49">
        <v>20594</v>
      </c>
      <c r="H78" s="49">
        <v>20663344.515604142</v>
      </c>
      <c r="I78" s="53">
        <v>10999</v>
      </c>
      <c r="K78" s="96" t="s">
        <v>61</v>
      </c>
      <c r="L78" s="97">
        <v>-0.10134019617364276</v>
      </c>
      <c r="M78" s="97">
        <v>-9.9657254365893788E-2</v>
      </c>
      <c r="N78" s="97">
        <v>-0.11919265387762523</v>
      </c>
      <c r="P78" s="5"/>
      <c r="Q78" s="5"/>
      <c r="R78" s="5"/>
      <c r="S78" s="5"/>
    </row>
    <row r="79" spans="1:19" ht="13.5" thickBot="1">
      <c r="A79" s="90" t="s">
        <v>62</v>
      </c>
      <c r="B79" s="33">
        <v>18507</v>
      </c>
      <c r="C79" s="33">
        <v>18604092.335162483</v>
      </c>
      <c r="D79" s="34">
        <v>9688</v>
      </c>
      <c r="E79" s="19"/>
      <c r="F79" s="70" t="s">
        <v>62</v>
      </c>
      <c r="G79" s="59">
        <v>20594</v>
      </c>
      <c r="H79" s="59">
        <v>20663344.515604142</v>
      </c>
      <c r="I79" s="60">
        <v>10999</v>
      </c>
      <c r="K79" s="13" t="s">
        <v>62</v>
      </c>
      <c r="L79" s="102">
        <v>-0.10134019617364276</v>
      </c>
      <c r="M79" s="102">
        <v>-9.9657254365893788E-2</v>
      </c>
      <c r="N79" s="103">
        <v>-0.11919265387762523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6760</v>
      </c>
      <c r="C81" s="83">
        <v>6788367.5429791352</v>
      </c>
      <c r="D81" s="83">
        <v>5175</v>
      </c>
      <c r="E81" s="19"/>
      <c r="F81" s="48" t="s">
        <v>63</v>
      </c>
      <c r="G81" s="49">
        <v>8984.6902555864162</v>
      </c>
      <c r="H81" s="49">
        <v>9788452.9908719268</v>
      </c>
      <c r="I81" s="53">
        <v>5482.7290516142584</v>
      </c>
      <c r="K81" s="96" t="s">
        <v>63</v>
      </c>
      <c r="L81" s="97">
        <v>-0.24760900958195742</v>
      </c>
      <c r="M81" s="97">
        <v>-0.3064922976787523</v>
      </c>
      <c r="N81" s="97">
        <v>-5.6126985068440494E-2</v>
      </c>
      <c r="P81" s="5"/>
      <c r="Q81" s="5"/>
      <c r="R81" s="5"/>
      <c r="S81" s="5"/>
    </row>
    <row r="82" spans="1:19" ht="13.5" thickBot="1">
      <c r="A82" s="90" t="s">
        <v>64</v>
      </c>
      <c r="B82" s="33">
        <v>6760</v>
      </c>
      <c r="C82" s="33">
        <v>6788367.5429791352</v>
      </c>
      <c r="D82" s="34">
        <v>5175</v>
      </c>
      <c r="E82" s="19"/>
      <c r="F82" s="70" t="s">
        <v>64</v>
      </c>
      <c r="G82" s="59">
        <v>8984.6902555864162</v>
      </c>
      <c r="H82" s="59">
        <v>9788452.9908719268</v>
      </c>
      <c r="I82" s="60">
        <v>5482.7290516142584</v>
      </c>
      <c r="K82" s="13" t="s">
        <v>64</v>
      </c>
      <c r="L82" s="102">
        <v>-0.24760900958195742</v>
      </c>
      <c r="M82" s="102">
        <v>-0.3064922976787523</v>
      </c>
      <c r="N82" s="103">
        <v>-5.6126985068440494E-2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10398</v>
      </c>
      <c r="C84" s="83">
        <v>9238516.8409606721</v>
      </c>
      <c r="D84" s="83">
        <v>7799</v>
      </c>
      <c r="E84" s="19"/>
      <c r="F84" s="48" t="s">
        <v>65</v>
      </c>
      <c r="G84" s="49">
        <v>15320</v>
      </c>
      <c r="H84" s="49">
        <v>13616525.588800441</v>
      </c>
      <c r="I84" s="53">
        <v>10592</v>
      </c>
      <c r="K84" s="96" t="s">
        <v>65</v>
      </c>
      <c r="L84" s="97">
        <v>-0.32127937336814616</v>
      </c>
      <c r="M84" s="97">
        <v>-0.32152172147648816</v>
      </c>
      <c r="N84" s="97">
        <v>-0.26368957703927487</v>
      </c>
      <c r="P84" s="5"/>
      <c r="Q84" s="5"/>
      <c r="R84" s="5"/>
      <c r="S84" s="5"/>
    </row>
    <row r="85" spans="1:19" ht="13.5" thickBot="1">
      <c r="A85" s="37" t="s">
        <v>66</v>
      </c>
      <c r="B85" s="29">
        <v>2652</v>
      </c>
      <c r="C85" s="29">
        <v>2302052.8068142668</v>
      </c>
      <c r="D85" s="30">
        <v>1919</v>
      </c>
      <c r="E85" s="19"/>
      <c r="F85" s="71" t="s">
        <v>66</v>
      </c>
      <c r="G85" s="55">
        <v>2921</v>
      </c>
      <c r="H85" s="55">
        <v>2738329.5105952807</v>
      </c>
      <c r="I85" s="56">
        <v>1577</v>
      </c>
      <c r="K85" s="9" t="s">
        <v>66</v>
      </c>
      <c r="L85" s="100">
        <v>-9.2091749400890155E-2</v>
      </c>
      <c r="M85" s="100">
        <v>-0.15932220797130159</v>
      </c>
      <c r="N85" s="101">
        <v>0.2168674698795181</v>
      </c>
    </row>
    <row r="86" spans="1:19" ht="13.5" thickBot="1">
      <c r="A86" s="38" t="s">
        <v>67</v>
      </c>
      <c r="B86" s="29">
        <v>1807</v>
      </c>
      <c r="C86" s="29">
        <v>1691897.9533625878</v>
      </c>
      <c r="D86" s="30">
        <v>1326</v>
      </c>
      <c r="E86" s="19"/>
      <c r="F86" s="66" t="s">
        <v>67</v>
      </c>
      <c r="G86" s="77">
        <v>3207</v>
      </c>
      <c r="H86" s="77">
        <v>2554604.0356605481</v>
      </c>
      <c r="I86" s="78">
        <v>2381</v>
      </c>
      <c r="K86" s="10" t="s">
        <v>67</v>
      </c>
      <c r="L86" s="100">
        <v>-0.43654505768631124</v>
      </c>
      <c r="M86" s="100">
        <v>-0.33770638042341028</v>
      </c>
      <c r="N86" s="101">
        <v>-0.44309113817723644</v>
      </c>
    </row>
    <row r="87" spans="1:19" ht="13.5" thickBot="1">
      <c r="A87" s="39" t="s">
        <v>68</v>
      </c>
      <c r="B87" s="33">
        <v>5939</v>
      </c>
      <c r="C87" s="33">
        <v>5244566.080783817</v>
      </c>
      <c r="D87" s="34">
        <v>4554</v>
      </c>
      <c r="E87" s="19"/>
      <c r="F87" s="67" t="s">
        <v>68</v>
      </c>
      <c r="G87" s="72">
        <v>9192</v>
      </c>
      <c r="H87" s="72">
        <v>8323592.0425446136</v>
      </c>
      <c r="I87" s="73">
        <v>6634</v>
      </c>
      <c r="K87" s="11" t="s">
        <v>68</v>
      </c>
      <c r="L87" s="102">
        <v>-0.35389469103568316</v>
      </c>
      <c r="M87" s="102">
        <v>-0.36991552998067223</v>
      </c>
      <c r="N87" s="103">
        <v>-0.31353632800723541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2772</v>
      </c>
      <c r="C89" s="83">
        <v>2703802.5195831889</v>
      </c>
      <c r="D89" s="83">
        <v>2079</v>
      </c>
      <c r="E89" s="19"/>
      <c r="F89" s="52" t="s">
        <v>69</v>
      </c>
      <c r="G89" s="49">
        <v>3301</v>
      </c>
      <c r="H89" s="49">
        <v>3071227.3447762113</v>
      </c>
      <c r="I89" s="53">
        <v>2162</v>
      </c>
      <c r="K89" s="99" t="s">
        <v>69</v>
      </c>
      <c r="L89" s="97">
        <v>-0.16025446834292634</v>
      </c>
      <c r="M89" s="97">
        <v>-0.11963452520633744</v>
      </c>
      <c r="N89" s="97">
        <v>-3.8390379278445907E-2</v>
      </c>
      <c r="P89" s="5"/>
      <c r="Q89" s="5"/>
      <c r="R89" s="5"/>
      <c r="S89" s="5"/>
    </row>
    <row r="90" spans="1:19" ht="13.5" thickBot="1">
      <c r="A90" s="89" t="s">
        <v>70</v>
      </c>
      <c r="B90" s="33">
        <v>2772</v>
      </c>
      <c r="C90" s="33">
        <v>2703802.5195831889</v>
      </c>
      <c r="D90" s="34">
        <v>2079</v>
      </c>
      <c r="E90" s="19"/>
      <c r="F90" s="69" t="s">
        <v>70</v>
      </c>
      <c r="G90" s="59">
        <v>3301</v>
      </c>
      <c r="H90" s="59">
        <v>3071227.3447762113</v>
      </c>
      <c r="I90" s="60">
        <v>2162</v>
      </c>
      <c r="K90" s="12" t="s">
        <v>70</v>
      </c>
      <c r="L90" s="102">
        <v>-0.16025446834292634</v>
      </c>
      <c r="M90" s="102">
        <v>-0.11963452520633744</v>
      </c>
      <c r="N90" s="103">
        <v>-3.8390379278445907E-2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theme="3"/>
  </sheetPr>
  <dimension ref="A1:S92"/>
  <sheetViews>
    <sheetView zoomScale="80" zoomScaleNormal="80" workbookViewId="0">
      <selection activeCell="M86" sqref="M86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86</v>
      </c>
      <c r="B2" s="25">
        <v>2020</v>
      </c>
      <c r="C2" s="24"/>
      <c r="D2" s="24"/>
      <c r="F2" s="43" t="s">
        <v>86</v>
      </c>
      <c r="G2" s="44">
        <v>2019</v>
      </c>
      <c r="K2" s="1" t="s">
        <v>86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314289</v>
      </c>
      <c r="C6" s="83">
        <v>315899079.54148501</v>
      </c>
      <c r="D6" s="83">
        <v>211811</v>
      </c>
      <c r="E6" s="19"/>
      <c r="F6" s="48" t="s">
        <v>1</v>
      </c>
      <c r="G6" s="49">
        <v>350967</v>
      </c>
      <c r="H6" s="49">
        <v>330639042.27001137</v>
      </c>
      <c r="I6" s="49">
        <v>247841</v>
      </c>
      <c r="K6" s="96" t="s">
        <v>1</v>
      </c>
      <c r="L6" s="97">
        <v>-0.10450555180401577</v>
      </c>
      <c r="M6" s="97">
        <v>-4.458022448688681E-2</v>
      </c>
      <c r="N6" s="97">
        <v>-0.14537546249409905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33463</v>
      </c>
      <c r="C8" s="85">
        <v>27773192.415206902</v>
      </c>
      <c r="D8" s="85">
        <v>24082</v>
      </c>
      <c r="E8" s="19"/>
      <c r="F8" s="52" t="s">
        <v>4</v>
      </c>
      <c r="G8" s="49">
        <v>36060</v>
      </c>
      <c r="H8" s="49">
        <v>27519147.809523866</v>
      </c>
      <c r="I8" s="53">
        <v>26367</v>
      </c>
      <c r="K8" s="99" t="s">
        <v>4</v>
      </c>
      <c r="L8" s="97">
        <v>-7.2018857459789198E-2</v>
      </c>
      <c r="M8" s="97">
        <v>9.2315578753174865E-3</v>
      </c>
      <c r="N8" s="97">
        <v>-8.6661356999279349E-2</v>
      </c>
      <c r="P8" s="5"/>
      <c r="Q8" s="5"/>
      <c r="R8" s="5"/>
      <c r="S8" s="5"/>
    </row>
    <row r="9" spans="1:19" ht="13.5" thickBot="1">
      <c r="A9" s="28" t="s">
        <v>5</v>
      </c>
      <c r="B9" s="29">
        <v>2030</v>
      </c>
      <c r="C9" s="29">
        <v>2025187.8025880582</v>
      </c>
      <c r="D9" s="30">
        <v>1352</v>
      </c>
      <c r="E9" s="20"/>
      <c r="F9" s="54" t="s">
        <v>5</v>
      </c>
      <c r="G9" s="55">
        <v>2583</v>
      </c>
      <c r="H9" s="55">
        <v>1571726.6132658059</v>
      </c>
      <c r="I9" s="56">
        <v>1944</v>
      </c>
      <c r="K9" s="6" t="s">
        <v>5</v>
      </c>
      <c r="L9" s="100">
        <v>-0.21409214092140927</v>
      </c>
      <c r="M9" s="100">
        <v>0.28851149143554289</v>
      </c>
      <c r="N9" s="100">
        <v>-0.30452674897119336</v>
      </c>
    </row>
    <row r="10" spans="1:19" ht="13.5" thickBot="1">
      <c r="A10" s="31" t="s">
        <v>6</v>
      </c>
      <c r="B10" s="29">
        <v>9101</v>
      </c>
      <c r="C10" s="29">
        <v>4996539.1075083613</v>
      </c>
      <c r="D10" s="30">
        <v>8106</v>
      </c>
      <c r="E10" s="19"/>
      <c r="F10" s="57" t="s">
        <v>6</v>
      </c>
      <c r="G10" s="77">
        <v>5955</v>
      </c>
      <c r="H10" s="77">
        <v>4188104.351369339</v>
      </c>
      <c r="I10" s="78">
        <v>4769</v>
      </c>
      <c r="K10" s="7" t="s">
        <v>6</v>
      </c>
      <c r="L10" s="111">
        <v>0.52829554995801842</v>
      </c>
      <c r="M10" s="111">
        <v>0.19303118745708825</v>
      </c>
      <c r="N10" s="113">
        <v>0.69972740616481444</v>
      </c>
    </row>
    <row r="11" spans="1:19" ht="13.5" thickBot="1">
      <c r="A11" s="31" t="s">
        <v>7</v>
      </c>
      <c r="B11" s="29">
        <v>1604</v>
      </c>
      <c r="C11" s="29">
        <v>1715836.9073403992</v>
      </c>
      <c r="D11" s="30">
        <v>956</v>
      </c>
      <c r="E11" s="19"/>
      <c r="F11" s="57" t="s">
        <v>7</v>
      </c>
      <c r="G11" s="77">
        <v>2621</v>
      </c>
      <c r="H11" s="77">
        <v>2451439.0589989237</v>
      </c>
      <c r="I11" s="78">
        <v>1792</v>
      </c>
      <c r="K11" s="7" t="s">
        <v>7</v>
      </c>
      <c r="L11" s="111">
        <v>-0.38801983975581844</v>
      </c>
      <c r="M11" s="111">
        <v>-0.30006952404475318</v>
      </c>
      <c r="N11" s="113">
        <v>-0.4665178571428571</v>
      </c>
    </row>
    <row r="12" spans="1:19" ht="13.5" thickBot="1">
      <c r="A12" s="31" t="s">
        <v>8</v>
      </c>
      <c r="B12" s="29">
        <v>1926</v>
      </c>
      <c r="C12" s="29">
        <v>1502366.2780586674</v>
      </c>
      <c r="D12" s="30">
        <v>1291</v>
      </c>
      <c r="E12" s="19"/>
      <c r="F12" s="57" t="s">
        <v>8</v>
      </c>
      <c r="G12" s="77">
        <v>2157</v>
      </c>
      <c r="H12" s="77">
        <v>1760181.3175920176</v>
      </c>
      <c r="I12" s="78">
        <v>1521</v>
      </c>
      <c r="K12" s="7" t="s">
        <v>8</v>
      </c>
      <c r="L12" s="111">
        <v>-0.10709318497913767</v>
      </c>
      <c r="M12" s="111">
        <v>-0.14647072830317798</v>
      </c>
      <c r="N12" s="113">
        <v>-0.15121630506245887</v>
      </c>
    </row>
    <row r="13" spans="1:19" ht="13.5" thickBot="1">
      <c r="A13" s="31" t="s">
        <v>9</v>
      </c>
      <c r="B13" s="29">
        <v>2287</v>
      </c>
      <c r="C13" s="29">
        <v>1199537.3806968653</v>
      </c>
      <c r="D13" s="30">
        <v>1779</v>
      </c>
      <c r="E13" s="19"/>
      <c r="F13" s="57" t="s">
        <v>9</v>
      </c>
      <c r="G13" s="77">
        <v>2906</v>
      </c>
      <c r="H13" s="77">
        <v>1381005.0062130962</v>
      </c>
      <c r="I13" s="78">
        <v>2294</v>
      </c>
      <c r="K13" s="7" t="s">
        <v>9</v>
      </c>
      <c r="L13" s="111">
        <v>-0.21300757054370267</v>
      </c>
      <c r="M13" s="111">
        <v>-0.13140258340832511</v>
      </c>
      <c r="N13" s="113">
        <v>-0.22449869224062768</v>
      </c>
    </row>
    <row r="14" spans="1:19" ht="13.5" thickBot="1">
      <c r="A14" s="31" t="s">
        <v>10</v>
      </c>
      <c r="B14" s="29">
        <v>1466</v>
      </c>
      <c r="C14" s="29">
        <v>1989740.4566202457</v>
      </c>
      <c r="D14" s="30">
        <v>878</v>
      </c>
      <c r="E14" s="19"/>
      <c r="F14" s="57" t="s">
        <v>10</v>
      </c>
      <c r="G14" s="77">
        <v>1258</v>
      </c>
      <c r="H14" s="77">
        <v>1641311.5400639451</v>
      </c>
      <c r="I14" s="78">
        <v>771</v>
      </c>
      <c r="K14" s="7" t="s">
        <v>10</v>
      </c>
      <c r="L14" s="111">
        <v>0.16534181240063583</v>
      </c>
      <c r="M14" s="111">
        <v>0.21228688646320371</v>
      </c>
      <c r="N14" s="113">
        <v>0.13878080415045391</v>
      </c>
    </row>
    <row r="15" spans="1:19" ht="13.5" thickBot="1">
      <c r="A15" s="31" t="s">
        <v>11</v>
      </c>
      <c r="B15" s="29">
        <v>4506</v>
      </c>
      <c r="C15" s="29">
        <v>2944158.9891022402</v>
      </c>
      <c r="D15" s="30">
        <v>3087</v>
      </c>
      <c r="E15" s="19"/>
      <c r="F15" s="57" t="s">
        <v>11</v>
      </c>
      <c r="G15" s="77">
        <v>6869</v>
      </c>
      <c r="H15" s="77">
        <v>4423466.342290625</v>
      </c>
      <c r="I15" s="78">
        <v>5162</v>
      </c>
      <c r="K15" s="7" t="s">
        <v>11</v>
      </c>
      <c r="L15" s="111">
        <v>-0.3440093172223031</v>
      </c>
      <c r="M15" s="111">
        <v>-0.3344226538010342</v>
      </c>
      <c r="N15" s="113">
        <v>-0.40197597830298337</v>
      </c>
    </row>
    <row r="16" spans="1:19" ht="13.5" thickBot="1">
      <c r="A16" s="32" t="s">
        <v>12</v>
      </c>
      <c r="B16" s="33">
        <v>10543</v>
      </c>
      <c r="C16" s="33">
        <v>11399825.493292062</v>
      </c>
      <c r="D16" s="34">
        <v>6633</v>
      </c>
      <c r="E16" s="19"/>
      <c r="F16" s="58" t="s">
        <v>12</v>
      </c>
      <c r="G16" s="107">
        <v>11711</v>
      </c>
      <c r="H16" s="107">
        <v>10101913.579730114</v>
      </c>
      <c r="I16" s="108">
        <v>8114</v>
      </c>
      <c r="K16" s="8" t="s">
        <v>12</v>
      </c>
      <c r="L16" s="114">
        <v>-9.9735291606182219E-2</v>
      </c>
      <c r="M16" s="114">
        <v>0.12848178746710515</v>
      </c>
      <c r="N16" s="115">
        <v>-0.18252403253635696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15778</v>
      </c>
      <c r="C18" s="87">
        <v>15791309.413590591</v>
      </c>
      <c r="D18" s="87">
        <v>11127</v>
      </c>
      <c r="E18" s="19"/>
      <c r="F18" s="63" t="s">
        <v>13</v>
      </c>
      <c r="G18" s="64">
        <v>14748</v>
      </c>
      <c r="H18" s="64">
        <v>16112790.540716708</v>
      </c>
      <c r="I18" s="65">
        <v>9905</v>
      </c>
      <c r="K18" s="105" t="s">
        <v>13</v>
      </c>
      <c r="L18" s="106">
        <v>6.9839978302142613E-2</v>
      </c>
      <c r="M18" s="106">
        <v>-1.9951921196625699E-2</v>
      </c>
      <c r="N18" s="118">
        <v>0.123372034326098</v>
      </c>
    </row>
    <row r="19" spans="1:19" ht="13.5" thickBot="1">
      <c r="A19" s="37" t="s">
        <v>14</v>
      </c>
      <c r="B19" s="29">
        <v>793</v>
      </c>
      <c r="C19" s="29">
        <v>1299890.1266019414</v>
      </c>
      <c r="D19" s="30">
        <v>390</v>
      </c>
      <c r="E19" s="19"/>
      <c r="F19" s="66" t="s">
        <v>14</v>
      </c>
      <c r="G19" s="55">
        <v>1053</v>
      </c>
      <c r="H19" s="55">
        <v>1666689.299984131</v>
      </c>
      <c r="I19" s="56">
        <v>423</v>
      </c>
      <c r="K19" s="9" t="s">
        <v>14</v>
      </c>
      <c r="L19" s="133">
        <v>-0.24691358024691357</v>
      </c>
      <c r="M19" s="133">
        <v>-0.2200765153923302</v>
      </c>
      <c r="N19" s="135">
        <v>-7.8014184397163122E-2</v>
      </c>
    </row>
    <row r="20" spans="1:19" ht="13.5" thickBot="1">
      <c r="A20" s="38" t="s">
        <v>15</v>
      </c>
      <c r="B20" s="29">
        <v>976</v>
      </c>
      <c r="C20" s="29">
        <v>782084.54096868332</v>
      </c>
      <c r="D20" s="30">
        <v>758</v>
      </c>
      <c r="E20" s="19"/>
      <c r="F20" s="66" t="s">
        <v>15</v>
      </c>
      <c r="G20" s="55">
        <v>1276</v>
      </c>
      <c r="H20" s="55">
        <v>873311.96461370657</v>
      </c>
      <c r="I20" s="56">
        <v>971</v>
      </c>
      <c r="K20" s="10" t="s">
        <v>15</v>
      </c>
      <c r="L20" s="133">
        <v>-0.23510971786833856</v>
      </c>
      <c r="M20" s="133">
        <v>-0.10446143799870644</v>
      </c>
      <c r="N20" s="135">
        <v>-0.21936148300720903</v>
      </c>
    </row>
    <row r="21" spans="1:19" ht="13.5" thickBot="1">
      <c r="A21" s="39" t="s">
        <v>16</v>
      </c>
      <c r="B21" s="33">
        <v>14009</v>
      </c>
      <c r="C21" s="33">
        <v>13709334.746019967</v>
      </c>
      <c r="D21" s="34">
        <v>9979</v>
      </c>
      <c r="E21" s="19"/>
      <c r="F21" s="67" t="s">
        <v>16</v>
      </c>
      <c r="G21" s="59">
        <v>12419</v>
      </c>
      <c r="H21" s="59">
        <v>13572789.276118871</v>
      </c>
      <c r="I21" s="60">
        <v>8511</v>
      </c>
      <c r="K21" s="11" t="s">
        <v>16</v>
      </c>
      <c r="L21" s="134">
        <v>0.12802963201546014</v>
      </c>
      <c r="M21" s="134">
        <v>1.0060236486640672E-2</v>
      </c>
      <c r="N21" s="136">
        <v>0.17248266948654689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4542</v>
      </c>
      <c r="C23" s="83">
        <v>6112054.2799591376</v>
      </c>
      <c r="D23" s="83">
        <v>2561</v>
      </c>
      <c r="E23" s="19"/>
      <c r="F23" s="52" t="s">
        <v>17</v>
      </c>
      <c r="G23" s="49">
        <v>4906</v>
      </c>
      <c r="H23" s="49">
        <v>5482588.0653443057</v>
      </c>
      <c r="I23" s="53">
        <v>2995</v>
      </c>
      <c r="K23" s="99" t="s">
        <v>17</v>
      </c>
      <c r="L23" s="97">
        <v>-7.4194863432531566E-2</v>
      </c>
      <c r="M23" s="97">
        <v>0.11481187481396193</v>
      </c>
      <c r="N23" s="97">
        <v>-0.14490818030050079</v>
      </c>
      <c r="P23" s="5"/>
      <c r="Q23" s="5"/>
      <c r="R23" s="5"/>
      <c r="S23" s="5"/>
    </row>
    <row r="24" spans="1:19" ht="13.5" thickBot="1">
      <c r="A24" s="89" t="s">
        <v>18</v>
      </c>
      <c r="B24" s="33">
        <v>4542</v>
      </c>
      <c r="C24" s="33">
        <v>6112054.2799591376</v>
      </c>
      <c r="D24" s="34">
        <v>2561</v>
      </c>
      <c r="E24" s="19"/>
      <c r="F24" s="69" t="s">
        <v>18</v>
      </c>
      <c r="G24" s="59">
        <v>4906</v>
      </c>
      <c r="H24" s="59">
        <v>5482588.0653443057</v>
      </c>
      <c r="I24" s="60">
        <v>2995</v>
      </c>
      <c r="K24" s="12" t="s">
        <v>18</v>
      </c>
      <c r="L24" s="102">
        <v>-7.4194863432531566E-2</v>
      </c>
      <c r="M24" s="102">
        <v>0.11481187481396193</v>
      </c>
      <c r="N24" s="103">
        <v>-0.14490818030050079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867</v>
      </c>
      <c r="C26" s="83">
        <v>544652.89288982644</v>
      </c>
      <c r="D26" s="83">
        <v>682</v>
      </c>
      <c r="E26" s="19"/>
      <c r="F26" s="48" t="s">
        <v>19</v>
      </c>
      <c r="G26" s="49">
        <v>4875</v>
      </c>
      <c r="H26" s="49">
        <v>1883742.4362922958</v>
      </c>
      <c r="I26" s="53">
        <v>4364</v>
      </c>
      <c r="K26" s="96" t="s">
        <v>19</v>
      </c>
      <c r="L26" s="97">
        <v>-0.82215384615384612</v>
      </c>
      <c r="M26" s="97">
        <v>-0.71086658006078174</v>
      </c>
      <c r="N26" s="97">
        <v>-0.84372135655362057</v>
      </c>
      <c r="P26" s="5"/>
      <c r="Q26" s="5"/>
      <c r="R26" s="5"/>
      <c r="S26" s="5"/>
    </row>
    <row r="27" spans="1:19" ht="13.5" thickBot="1">
      <c r="A27" s="90" t="s">
        <v>20</v>
      </c>
      <c r="B27" s="33">
        <v>867</v>
      </c>
      <c r="C27" s="33">
        <v>544652.89288982644</v>
      </c>
      <c r="D27" s="34">
        <v>682</v>
      </c>
      <c r="E27" s="19"/>
      <c r="F27" s="70" t="s">
        <v>20</v>
      </c>
      <c r="G27" s="59">
        <v>4875</v>
      </c>
      <c r="H27" s="59">
        <v>1883742.4362922958</v>
      </c>
      <c r="I27" s="60">
        <v>4364</v>
      </c>
      <c r="K27" s="13" t="s">
        <v>20</v>
      </c>
      <c r="L27" s="102">
        <v>-0.82215384615384612</v>
      </c>
      <c r="M27" s="102">
        <v>-0.71086658006078174</v>
      </c>
      <c r="N27" s="103">
        <v>-0.84372135655362057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5181</v>
      </c>
      <c r="C29" s="83">
        <v>3922296.4278801307</v>
      </c>
      <c r="D29" s="83">
        <v>3609</v>
      </c>
      <c r="E29" s="19"/>
      <c r="F29" s="48" t="s">
        <v>21</v>
      </c>
      <c r="G29" s="49">
        <v>16327</v>
      </c>
      <c r="H29" s="49">
        <v>8991059.8501305953</v>
      </c>
      <c r="I29" s="53">
        <v>12650</v>
      </c>
      <c r="K29" s="96" t="s">
        <v>21</v>
      </c>
      <c r="L29" s="97">
        <v>-0.68267287315489678</v>
      </c>
      <c r="M29" s="97">
        <v>-0.56375594276317054</v>
      </c>
      <c r="N29" s="97">
        <v>-0.71470355731225299</v>
      </c>
      <c r="P29" s="5"/>
      <c r="Q29" s="5"/>
      <c r="R29" s="5"/>
      <c r="S29" s="5"/>
    </row>
    <row r="30" spans="1:19" ht="13.5" thickBot="1">
      <c r="A30" s="91" t="s">
        <v>22</v>
      </c>
      <c r="B30" s="29">
        <v>2435</v>
      </c>
      <c r="C30" s="29">
        <v>1453403.2871798871</v>
      </c>
      <c r="D30" s="30">
        <v>1783</v>
      </c>
      <c r="E30" s="19"/>
      <c r="F30" s="71" t="s">
        <v>22</v>
      </c>
      <c r="G30" s="55">
        <v>7206</v>
      </c>
      <c r="H30" s="55">
        <v>4273187.4145561783</v>
      </c>
      <c r="I30" s="56">
        <v>5555</v>
      </c>
      <c r="K30" s="14" t="s">
        <v>22</v>
      </c>
      <c r="L30" s="100">
        <v>-0.66208714959755754</v>
      </c>
      <c r="M30" s="100">
        <v>-0.65987841248689061</v>
      </c>
      <c r="N30" s="101">
        <v>-0.67902790279027903</v>
      </c>
    </row>
    <row r="31" spans="1:19" ht="13.5" thickBot="1">
      <c r="A31" s="92" t="s">
        <v>23</v>
      </c>
      <c r="B31" s="33">
        <v>2746</v>
      </c>
      <c r="C31" s="33">
        <v>2468893.1407002439</v>
      </c>
      <c r="D31" s="34">
        <v>1826</v>
      </c>
      <c r="E31" s="19"/>
      <c r="F31" s="71" t="s">
        <v>23</v>
      </c>
      <c r="G31" s="72">
        <v>9121</v>
      </c>
      <c r="H31" s="72">
        <v>4717872.435574417</v>
      </c>
      <c r="I31" s="73">
        <v>7095</v>
      </c>
      <c r="K31" s="15" t="s">
        <v>23</v>
      </c>
      <c r="L31" s="102">
        <v>-0.69893652011840812</v>
      </c>
      <c r="M31" s="102">
        <v>-0.47669353624656707</v>
      </c>
      <c r="N31" s="103">
        <v>-0.74263565891472871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11137</v>
      </c>
      <c r="C33" s="83">
        <v>8832152.9680735525</v>
      </c>
      <c r="D33" s="83">
        <v>7855</v>
      </c>
      <c r="E33" s="19"/>
      <c r="F33" s="52" t="s">
        <v>24</v>
      </c>
      <c r="G33" s="49">
        <v>9885</v>
      </c>
      <c r="H33" s="49">
        <v>8161636.1227774434</v>
      </c>
      <c r="I33" s="53">
        <v>7078</v>
      </c>
      <c r="K33" s="99" t="s">
        <v>24</v>
      </c>
      <c r="L33" s="97">
        <v>0.12665655032878087</v>
      </c>
      <c r="M33" s="97">
        <v>8.2154709571630402E-2</v>
      </c>
      <c r="N33" s="97">
        <v>0.10977677309974565</v>
      </c>
      <c r="P33" s="5"/>
      <c r="Q33" s="5"/>
      <c r="R33" s="5"/>
      <c r="S33" s="5"/>
    </row>
    <row r="34" spans="1:19" ht="13.5" thickBot="1">
      <c r="A34" s="89" t="s">
        <v>25</v>
      </c>
      <c r="B34" s="33">
        <v>11137</v>
      </c>
      <c r="C34" s="33">
        <v>8832152.9680735525</v>
      </c>
      <c r="D34" s="34">
        <v>7855</v>
      </c>
      <c r="E34" s="19"/>
      <c r="F34" s="69" t="s">
        <v>25</v>
      </c>
      <c r="G34" s="59">
        <v>9885</v>
      </c>
      <c r="H34" s="59">
        <v>8161636.1227774434</v>
      </c>
      <c r="I34" s="60">
        <v>7078</v>
      </c>
      <c r="K34" s="12" t="s">
        <v>25</v>
      </c>
      <c r="L34" s="102">
        <v>0.12665655032878087</v>
      </c>
      <c r="M34" s="102">
        <v>8.2154709571630402E-2</v>
      </c>
      <c r="N34" s="103">
        <v>0.10977677309974565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20916</v>
      </c>
      <c r="C36" s="83">
        <v>20791882.495165899</v>
      </c>
      <c r="D36" s="83">
        <v>13529</v>
      </c>
      <c r="E36" s="19"/>
      <c r="F36" s="48" t="s">
        <v>26</v>
      </c>
      <c r="G36" s="49">
        <v>16280</v>
      </c>
      <c r="H36" s="49">
        <v>16788066.846261878</v>
      </c>
      <c r="I36" s="53">
        <v>11229</v>
      </c>
      <c r="K36" s="96" t="s">
        <v>26</v>
      </c>
      <c r="L36" s="97">
        <v>0.28476658476658478</v>
      </c>
      <c r="M36" s="97">
        <v>0.23849176236723957</v>
      </c>
      <c r="N36" s="112">
        <v>0.20482678778163677</v>
      </c>
    </row>
    <row r="37" spans="1:19" ht="13.5" thickBot="1">
      <c r="A37" s="37" t="s">
        <v>27</v>
      </c>
      <c r="B37" s="29">
        <v>1986</v>
      </c>
      <c r="C37" s="29">
        <v>2250715.4611974084</v>
      </c>
      <c r="D37" s="29">
        <v>1333</v>
      </c>
      <c r="E37" s="19"/>
      <c r="F37" s="71" t="s">
        <v>27</v>
      </c>
      <c r="G37" s="77">
        <v>1547</v>
      </c>
      <c r="H37" s="77">
        <v>1425069.5905493363</v>
      </c>
      <c r="I37" s="78">
        <v>965</v>
      </c>
      <c r="K37" s="9" t="s">
        <v>27</v>
      </c>
      <c r="L37" s="100">
        <v>0.28377504848093094</v>
      </c>
      <c r="M37" s="100">
        <v>0.57937231705982994</v>
      </c>
      <c r="N37" s="101">
        <v>0.38134715025906729</v>
      </c>
    </row>
    <row r="38" spans="1:19" ht="13.5" thickBot="1">
      <c r="A38" s="38" t="s">
        <v>28</v>
      </c>
      <c r="B38" s="29">
        <v>2153</v>
      </c>
      <c r="C38" s="29">
        <v>3232319.9153556209</v>
      </c>
      <c r="D38" s="29">
        <v>1035</v>
      </c>
      <c r="E38" s="19"/>
      <c r="F38" s="66" t="s">
        <v>28</v>
      </c>
      <c r="G38" s="77">
        <v>1849</v>
      </c>
      <c r="H38" s="77">
        <v>2576530.531920834</v>
      </c>
      <c r="I38" s="78">
        <v>1020</v>
      </c>
      <c r="K38" s="10" t="s">
        <v>28</v>
      </c>
      <c r="L38" s="111">
        <v>0.16441319632233631</v>
      </c>
      <c r="M38" s="111">
        <v>0.25452420427786993</v>
      </c>
      <c r="N38" s="113">
        <v>1.4705882352941124E-2</v>
      </c>
    </row>
    <row r="39" spans="1:19" ht="13.5" thickBot="1">
      <c r="A39" s="38" t="s">
        <v>29</v>
      </c>
      <c r="B39" s="29">
        <v>1350</v>
      </c>
      <c r="C39" s="29">
        <v>1239969.9404881436</v>
      </c>
      <c r="D39" s="29">
        <v>995</v>
      </c>
      <c r="E39" s="19"/>
      <c r="F39" s="66" t="s">
        <v>29</v>
      </c>
      <c r="G39" s="77">
        <v>1053</v>
      </c>
      <c r="H39" s="77">
        <v>1128523.6368477319</v>
      </c>
      <c r="I39" s="78">
        <v>731</v>
      </c>
      <c r="K39" s="10" t="s">
        <v>29</v>
      </c>
      <c r="L39" s="111">
        <v>0.28205128205128216</v>
      </c>
      <c r="M39" s="111">
        <v>9.8754071249859798E-2</v>
      </c>
      <c r="N39" s="113">
        <v>0.36114911080711365</v>
      </c>
    </row>
    <row r="40" spans="1:19" ht="13.5" thickBot="1">
      <c r="A40" s="38" t="s">
        <v>30</v>
      </c>
      <c r="B40" s="29">
        <v>8304</v>
      </c>
      <c r="C40" s="29">
        <v>7417428.0501646604</v>
      </c>
      <c r="D40" s="29">
        <v>5704</v>
      </c>
      <c r="E40" s="19"/>
      <c r="F40" s="66" t="s">
        <v>30</v>
      </c>
      <c r="G40" s="77">
        <v>6373</v>
      </c>
      <c r="H40" s="77">
        <v>6410662.9949036846</v>
      </c>
      <c r="I40" s="78">
        <v>4803</v>
      </c>
      <c r="K40" s="10" t="s">
        <v>30</v>
      </c>
      <c r="L40" s="111">
        <v>0.30299701867252482</v>
      </c>
      <c r="M40" s="111">
        <v>0.15704538767071807</v>
      </c>
      <c r="N40" s="113">
        <v>0.18759108890276921</v>
      </c>
    </row>
    <row r="41" spans="1:19" ht="13.5" thickBot="1">
      <c r="A41" s="39" t="s">
        <v>31</v>
      </c>
      <c r="B41" s="33">
        <v>7123</v>
      </c>
      <c r="C41" s="33">
        <v>6651449.1279600682</v>
      </c>
      <c r="D41" s="34">
        <v>4462</v>
      </c>
      <c r="E41" s="19"/>
      <c r="F41" s="67" t="s">
        <v>31</v>
      </c>
      <c r="G41" s="77">
        <v>5458</v>
      </c>
      <c r="H41" s="77">
        <v>5247280.0920402911</v>
      </c>
      <c r="I41" s="78">
        <v>3710</v>
      </c>
      <c r="K41" s="11" t="s">
        <v>31</v>
      </c>
      <c r="L41" s="116">
        <v>0.30505679736167091</v>
      </c>
      <c r="M41" s="116">
        <v>0.26759940603319232</v>
      </c>
      <c r="N41" s="117">
        <v>0.2026954177897573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22416</v>
      </c>
      <c r="C43" s="83">
        <v>20970745.425225485</v>
      </c>
      <c r="D43" s="83">
        <v>16046</v>
      </c>
      <c r="E43" s="19"/>
      <c r="F43" s="48" t="s">
        <v>32</v>
      </c>
      <c r="G43" s="49">
        <v>23151</v>
      </c>
      <c r="H43" s="49">
        <v>21409656.13931926</v>
      </c>
      <c r="I43" s="53">
        <v>16743</v>
      </c>
      <c r="K43" s="96" t="s">
        <v>32</v>
      </c>
      <c r="L43" s="97">
        <v>-3.1748088635480065E-2</v>
      </c>
      <c r="M43" s="97">
        <v>-2.0500596143985028E-2</v>
      </c>
      <c r="N43" s="97">
        <v>-4.1629337633637964E-2</v>
      </c>
    </row>
    <row r="44" spans="1:19" ht="13.5" thickBot="1">
      <c r="A44" s="37" t="s">
        <v>33</v>
      </c>
      <c r="B44" s="29">
        <v>535</v>
      </c>
      <c r="C44" s="29">
        <v>246519.8316361839</v>
      </c>
      <c r="D44" s="30">
        <v>435</v>
      </c>
      <c r="E44" s="19"/>
      <c r="F44" s="74" t="s">
        <v>33</v>
      </c>
      <c r="G44" s="55">
        <v>1074</v>
      </c>
      <c r="H44" s="55">
        <v>733148.1409</v>
      </c>
      <c r="I44" s="56">
        <v>895</v>
      </c>
      <c r="K44" s="9" t="s">
        <v>33</v>
      </c>
      <c r="L44" s="138">
        <v>-0.50186219739292359</v>
      </c>
      <c r="M44" s="138">
        <v>-0.66375167870771601</v>
      </c>
      <c r="N44" s="139">
        <v>-0.51396648044692739</v>
      </c>
    </row>
    <row r="45" spans="1:19" ht="13.5" thickBot="1">
      <c r="A45" s="38" t="s">
        <v>34</v>
      </c>
      <c r="B45" s="29">
        <v>3092</v>
      </c>
      <c r="C45" s="29">
        <v>3845102.4669576022</v>
      </c>
      <c r="D45" s="30">
        <v>2078</v>
      </c>
      <c r="E45" s="19"/>
      <c r="F45" s="75" t="s">
        <v>34</v>
      </c>
      <c r="G45" s="55">
        <v>3287</v>
      </c>
      <c r="H45" s="55">
        <v>3987664.4490608633</v>
      </c>
      <c r="I45" s="56">
        <v>2141</v>
      </c>
      <c r="K45" s="10" t="s">
        <v>34</v>
      </c>
      <c r="L45" s="133">
        <v>-5.9324612108305419E-2</v>
      </c>
      <c r="M45" s="133">
        <v>-3.575074681542878E-2</v>
      </c>
      <c r="N45" s="135">
        <v>-2.9425502101821599E-2</v>
      </c>
    </row>
    <row r="46" spans="1:19" ht="13.5" thickBot="1">
      <c r="A46" s="38" t="s">
        <v>35</v>
      </c>
      <c r="B46" s="29">
        <v>1521</v>
      </c>
      <c r="C46" s="29">
        <v>1087789.1008439311</v>
      </c>
      <c r="D46" s="30">
        <v>991</v>
      </c>
      <c r="E46" s="19"/>
      <c r="F46" s="75" t="s">
        <v>35</v>
      </c>
      <c r="G46" s="55">
        <v>1338</v>
      </c>
      <c r="H46" s="55">
        <v>869399.16695838375</v>
      </c>
      <c r="I46" s="56">
        <v>1058</v>
      </c>
      <c r="K46" s="10" t="s">
        <v>35</v>
      </c>
      <c r="L46" s="133">
        <v>0.13677130044843056</v>
      </c>
      <c r="M46" s="133">
        <v>0.25119639192845145</v>
      </c>
      <c r="N46" s="135">
        <v>-6.332703213610591E-2</v>
      </c>
    </row>
    <row r="47" spans="1:19" ht="13.5" thickBot="1">
      <c r="A47" s="38" t="s">
        <v>36</v>
      </c>
      <c r="B47" s="29">
        <v>5131</v>
      </c>
      <c r="C47" s="29">
        <v>4399481.6352519784</v>
      </c>
      <c r="D47" s="30">
        <v>3963</v>
      </c>
      <c r="E47" s="19"/>
      <c r="F47" s="75" t="s">
        <v>36</v>
      </c>
      <c r="G47" s="55">
        <v>5658</v>
      </c>
      <c r="H47" s="55">
        <v>5279287.9303032095</v>
      </c>
      <c r="I47" s="56">
        <v>4162</v>
      </c>
      <c r="K47" s="10" t="s">
        <v>36</v>
      </c>
      <c r="L47" s="133">
        <v>-9.3142453163662098E-2</v>
      </c>
      <c r="M47" s="133">
        <v>-0.16665245515425042</v>
      </c>
      <c r="N47" s="135">
        <v>-4.7813551177318558E-2</v>
      </c>
    </row>
    <row r="48" spans="1:19" ht="13.5" thickBot="1">
      <c r="A48" s="38" t="s">
        <v>37</v>
      </c>
      <c r="B48" s="29">
        <v>1856</v>
      </c>
      <c r="C48" s="29">
        <v>2040682.5875949562</v>
      </c>
      <c r="D48" s="30">
        <v>987</v>
      </c>
      <c r="E48" s="19"/>
      <c r="F48" s="75" t="s">
        <v>37</v>
      </c>
      <c r="G48" s="55">
        <v>1605</v>
      </c>
      <c r="H48" s="55">
        <v>1628178.2994359839</v>
      </c>
      <c r="I48" s="56">
        <v>1003</v>
      </c>
      <c r="K48" s="10" t="s">
        <v>37</v>
      </c>
      <c r="L48" s="133">
        <v>0.15638629283489092</v>
      </c>
      <c r="M48" s="133">
        <v>0.25335326499675603</v>
      </c>
      <c r="N48" s="135">
        <v>-1.5952143569292088E-2</v>
      </c>
    </row>
    <row r="49" spans="1:19" ht="13.5" thickBot="1">
      <c r="A49" s="38" t="s">
        <v>38</v>
      </c>
      <c r="B49" s="29">
        <v>2419</v>
      </c>
      <c r="C49" s="29">
        <v>1876027.9172265083</v>
      </c>
      <c r="D49" s="30">
        <v>1893</v>
      </c>
      <c r="E49" s="19"/>
      <c r="F49" s="75" t="s">
        <v>38</v>
      </c>
      <c r="G49" s="55">
        <v>2648</v>
      </c>
      <c r="H49" s="55">
        <v>1858690.7646563374</v>
      </c>
      <c r="I49" s="56">
        <v>2174</v>
      </c>
      <c r="K49" s="10" t="s">
        <v>38</v>
      </c>
      <c r="L49" s="133">
        <v>-8.6480362537764366E-2</v>
      </c>
      <c r="M49" s="133">
        <v>9.3276153838190989E-3</v>
      </c>
      <c r="N49" s="135">
        <v>-0.12925482980680769</v>
      </c>
    </row>
    <row r="50" spans="1:19" ht="13.5" thickBot="1">
      <c r="A50" s="38" t="s">
        <v>39</v>
      </c>
      <c r="B50" s="29">
        <v>1072</v>
      </c>
      <c r="C50" s="29">
        <v>1296983.3556513481</v>
      </c>
      <c r="D50" s="30">
        <v>700</v>
      </c>
      <c r="E50" s="19"/>
      <c r="F50" s="75" t="s">
        <v>39</v>
      </c>
      <c r="G50" s="55">
        <v>795</v>
      </c>
      <c r="H50" s="55">
        <v>1171879.641414714</v>
      </c>
      <c r="I50" s="56">
        <v>400</v>
      </c>
      <c r="K50" s="10" t="s">
        <v>39</v>
      </c>
      <c r="L50" s="133">
        <v>0.34842767295597477</v>
      </c>
      <c r="M50" s="133">
        <v>0.10675474666119</v>
      </c>
      <c r="N50" s="135">
        <v>0.75</v>
      </c>
    </row>
    <row r="51" spans="1:19" ht="13.5" thickBot="1">
      <c r="A51" s="38" t="s">
        <v>40</v>
      </c>
      <c r="B51" s="29">
        <v>5490</v>
      </c>
      <c r="C51" s="29">
        <v>5099054.3160443027</v>
      </c>
      <c r="D51" s="30">
        <v>4021</v>
      </c>
      <c r="E51" s="19"/>
      <c r="F51" s="75" t="s">
        <v>40</v>
      </c>
      <c r="G51" s="55">
        <v>5511</v>
      </c>
      <c r="H51" s="55">
        <v>4876434.4550789855</v>
      </c>
      <c r="I51" s="56">
        <v>3994</v>
      </c>
      <c r="K51" s="10" t="s">
        <v>40</v>
      </c>
      <c r="L51" s="133">
        <v>-3.8105606967882011E-3</v>
      </c>
      <c r="M51" s="133">
        <v>4.5652179479916954E-2</v>
      </c>
      <c r="N51" s="135">
        <v>6.7601402103154573E-3</v>
      </c>
    </row>
    <row r="52" spans="1:19" ht="13.5" thickBot="1">
      <c r="A52" s="39" t="s">
        <v>41</v>
      </c>
      <c r="B52" s="33">
        <v>1300</v>
      </c>
      <c r="C52" s="33">
        <v>1079104.2140186762</v>
      </c>
      <c r="D52" s="34">
        <v>978</v>
      </c>
      <c r="E52" s="19"/>
      <c r="F52" s="76" t="s">
        <v>41</v>
      </c>
      <c r="G52" s="59">
        <v>1235</v>
      </c>
      <c r="H52" s="59">
        <v>1004973.291510781</v>
      </c>
      <c r="I52" s="60">
        <v>916</v>
      </c>
      <c r="K52" s="11" t="s">
        <v>41</v>
      </c>
      <c r="L52" s="134">
        <v>5.2631578947368363E-2</v>
      </c>
      <c r="M52" s="134">
        <v>7.3764072273456938E-2</v>
      </c>
      <c r="N52" s="136">
        <v>6.7685589519650646E-2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57689</v>
      </c>
      <c r="C54" s="83">
        <v>73330673.932126582</v>
      </c>
      <c r="D54" s="83">
        <v>34063</v>
      </c>
      <c r="E54" s="19"/>
      <c r="F54" s="48" t="s">
        <v>42</v>
      </c>
      <c r="G54" s="49">
        <v>70985</v>
      </c>
      <c r="H54" s="49">
        <v>79194211.056852847</v>
      </c>
      <c r="I54" s="53">
        <v>46577</v>
      </c>
      <c r="K54" s="96" t="s">
        <v>42</v>
      </c>
      <c r="L54" s="97">
        <v>-0.18730717757272664</v>
      </c>
      <c r="M54" s="97">
        <v>-7.4039971438277008E-2</v>
      </c>
      <c r="N54" s="97">
        <v>-0.26867337956502135</v>
      </c>
      <c r="P54" s="5"/>
      <c r="Q54" s="5"/>
      <c r="R54" s="5"/>
      <c r="S54" s="5"/>
    </row>
    <row r="55" spans="1:19" ht="13.5" thickBot="1">
      <c r="A55" s="37" t="s">
        <v>43</v>
      </c>
      <c r="B55" s="29">
        <v>44257</v>
      </c>
      <c r="C55" s="29">
        <v>58244076.373902313</v>
      </c>
      <c r="D55" s="30">
        <v>25650</v>
      </c>
      <c r="E55" s="19"/>
      <c r="F55" s="71" t="s">
        <v>43</v>
      </c>
      <c r="G55" s="55">
        <v>56411</v>
      </c>
      <c r="H55" s="55">
        <v>63358903.532446161</v>
      </c>
      <c r="I55" s="56">
        <v>37133</v>
      </c>
      <c r="K55" s="9" t="s">
        <v>43</v>
      </c>
      <c r="L55" s="100">
        <v>-0.21545443264611508</v>
      </c>
      <c r="M55" s="100">
        <v>-8.0727835763832911E-2</v>
      </c>
      <c r="N55" s="101">
        <v>-0.30923975978240381</v>
      </c>
    </row>
    <row r="56" spans="1:19" ht="13.5" thickBot="1">
      <c r="A56" s="38" t="s">
        <v>44</v>
      </c>
      <c r="B56" s="29">
        <v>3723</v>
      </c>
      <c r="C56" s="29">
        <v>3375648.2955976566</v>
      </c>
      <c r="D56" s="30">
        <v>2795</v>
      </c>
      <c r="E56" s="19"/>
      <c r="F56" s="66" t="s">
        <v>44</v>
      </c>
      <c r="G56" s="77">
        <v>4343</v>
      </c>
      <c r="H56" s="77">
        <v>4432144.3953221003</v>
      </c>
      <c r="I56" s="78">
        <v>3115</v>
      </c>
      <c r="K56" s="10" t="s">
        <v>44</v>
      </c>
      <c r="L56" s="100">
        <v>-0.14275846189270092</v>
      </c>
      <c r="M56" s="100">
        <v>-0.2383713176943244</v>
      </c>
      <c r="N56" s="101">
        <v>-0.1027287319422151</v>
      </c>
    </row>
    <row r="57" spans="1:19" ht="13.5" thickBot="1">
      <c r="A57" s="38" t="s">
        <v>45</v>
      </c>
      <c r="B57" s="29">
        <v>2296</v>
      </c>
      <c r="C57" s="29">
        <v>2962194.377656437</v>
      </c>
      <c r="D57" s="30">
        <v>913</v>
      </c>
      <c r="E57" s="19"/>
      <c r="F57" s="66" t="s">
        <v>45</v>
      </c>
      <c r="G57" s="77">
        <v>2511</v>
      </c>
      <c r="H57" s="77">
        <v>3080806.1505537215</v>
      </c>
      <c r="I57" s="78">
        <v>1067</v>
      </c>
      <c r="K57" s="10" t="s">
        <v>45</v>
      </c>
      <c r="L57" s="100">
        <v>-8.5623257666268437E-2</v>
      </c>
      <c r="M57" s="100">
        <v>-3.850023893128296E-2</v>
      </c>
      <c r="N57" s="101">
        <v>-0.14432989690721654</v>
      </c>
    </row>
    <row r="58" spans="1:19" ht="13.5" thickBot="1">
      <c r="A58" s="39" t="s">
        <v>46</v>
      </c>
      <c r="B58" s="33">
        <v>7413</v>
      </c>
      <c r="C58" s="33">
        <v>8748754.8849701658</v>
      </c>
      <c r="D58" s="34">
        <v>4705</v>
      </c>
      <c r="E58" s="19"/>
      <c r="F58" s="67" t="s">
        <v>46</v>
      </c>
      <c r="G58" s="72">
        <v>7720</v>
      </c>
      <c r="H58" s="72">
        <v>8322356.9785308726</v>
      </c>
      <c r="I58" s="73">
        <v>5262</v>
      </c>
      <c r="K58" s="11" t="s">
        <v>46</v>
      </c>
      <c r="L58" s="102">
        <v>-3.9766839378238328E-2</v>
      </c>
      <c r="M58" s="102">
        <v>5.1235233905403188E-2</v>
      </c>
      <c r="N58" s="103">
        <v>-0.10585328772329916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32537</v>
      </c>
      <c r="C60" s="83">
        <v>24617930.875401467</v>
      </c>
      <c r="D60" s="83">
        <v>25361</v>
      </c>
      <c r="E60" s="19"/>
      <c r="F60" s="48" t="s">
        <v>47</v>
      </c>
      <c r="G60" s="49">
        <v>30846</v>
      </c>
      <c r="H60" s="49">
        <v>23896892.492277287</v>
      </c>
      <c r="I60" s="53">
        <v>24138</v>
      </c>
      <c r="K60" s="96" t="s">
        <v>47</v>
      </c>
      <c r="L60" s="97">
        <v>5.482072229786672E-2</v>
      </c>
      <c r="M60" s="97">
        <v>3.0172893122283551E-2</v>
      </c>
      <c r="N60" s="97">
        <v>5.0666998094291094E-2</v>
      </c>
      <c r="P60" s="5"/>
      <c r="Q60" s="5"/>
      <c r="R60" s="5"/>
      <c r="S60" s="5"/>
    </row>
    <row r="61" spans="1:19" ht="13.5" thickBot="1">
      <c r="A61" s="37" t="s">
        <v>48</v>
      </c>
      <c r="B61" s="29">
        <v>4844</v>
      </c>
      <c r="C61" s="29">
        <v>3712547.5140449181</v>
      </c>
      <c r="D61" s="30">
        <v>3379</v>
      </c>
      <c r="E61" s="19"/>
      <c r="F61" s="71" t="s">
        <v>48</v>
      </c>
      <c r="G61" s="55">
        <v>6034</v>
      </c>
      <c r="H61" s="55">
        <v>4150616.8860337175</v>
      </c>
      <c r="I61" s="56">
        <v>4385</v>
      </c>
      <c r="K61" s="9" t="s">
        <v>48</v>
      </c>
      <c r="L61" s="100">
        <v>-0.19721577726218098</v>
      </c>
      <c r="M61" s="100">
        <v>-0.10554319611208773</v>
      </c>
      <c r="N61" s="101">
        <v>-0.22941847206385402</v>
      </c>
    </row>
    <row r="62" spans="1:19" ht="13.5" thickBot="1">
      <c r="A62" s="38" t="s">
        <v>49</v>
      </c>
      <c r="B62" s="29">
        <v>2051</v>
      </c>
      <c r="C62" s="29">
        <v>2811715.2125914376</v>
      </c>
      <c r="D62" s="30">
        <v>1311</v>
      </c>
      <c r="E62" s="19"/>
      <c r="F62" s="66" t="s">
        <v>49</v>
      </c>
      <c r="G62" s="77">
        <v>2693</v>
      </c>
      <c r="H62" s="77">
        <v>2748800.8204716682</v>
      </c>
      <c r="I62" s="78">
        <v>1853</v>
      </c>
      <c r="K62" s="10" t="s">
        <v>49</v>
      </c>
      <c r="L62" s="100">
        <v>-0.23839584106943934</v>
      </c>
      <c r="M62" s="100">
        <v>2.2887941407473189E-2</v>
      </c>
      <c r="N62" s="101">
        <v>-0.29249865083648141</v>
      </c>
    </row>
    <row r="63" spans="1:19" ht="13.5" thickBot="1">
      <c r="A63" s="39" t="s">
        <v>50</v>
      </c>
      <c r="B63" s="33">
        <v>25642</v>
      </c>
      <c r="C63" s="33">
        <v>18093668.148765109</v>
      </c>
      <c r="D63" s="34">
        <v>20671</v>
      </c>
      <c r="E63" s="19"/>
      <c r="F63" s="67" t="s">
        <v>50</v>
      </c>
      <c r="G63" s="72">
        <v>22119</v>
      </c>
      <c r="H63" s="72">
        <v>16997474.785771899</v>
      </c>
      <c r="I63" s="73">
        <v>17900</v>
      </c>
      <c r="K63" s="11" t="s">
        <v>50</v>
      </c>
      <c r="L63" s="102">
        <v>0.15927483159274836</v>
      </c>
      <c r="M63" s="102">
        <v>6.4491542232544052E-2</v>
      </c>
      <c r="N63" s="103">
        <v>0.15480446927374292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3013</v>
      </c>
      <c r="C65" s="83">
        <v>4075147.9298404003</v>
      </c>
      <c r="D65" s="83">
        <v>847</v>
      </c>
      <c r="E65" s="19"/>
      <c r="F65" s="48" t="s">
        <v>51</v>
      </c>
      <c r="G65" s="49">
        <v>2877</v>
      </c>
      <c r="H65" s="49">
        <v>3197838.5091939643</v>
      </c>
      <c r="I65" s="53">
        <v>1216</v>
      </c>
      <c r="K65" s="96" t="s">
        <v>51</v>
      </c>
      <c r="L65" s="97">
        <v>4.7271463329857433E-2</v>
      </c>
      <c r="M65" s="97">
        <v>0.27434450430317936</v>
      </c>
      <c r="N65" s="97">
        <v>-0.30345394736842102</v>
      </c>
      <c r="P65" s="5"/>
      <c r="Q65" s="5"/>
      <c r="R65" s="5"/>
      <c r="S65" s="5"/>
    </row>
    <row r="66" spans="1:19" ht="13.5" thickBot="1">
      <c r="A66" s="37" t="s">
        <v>52</v>
      </c>
      <c r="B66" s="29">
        <v>2218</v>
      </c>
      <c r="C66" s="29">
        <v>2841754.9673218583</v>
      </c>
      <c r="D66" s="30">
        <v>621</v>
      </c>
      <c r="E66" s="19"/>
      <c r="F66" s="71" t="s">
        <v>52</v>
      </c>
      <c r="G66" s="55">
        <v>1744</v>
      </c>
      <c r="H66" s="55">
        <v>1777577.771626747</v>
      </c>
      <c r="I66" s="56">
        <v>693</v>
      </c>
      <c r="K66" s="9" t="s">
        <v>52</v>
      </c>
      <c r="L66" s="100">
        <v>0.27178899082568808</v>
      </c>
      <c r="M66" s="100">
        <v>0.59866702469013866</v>
      </c>
      <c r="N66" s="101">
        <v>-0.10389610389610393</v>
      </c>
    </row>
    <row r="67" spans="1:19" ht="13.5" thickBot="1">
      <c r="A67" s="39" t="s">
        <v>53</v>
      </c>
      <c r="B67" s="33">
        <v>795</v>
      </c>
      <c r="C67" s="33">
        <v>1233392.9625185421</v>
      </c>
      <c r="D67" s="34">
        <v>226</v>
      </c>
      <c r="E67" s="19"/>
      <c r="F67" s="67" t="s">
        <v>53</v>
      </c>
      <c r="G67" s="72">
        <v>1133</v>
      </c>
      <c r="H67" s="72">
        <v>1420260.7375672173</v>
      </c>
      <c r="I67" s="73">
        <v>523</v>
      </c>
      <c r="K67" s="11" t="s">
        <v>53</v>
      </c>
      <c r="L67" s="102">
        <v>-0.29832303618711387</v>
      </c>
      <c r="M67" s="102">
        <v>-0.13157286553507308</v>
      </c>
      <c r="N67" s="103">
        <v>-0.56787762906309758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19185</v>
      </c>
      <c r="C69" s="83">
        <v>17428888.932710074</v>
      </c>
      <c r="D69" s="83">
        <v>13985</v>
      </c>
      <c r="E69" s="19"/>
      <c r="F69" s="48" t="s">
        <v>54</v>
      </c>
      <c r="G69" s="49">
        <v>15505</v>
      </c>
      <c r="H69" s="49">
        <v>13666005.159753732</v>
      </c>
      <c r="I69" s="53">
        <v>11283</v>
      </c>
      <c r="K69" s="96" t="s">
        <v>54</v>
      </c>
      <c r="L69" s="97">
        <v>0.23734279264753311</v>
      </c>
      <c r="M69" s="97">
        <v>0.27534628656792859</v>
      </c>
      <c r="N69" s="97">
        <v>0.23947531684835588</v>
      </c>
      <c r="P69" s="5"/>
      <c r="Q69" s="5"/>
      <c r="R69" s="5"/>
      <c r="S69" s="5"/>
    </row>
    <row r="70" spans="1:19" ht="13.5" thickBot="1">
      <c r="A70" s="37" t="s">
        <v>55</v>
      </c>
      <c r="B70" s="29">
        <v>6278</v>
      </c>
      <c r="C70" s="29">
        <v>5417145.5030306894</v>
      </c>
      <c r="D70" s="30">
        <v>4561</v>
      </c>
      <c r="E70" s="19"/>
      <c r="F70" s="71" t="s">
        <v>55</v>
      </c>
      <c r="G70" s="55">
        <v>5379</v>
      </c>
      <c r="H70" s="55">
        <v>4190457.7285417053</v>
      </c>
      <c r="I70" s="56">
        <v>4020</v>
      </c>
      <c r="K70" s="9" t="s">
        <v>55</v>
      </c>
      <c r="L70" s="100">
        <v>0.16713143707008737</v>
      </c>
      <c r="M70" s="100">
        <v>0.29273359951440825</v>
      </c>
      <c r="N70" s="101">
        <v>0.13457711442786069</v>
      </c>
    </row>
    <row r="71" spans="1:19" ht="13.5" thickBot="1">
      <c r="A71" s="38" t="s">
        <v>56</v>
      </c>
      <c r="B71" s="29">
        <v>1146</v>
      </c>
      <c r="C71" s="29">
        <v>1033686.6647689829</v>
      </c>
      <c r="D71" s="30">
        <v>750</v>
      </c>
      <c r="E71" s="19"/>
      <c r="F71" s="66" t="s">
        <v>56</v>
      </c>
      <c r="G71" s="77">
        <v>1067</v>
      </c>
      <c r="H71" s="77">
        <v>1023343.3243505739</v>
      </c>
      <c r="I71" s="78">
        <v>624</v>
      </c>
      <c r="K71" s="10" t="s">
        <v>56</v>
      </c>
      <c r="L71" s="100">
        <v>7.4039362699156452E-2</v>
      </c>
      <c r="M71" s="100">
        <v>1.010740009954425E-2</v>
      </c>
      <c r="N71" s="101">
        <v>0.20192307692307687</v>
      </c>
    </row>
    <row r="72" spans="1:19" ht="13.5" thickBot="1">
      <c r="A72" s="38" t="s">
        <v>57</v>
      </c>
      <c r="B72" s="29">
        <v>1900</v>
      </c>
      <c r="C72" s="29">
        <v>1518554.8688514379</v>
      </c>
      <c r="D72" s="30">
        <v>1316</v>
      </c>
      <c r="E72" s="19"/>
      <c r="F72" s="66" t="s">
        <v>57</v>
      </c>
      <c r="G72" s="77">
        <v>1087</v>
      </c>
      <c r="H72" s="77">
        <v>873810.93379805458</v>
      </c>
      <c r="I72" s="78">
        <v>788</v>
      </c>
      <c r="K72" s="10" t="s">
        <v>57</v>
      </c>
      <c r="L72" s="100">
        <v>0.74793008279668816</v>
      </c>
      <c r="M72" s="100">
        <v>0.73785290400404779</v>
      </c>
      <c r="N72" s="101">
        <v>0.67005076142131981</v>
      </c>
    </row>
    <row r="73" spans="1:19" ht="13.5" thickBot="1">
      <c r="A73" s="39" t="s">
        <v>58</v>
      </c>
      <c r="B73" s="33">
        <v>9861</v>
      </c>
      <c r="C73" s="33">
        <v>9459501.8960589617</v>
      </c>
      <c r="D73" s="34">
        <v>7358</v>
      </c>
      <c r="E73" s="19"/>
      <c r="F73" s="67" t="s">
        <v>58</v>
      </c>
      <c r="G73" s="72">
        <v>7972</v>
      </c>
      <c r="H73" s="72">
        <v>7578393.1730633993</v>
      </c>
      <c r="I73" s="73">
        <v>5851</v>
      </c>
      <c r="K73" s="11" t="s">
        <v>58</v>
      </c>
      <c r="L73" s="102">
        <v>0.2369543401906673</v>
      </c>
      <c r="M73" s="102">
        <v>0.24821999598566169</v>
      </c>
      <c r="N73" s="103">
        <v>0.25756280977610668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43525</v>
      </c>
      <c r="C75" s="83">
        <v>49211778.117879532</v>
      </c>
      <c r="D75" s="83">
        <v>27513</v>
      </c>
      <c r="E75" s="19"/>
      <c r="F75" s="48" t="s">
        <v>59</v>
      </c>
      <c r="G75" s="49">
        <v>51689</v>
      </c>
      <c r="H75" s="49">
        <v>55415933.335562885</v>
      </c>
      <c r="I75" s="53">
        <v>35647</v>
      </c>
      <c r="K75" s="96" t="s">
        <v>59</v>
      </c>
      <c r="L75" s="97">
        <v>-0.15794463038557527</v>
      </c>
      <c r="M75" s="97">
        <v>-0.11195616214049886</v>
      </c>
      <c r="N75" s="97">
        <v>-0.22818189468959515</v>
      </c>
      <c r="P75" s="5"/>
      <c r="Q75" s="5"/>
      <c r="R75" s="5"/>
      <c r="S75" s="5"/>
    </row>
    <row r="76" spans="1:19" ht="13.5" thickBot="1">
      <c r="A76" s="90" t="s">
        <v>60</v>
      </c>
      <c r="B76" s="33">
        <v>43525</v>
      </c>
      <c r="C76" s="33">
        <v>49211778.117879532</v>
      </c>
      <c r="D76" s="34">
        <v>27513</v>
      </c>
      <c r="E76" s="19"/>
      <c r="F76" s="70" t="s">
        <v>60</v>
      </c>
      <c r="G76" s="59">
        <v>51689</v>
      </c>
      <c r="H76" s="59">
        <v>55415933.335562885</v>
      </c>
      <c r="I76" s="60">
        <v>35647</v>
      </c>
      <c r="K76" s="13" t="s">
        <v>60</v>
      </c>
      <c r="L76" s="102">
        <v>-0.15794463038557527</v>
      </c>
      <c r="M76" s="102">
        <v>-0.11195616214049886</v>
      </c>
      <c r="N76" s="103">
        <v>-0.22818189468959515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19640</v>
      </c>
      <c r="C78" s="83">
        <v>17919425.567218095</v>
      </c>
      <c r="D78" s="83">
        <v>12565</v>
      </c>
      <c r="E78" s="19"/>
      <c r="F78" s="48" t="s">
        <v>61</v>
      </c>
      <c r="G78" s="49">
        <v>21912</v>
      </c>
      <c r="H78" s="49">
        <v>17771221.080332752</v>
      </c>
      <c r="I78" s="53">
        <v>14168</v>
      </c>
      <c r="K78" s="96" t="s">
        <v>61</v>
      </c>
      <c r="L78" s="97">
        <v>-0.1036874771814531</v>
      </c>
      <c r="M78" s="97">
        <v>8.3395781424022708E-3</v>
      </c>
      <c r="N78" s="97">
        <v>-0.11314229249011853</v>
      </c>
      <c r="P78" s="5"/>
      <c r="Q78" s="5"/>
      <c r="R78" s="5"/>
      <c r="S78" s="5"/>
    </row>
    <row r="79" spans="1:19" ht="13.5" thickBot="1">
      <c r="A79" s="90" t="s">
        <v>62</v>
      </c>
      <c r="B79" s="33">
        <v>19640</v>
      </c>
      <c r="C79" s="33">
        <v>17919425.567218095</v>
      </c>
      <c r="D79" s="34">
        <v>12565</v>
      </c>
      <c r="E79" s="19"/>
      <c r="F79" s="70" t="s">
        <v>62</v>
      </c>
      <c r="G79" s="59">
        <v>21912</v>
      </c>
      <c r="H79" s="59">
        <v>17771221.080332752</v>
      </c>
      <c r="I79" s="60">
        <v>14168</v>
      </c>
      <c r="K79" s="13" t="s">
        <v>62</v>
      </c>
      <c r="L79" s="102">
        <v>-0.1036874771814531</v>
      </c>
      <c r="M79" s="102">
        <v>8.3395781424022708E-3</v>
      </c>
      <c r="N79" s="103">
        <v>-0.11314229249011853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8623</v>
      </c>
      <c r="C81" s="83">
        <v>9045624.4409409966</v>
      </c>
      <c r="D81" s="83">
        <v>6092</v>
      </c>
      <c r="E81" s="19"/>
      <c r="F81" s="48" t="s">
        <v>63</v>
      </c>
      <c r="G81" s="49">
        <v>10001</v>
      </c>
      <c r="H81" s="49">
        <v>12159718.160126703</v>
      </c>
      <c r="I81" s="53">
        <v>7049</v>
      </c>
      <c r="K81" s="96" t="s">
        <v>63</v>
      </c>
      <c r="L81" s="97">
        <v>-0.13778622137786223</v>
      </c>
      <c r="M81" s="97">
        <v>-0.25609916925519083</v>
      </c>
      <c r="N81" s="97">
        <v>-0.13576393814725496</v>
      </c>
      <c r="P81" s="5"/>
      <c r="Q81" s="5"/>
      <c r="R81" s="5"/>
      <c r="S81" s="5"/>
    </row>
    <row r="82" spans="1:19" ht="13.5" thickBot="1">
      <c r="A82" s="90" t="s">
        <v>64</v>
      </c>
      <c r="B82" s="33">
        <v>8623</v>
      </c>
      <c r="C82" s="33">
        <v>9045624.4409409966</v>
      </c>
      <c r="D82" s="34">
        <v>6092</v>
      </c>
      <c r="E82" s="19"/>
      <c r="F82" s="70" t="s">
        <v>64</v>
      </c>
      <c r="G82" s="59">
        <v>10001</v>
      </c>
      <c r="H82" s="59">
        <v>12159718.160126703</v>
      </c>
      <c r="I82" s="60">
        <v>7049</v>
      </c>
      <c r="K82" s="13" t="s">
        <v>64</v>
      </c>
      <c r="L82" s="102">
        <v>-0.13778622137786223</v>
      </c>
      <c r="M82" s="102">
        <v>-0.25609916925519083</v>
      </c>
      <c r="N82" s="103">
        <v>-0.13576393814725496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12683</v>
      </c>
      <c r="C84" s="83">
        <v>12487138.172751974</v>
      </c>
      <c r="D84" s="83">
        <v>9610</v>
      </c>
      <c r="E84" s="19"/>
      <c r="F84" s="48" t="s">
        <v>65</v>
      </c>
      <c r="G84" s="49">
        <v>17241</v>
      </c>
      <c r="H84" s="49">
        <v>15725682.952605942</v>
      </c>
      <c r="I84" s="53">
        <v>13777</v>
      </c>
      <c r="K84" s="96" t="s">
        <v>65</v>
      </c>
      <c r="L84" s="97">
        <v>-0.264369816135955</v>
      </c>
      <c r="M84" s="97">
        <v>-0.20593984945609634</v>
      </c>
      <c r="N84" s="97">
        <v>-0.30246062277709229</v>
      </c>
      <c r="P84" s="5"/>
      <c r="Q84" s="5"/>
      <c r="R84" s="5"/>
      <c r="S84" s="5"/>
    </row>
    <row r="85" spans="1:19" ht="13.5" thickBot="1">
      <c r="A85" s="37" t="s">
        <v>66</v>
      </c>
      <c r="B85" s="29">
        <v>3518</v>
      </c>
      <c r="C85" s="29">
        <v>3777779.6180204693</v>
      </c>
      <c r="D85" s="30">
        <v>2617</v>
      </c>
      <c r="E85" s="19"/>
      <c r="F85" s="71" t="s">
        <v>66</v>
      </c>
      <c r="G85" s="55">
        <v>3683</v>
      </c>
      <c r="H85" s="55">
        <v>3974585.5956867076</v>
      </c>
      <c r="I85" s="56">
        <v>2904</v>
      </c>
      <c r="K85" s="9" t="s">
        <v>66</v>
      </c>
      <c r="L85" s="100">
        <v>-4.4800434428455049E-2</v>
      </c>
      <c r="M85" s="100">
        <v>-4.9516099962676807E-2</v>
      </c>
      <c r="N85" s="101">
        <v>-9.8829201101928388E-2</v>
      </c>
    </row>
    <row r="86" spans="1:19" ht="13.5" thickBot="1">
      <c r="A86" s="38" t="s">
        <v>67</v>
      </c>
      <c r="B86" s="29">
        <v>2002</v>
      </c>
      <c r="C86" s="29">
        <v>2099144.8891562028</v>
      </c>
      <c r="D86" s="30">
        <v>1461</v>
      </c>
      <c r="E86" s="19"/>
      <c r="F86" s="66" t="s">
        <v>67</v>
      </c>
      <c r="G86" s="77">
        <v>3088</v>
      </c>
      <c r="H86" s="77">
        <v>2775424.6315031182</v>
      </c>
      <c r="I86" s="78">
        <v>2481</v>
      </c>
      <c r="K86" s="10" t="s">
        <v>67</v>
      </c>
      <c r="L86" s="100">
        <v>-0.35168393782383423</v>
      </c>
      <c r="M86" s="100">
        <v>-0.24366712562490123</v>
      </c>
      <c r="N86" s="101">
        <v>-0.41112454655380892</v>
      </c>
    </row>
    <row r="87" spans="1:19" ht="13.5" thickBot="1">
      <c r="A87" s="39" t="s">
        <v>68</v>
      </c>
      <c r="B87" s="33">
        <v>7163</v>
      </c>
      <c r="C87" s="33">
        <v>6610213.6655753022</v>
      </c>
      <c r="D87" s="34">
        <v>5532</v>
      </c>
      <c r="E87" s="19"/>
      <c r="F87" s="67" t="s">
        <v>68</v>
      </c>
      <c r="G87" s="72">
        <v>10470</v>
      </c>
      <c r="H87" s="72">
        <v>8975672.7254161164</v>
      </c>
      <c r="I87" s="73">
        <v>8392</v>
      </c>
      <c r="K87" s="11" t="s">
        <v>68</v>
      </c>
      <c r="L87" s="102">
        <v>-0.31585482330468007</v>
      </c>
      <c r="M87" s="102">
        <v>-0.26354114417993668</v>
      </c>
      <c r="N87" s="103">
        <v>-0.34080076263107717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3094</v>
      </c>
      <c r="C89" s="83">
        <v>3044185.2546245088</v>
      </c>
      <c r="D89" s="83">
        <v>2284</v>
      </c>
      <c r="E89" s="19"/>
      <c r="F89" s="52" t="s">
        <v>69</v>
      </c>
      <c r="G89" s="49">
        <v>3679</v>
      </c>
      <c r="H89" s="49">
        <v>3262851.71293882</v>
      </c>
      <c r="I89" s="53">
        <v>2655</v>
      </c>
      <c r="K89" s="99" t="s">
        <v>69</v>
      </c>
      <c r="L89" s="97">
        <v>-0.1590106007067138</v>
      </c>
      <c r="M89" s="97">
        <v>-6.7016977034901948E-2</v>
      </c>
      <c r="N89" s="97">
        <v>-0.13973634651600753</v>
      </c>
      <c r="P89" s="5"/>
      <c r="Q89" s="5"/>
      <c r="R89" s="5"/>
      <c r="S89" s="5"/>
    </row>
    <row r="90" spans="1:19" ht="13.5" thickBot="1">
      <c r="A90" s="89" t="s">
        <v>70</v>
      </c>
      <c r="B90" s="33">
        <v>3094</v>
      </c>
      <c r="C90" s="33">
        <v>3044185.2546245088</v>
      </c>
      <c r="D90" s="34">
        <v>2284</v>
      </c>
      <c r="E90" s="19"/>
      <c r="F90" s="69" t="s">
        <v>70</v>
      </c>
      <c r="G90" s="59">
        <v>3679</v>
      </c>
      <c r="H90" s="59">
        <v>3262851.71293882</v>
      </c>
      <c r="I90" s="60">
        <v>2655</v>
      </c>
      <c r="K90" s="12" t="s">
        <v>70</v>
      </c>
      <c r="L90" s="102">
        <v>-0.1590106007067138</v>
      </c>
      <c r="M90" s="102">
        <v>-6.7016977034901948E-2</v>
      </c>
      <c r="N90" s="103">
        <v>-0.13973634651600753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6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103</v>
      </c>
      <c r="C2" s="24"/>
      <c r="D2" s="24"/>
      <c r="F2" s="43" t="s">
        <v>80</v>
      </c>
      <c r="G2" s="44" t="s">
        <v>93</v>
      </c>
      <c r="K2" s="1" t="s">
        <v>80</v>
      </c>
      <c r="L2" s="3"/>
      <c r="M2" s="1" t="s">
        <v>104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881767</v>
      </c>
      <c r="C6" s="83">
        <v>893706727.52664161</v>
      </c>
      <c r="D6" s="83">
        <v>593496</v>
      </c>
      <c r="E6" s="19"/>
      <c r="F6" s="48" t="s">
        <v>1</v>
      </c>
      <c r="G6" s="49">
        <v>1044560.9966863485</v>
      </c>
      <c r="H6" s="49">
        <v>1028231816.2884814</v>
      </c>
      <c r="I6" s="49">
        <v>727647.9652641057</v>
      </c>
      <c r="K6" s="96" t="s">
        <v>1</v>
      </c>
      <c r="L6" s="97">
        <v>-0.15584920095885102</v>
      </c>
      <c r="M6" s="97">
        <v>-0.13083147849618504</v>
      </c>
      <c r="N6" s="97">
        <v>-0.18436382930778095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102600</v>
      </c>
      <c r="C8" s="85">
        <v>84396444.680750951</v>
      </c>
      <c r="D8" s="85">
        <v>76325</v>
      </c>
      <c r="E8" s="19"/>
      <c r="F8" s="52" t="s">
        <v>4</v>
      </c>
      <c r="G8" s="49">
        <v>107403</v>
      </c>
      <c r="H8" s="49">
        <v>90497311.88437289</v>
      </c>
      <c r="I8" s="53">
        <v>77495</v>
      </c>
      <c r="K8" s="99" t="s">
        <v>4</v>
      </c>
      <c r="L8" s="97">
        <v>-4.4719421245216662E-2</v>
      </c>
      <c r="M8" s="97">
        <v>-6.7414899697981423E-2</v>
      </c>
      <c r="N8" s="97">
        <v>-1.5097748241822084E-2</v>
      </c>
      <c r="P8" s="5"/>
      <c r="Q8" s="5"/>
      <c r="R8" s="5"/>
      <c r="S8" s="5"/>
    </row>
    <row r="9" spans="1:19" ht="13.5" thickBot="1">
      <c r="A9" s="28" t="s">
        <v>5</v>
      </c>
      <c r="B9" s="29">
        <v>5583</v>
      </c>
      <c r="C9" s="29">
        <v>6164077.9637277387</v>
      </c>
      <c r="D9" s="29">
        <v>3424</v>
      </c>
      <c r="E9" s="20"/>
      <c r="F9" s="54" t="s">
        <v>5</v>
      </c>
      <c r="G9" s="55">
        <v>6378</v>
      </c>
      <c r="H9" s="55">
        <v>5356780.8916976554</v>
      </c>
      <c r="I9" s="56">
        <v>4166</v>
      </c>
      <c r="K9" s="6" t="s">
        <v>5</v>
      </c>
      <c r="L9" s="100">
        <v>-0.12464722483537161</v>
      </c>
      <c r="M9" s="100">
        <v>0.15070563615571686</v>
      </c>
      <c r="N9" s="100">
        <v>-0.17810849735957757</v>
      </c>
    </row>
    <row r="10" spans="1:19" ht="13.5" thickBot="1">
      <c r="A10" s="31" t="s">
        <v>6</v>
      </c>
      <c r="B10" s="29">
        <v>34574</v>
      </c>
      <c r="C10" s="29">
        <v>17661014.56023898</v>
      </c>
      <c r="D10" s="29">
        <v>31810</v>
      </c>
      <c r="E10" s="19"/>
      <c r="F10" s="57" t="s">
        <v>6</v>
      </c>
      <c r="G10" s="77">
        <v>22636</v>
      </c>
      <c r="H10" s="77">
        <v>15434610.640566591</v>
      </c>
      <c r="I10" s="78">
        <v>19225</v>
      </c>
      <c r="K10" s="7" t="s">
        <v>6</v>
      </c>
      <c r="L10" s="111">
        <v>0.52738999823290333</v>
      </c>
      <c r="M10" s="111">
        <v>0.14424749490089228</v>
      </c>
      <c r="N10" s="113">
        <v>0.65461638491547469</v>
      </c>
    </row>
    <row r="11" spans="1:19" ht="13.5" thickBot="1">
      <c r="A11" s="31" t="s">
        <v>7</v>
      </c>
      <c r="B11" s="29">
        <v>4852</v>
      </c>
      <c r="C11" s="29">
        <v>5510745.3918976244</v>
      </c>
      <c r="D11" s="29">
        <v>2889</v>
      </c>
      <c r="E11" s="19"/>
      <c r="F11" s="57" t="s">
        <v>7</v>
      </c>
      <c r="G11" s="77">
        <v>6855</v>
      </c>
      <c r="H11" s="77">
        <v>7353152.9511019979</v>
      </c>
      <c r="I11" s="78">
        <v>4166</v>
      </c>
      <c r="K11" s="7" t="s">
        <v>7</v>
      </c>
      <c r="L11" s="111">
        <v>-0.29219547775346466</v>
      </c>
      <c r="M11" s="111">
        <v>-0.25056021157947717</v>
      </c>
      <c r="N11" s="113">
        <v>-0.30652904464714359</v>
      </c>
    </row>
    <row r="12" spans="1:19" ht="13.5" thickBot="1">
      <c r="A12" s="31" t="s">
        <v>8</v>
      </c>
      <c r="B12" s="29">
        <v>5117</v>
      </c>
      <c r="C12" s="29">
        <v>4148372.1037227847</v>
      </c>
      <c r="D12" s="29">
        <v>3646</v>
      </c>
      <c r="E12" s="19"/>
      <c r="F12" s="57" t="s">
        <v>8</v>
      </c>
      <c r="G12" s="77">
        <v>6646</v>
      </c>
      <c r="H12" s="77">
        <v>5821199.552778068</v>
      </c>
      <c r="I12" s="78">
        <v>4560</v>
      </c>
      <c r="K12" s="7" t="s">
        <v>8</v>
      </c>
      <c r="L12" s="111">
        <v>-0.23006319590731272</v>
      </c>
      <c r="M12" s="111">
        <v>-0.28736816765832307</v>
      </c>
      <c r="N12" s="113">
        <v>-0.20043859649122808</v>
      </c>
    </row>
    <row r="13" spans="1:19" ht="13.5" thickBot="1">
      <c r="A13" s="31" t="s">
        <v>9</v>
      </c>
      <c r="B13" s="29">
        <v>6437</v>
      </c>
      <c r="C13" s="29">
        <v>3813726.9560375321</v>
      </c>
      <c r="D13" s="29">
        <v>4728</v>
      </c>
      <c r="E13" s="19"/>
      <c r="F13" s="57" t="s">
        <v>9</v>
      </c>
      <c r="G13" s="77">
        <v>8257</v>
      </c>
      <c r="H13" s="77">
        <v>4610472.0726201246</v>
      </c>
      <c r="I13" s="78">
        <v>6561</v>
      </c>
      <c r="K13" s="7" t="s">
        <v>9</v>
      </c>
      <c r="L13" s="111">
        <v>-0.22041903839166765</v>
      </c>
      <c r="M13" s="111">
        <v>-0.17281204701665254</v>
      </c>
      <c r="N13" s="113">
        <v>-0.27937814357567448</v>
      </c>
    </row>
    <row r="14" spans="1:19" ht="13.5" thickBot="1">
      <c r="A14" s="31" t="s">
        <v>10</v>
      </c>
      <c r="B14" s="29">
        <v>4536</v>
      </c>
      <c r="C14" s="29">
        <v>5718549.1144596878</v>
      </c>
      <c r="D14" s="29">
        <v>2970</v>
      </c>
      <c r="E14" s="19"/>
      <c r="F14" s="57" t="s">
        <v>10</v>
      </c>
      <c r="G14" s="77">
        <v>4052</v>
      </c>
      <c r="H14" s="77">
        <v>5061370.5423719864</v>
      </c>
      <c r="I14" s="78">
        <v>2485</v>
      </c>
      <c r="K14" s="7" t="s">
        <v>10</v>
      </c>
      <c r="L14" s="111">
        <v>0.11944718657453102</v>
      </c>
      <c r="M14" s="111">
        <v>0.12984201938704887</v>
      </c>
      <c r="N14" s="113">
        <v>0.19517102615694171</v>
      </c>
    </row>
    <row r="15" spans="1:19" ht="13.5" thickBot="1">
      <c r="A15" s="31" t="s">
        <v>11</v>
      </c>
      <c r="B15" s="29">
        <v>13337</v>
      </c>
      <c r="C15" s="29">
        <v>9789216.3756328523</v>
      </c>
      <c r="D15" s="29">
        <v>9544</v>
      </c>
      <c r="E15" s="19"/>
      <c r="F15" s="57" t="s">
        <v>11</v>
      </c>
      <c r="G15" s="77">
        <v>21444</v>
      </c>
      <c r="H15" s="77">
        <v>16146805.254842442</v>
      </c>
      <c r="I15" s="78">
        <v>16116</v>
      </c>
      <c r="K15" s="7" t="s">
        <v>11</v>
      </c>
      <c r="L15" s="111">
        <v>-0.37805446745010263</v>
      </c>
      <c r="M15" s="111">
        <v>-0.39373664194673696</v>
      </c>
      <c r="N15" s="113">
        <v>-0.40779349714569368</v>
      </c>
    </row>
    <row r="16" spans="1:19" ht="13.5" thickBot="1">
      <c r="A16" s="32" t="s">
        <v>12</v>
      </c>
      <c r="B16" s="29">
        <v>28164</v>
      </c>
      <c r="C16" s="29">
        <v>31590742.215033755</v>
      </c>
      <c r="D16" s="29">
        <v>17314</v>
      </c>
      <c r="E16" s="19"/>
      <c r="F16" s="58" t="s">
        <v>12</v>
      </c>
      <c r="G16" s="107">
        <v>31135</v>
      </c>
      <c r="H16" s="107">
        <v>30712919.978394032</v>
      </c>
      <c r="I16" s="108">
        <v>20216</v>
      </c>
      <c r="K16" s="8" t="s">
        <v>12</v>
      </c>
      <c r="L16" s="114">
        <v>-9.5423157218564314E-2</v>
      </c>
      <c r="M16" s="114">
        <v>2.8581529768490155E-2</v>
      </c>
      <c r="N16" s="115">
        <v>-0.14354966363276611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42088</v>
      </c>
      <c r="C18" s="87">
        <v>41689465.332338095</v>
      </c>
      <c r="D18" s="87">
        <v>29888</v>
      </c>
      <c r="E18" s="19"/>
      <c r="F18" s="63" t="s">
        <v>13</v>
      </c>
      <c r="G18" s="64">
        <v>42981</v>
      </c>
      <c r="H18" s="64">
        <v>48998993.724280596</v>
      </c>
      <c r="I18" s="65">
        <v>28499</v>
      </c>
      <c r="K18" s="105" t="s">
        <v>13</v>
      </c>
      <c r="L18" s="106">
        <v>-2.0776622228426467E-2</v>
      </c>
      <c r="M18" s="106">
        <v>-0.14917711235201125</v>
      </c>
      <c r="N18" s="118">
        <v>4.8738552229902865E-2</v>
      </c>
    </row>
    <row r="19" spans="1:19" ht="13.5" thickBot="1">
      <c r="A19" s="37" t="s">
        <v>14</v>
      </c>
      <c r="B19" s="29">
        <v>2603</v>
      </c>
      <c r="C19" s="29">
        <v>4220827.7109255716</v>
      </c>
      <c r="D19" s="29">
        <v>1265</v>
      </c>
      <c r="E19" s="19"/>
      <c r="F19" s="66" t="s">
        <v>14</v>
      </c>
      <c r="G19" s="55">
        <v>3480</v>
      </c>
      <c r="H19" s="55">
        <v>5192249.9698390197</v>
      </c>
      <c r="I19" s="56">
        <v>1578</v>
      </c>
      <c r="K19" s="9" t="s">
        <v>14</v>
      </c>
      <c r="L19" s="133">
        <v>-0.25201149425287361</v>
      </c>
      <c r="M19" s="133">
        <v>-0.18709081121985471</v>
      </c>
      <c r="N19" s="135">
        <v>-0.19835234474017749</v>
      </c>
    </row>
    <row r="20" spans="1:19" ht="13.5" thickBot="1">
      <c r="A20" s="38" t="s">
        <v>15</v>
      </c>
      <c r="B20" s="29">
        <v>2320</v>
      </c>
      <c r="C20" s="29">
        <v>1812339.2008468215</v>
      </c>
      <c r="D20" s="29">
        <v>1803</v>
      </c>
      <c r="E20" s="19"/>
      <c r="F20" s="66" t="s">
        <v>15</v>
      </c>
      <c r="G20" s="55">
        <v>3213</v>
      </c>
      <c r="H20" s="55">
        <v>2583502.0405219048</v>
      </c>
      <c r="I20" s="56">
        <v>2327</v>
      </c>
      <c r="K20" s="10" t="s">
        <v>15</v>
      </c>
      <c r="L20" s="133">
        <v>-0.27793339558045438</v>
      </c>
      <c r="M20" s="133">
        <v>-0.29849515408909733</v>
      </c>
      <c r="N20" s="135">
        <v>-0.22518263859045984</v>
      </c>
    </row>
    <row r="21" spans="1:19" ht="13.5" thickBot="1">
      <c r="A21" s="39" t="s">
        <v>16</v>
      </c>
      <c r="B21" s="29">
        <v>37165</v>
      </c>
      <c r="C21" s="29">
        <v>35656298.420565702</v>
      </c>
      <c r="D21" s="29">
        <v>26820</v>
      </c>
      <c r="E21" s="19"/>
      <c r="F21" s="67" t="s">
        <v>16</v>
      </c>
      <c r="G21" s="59">
        <v>36288</v>
      </c>
      <c r="H21" s="59">
        <v>41223241.713919669</v>
      </c>
      <c r="I21" s="60">
        <v>24594</v>
      </c>
      <c r="K21" s="11" t="s">
        <v>16</v>
      </c>
      <c r="L21" s="134">
        <v>2.4167768959435731E-2</v>
      </c>
      <c r="M21" s="134">
        <v>-0.13504380203738808</v>
      </c>
      <c r="N21" s="136">
        <v>9.0509880458648384E-2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13192</v>
      </c>
      <c r="C23" s="83">
        <v>18055515.374830298</v>
      </c>
      <c r="D23" s="83">
        <v>7838</v>
      </c>
      <c r="E23" s="19"/>
      <c r="F23" s="52" t="s">
        <v>17</v>
      </c>
      <c r="G23" s="49">
        <v>14713</v>
      </c>
      <c r="H23" s="49">
        <v>17193397.850545801</v>
      </c>
      <c r="I23" s="53">
        <v>9063</v>
      </c>
      <c r="K23" s="99" t="s">
        <v>17</v>
      </c>
      <c r="L23" s="97">
        <v>-0.10337796506490859</v>
      </c>
      <c r="M23" s="97">
        <v>5.014235881577811E-2</v>
      </c>
      <c r="N23" s="97">
        <v>-0.13516495641619775</v>
      </c>
      <c r="P23" s="5"/>
      <c r="Q23" s="5"/>
      <c r="R23" s="5"/>
      <c r="S23" s="5"/>
    </row>
    <row r="24" spans="1:19" ht="13.5" thickBot="1">
      <c r="A24" s="89" t="s">
        <v>18</v>
      </c>
      <c r="B24" s="33">
        <v>13192</v>
      </c>
      <c r="C24" s="33">
        <v>18055515.374830298</v>
      </c>
      <c r="D24" s="33">
        <v>7838</v>
      </c>
      <c r="E24" s="19"/>
      <c r="F24" s="69" t="s">
        <v>18</v>
      </c>
      <c r="G24" s="59">
        <v>14713</v>
      </c>
      <c r="H24" s="59">
        <v>17193397.850545801</v>
      </c>
      <c r="I24" s="60">
        <v>9063</v>
      </c>
      <c r="K24" s="12" t="s">
        <v>18</v>
      </c>
      <c r="L24" s="102">
        <v>-0.10337796506490859</v>
      </c>
      <c r="M24" s="102">
        <v>5.014235881577811E-2</v>
      </c>
      <c r="N24" s="103">
        <v>-0.13516495641619775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2823</v>
      </c>
      <c r="C26" s="83">
        <v>1839627.8076167596</v>
      </c>
      <c r="D26" s="83">
        <v>2204</v>
      </c>
      <c r="E26" s="19"/>
      <c r="F26" s="48" t="s">
        <v>19</v>
      </c>
      <c r="G26" s="49">
        <v>11907</v>
      </c>
      <c r="H26" s="49">
        <v>6082512.890396418</v>
      </c>
      <c r="I26" s="53">
        <v>10358</v>
      </c>
      <c r="K26" s="96" t="s">
        <v>19</v>
      </c>
      <c r="L26" s="97">
        <v>-0.762912572436382</v>
      </c>
      <c r="M26" s="97">
        <v>-0.69755463888595814</v>
      </c>
      <c r="N26" s="97">
        <v>-0.78721760957713838</v>
      </c>
      <c r="P26" s="5"/>
      <c r="Q26" s="5"/>
      <c r="R26" s="5"/>
      <c r="S26" s="5"/>
    </row>
    <row r="27" spans="1:19" ht="13.5" thickBot="1">
      <c r="A27" s="90" t="s">
        <v>20</v>
      </c>
      <c r="B27" s="33">
        <v>2823</v>
      </c>
      <c r="C27" s="33">
        <v>1839627.8076167596</v>
      </c>
      <c r="D27" s="33">
        <v>2204</v>
      </c>
      <c r="E27" s="19"/>
      <c r="F27" s="70" t="s">
        <v>20</v>
      </c>
      <c r="G27" s="59">
        <v>11907</v>
      </c>
      <c r="H27" s="59">
        <v>6082512.890396418</v>
      </c>
      <c r="I27" s="60">
        <v>10358</v>
      </c>
      <c r="K27" s="13" t="s">
        <v>20</v>
      </c>
      <c r="L27" s="102">
        <v>-0.762912572436382</v>
      </c>
      <c r="M27" s="102">
        <v>-0.69755463888595814</v>
      </c>
      <c r="N27" s="103">
        <v>-0.78721760957713838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14715</v>
      </c>
      <c r="C29" s="83">
        <v>11140202.431603022</v>
      </c>
      <c r="D29" s="83">
        <v>10655</v>
      </c>
      <c r="E29" s="19"/>
      <c r="F29" s="48" t="s">
        <v>21</v>
      </c>
      <c r="G29" s="49">
        <v>50038</v>
      </c>
      <c r="H29" s="49">
        <v>28378218.120250873</v>
      </c>
      <c r="I29" s="53">
        <v>39513</v>
      </c>
      <c r="K29" s="96" t="s">
        <v>21</v>
      </c>
      <c r="L29" s="97">
        <v>-0.70592349814141253</v>
      </c>
      <c r="M29" s="97">
        <v>-0.60743826887237495</v>
      </c>
      <c r="N29" s="97">
        <v>-0.73034191278819627</v>
      </c>
      <c r="P29" s="5"/>
      <c r="Q29" s="5"/>
      <c r="R29" s="5"/>
      <c r="S29" s="5"/>
    </row>
    <row r="30" spans="1:19" ht="13.5" thickBot="1">
      <c r="A30" s="91" t="s">
        <v>22</v>
      </c>
      <c r="B30" s="29">
        <v>7088</v>
      </c>
      <c r="C30" s="29">
        <v>4401957.5674904836</v>
      </c>
      <c r="D30" s="29">
        <v>5373</v>
      </c>
      <c r="E30" s="19"/>
      <c r="F30" s="71" t="s">
        <v>22</v>
      </c>
      <c r="G30" s="55">
        <v>20940</v>
      </c>
      <c r="H30" s="55">
        <v>13297573.323695265</v>
      </c>
      <c r="I30" s="56">
        <v>16233</v>
      </c>
      <c r="K30" s="14" t="s">
        <v>22</v>
      </c>
      <c r="L30" s="100">
        <v>-0.66150907354345745</v>
      </c>
      <c r="M30" s="100">
        <v>-0.66896534726027568</v>
      </c>
      <c r="N30" s="101">
        <v>-0.66900757715764181</v>
      </c>
    </row>
    <row r="31" spans="1:19" ht="13.5" thickBot="1">
      <c r="A31" s="92" t="s">
        <v>23</v>
      </c>
      <c r="B31" s="29">
        <v>7627</v>
      </c>
      <c r="C31" s="29">
        <v>6738244.8641125374</v>
      </c>
      <c r="D31" s="29">
        <v>5282</v>
      </c>
      <c r="E31" s="19"/>
      <c r="F31" s="71" t="s">
        <v>23</v>
      </c>
      <c r="G31" s="72">
        <v>29098</v>
      </c>
      <c r="H31" s="72">
        <v>15080644.796555609</v>
      </c>
      <c r="I31" s="73">
        <v>23280</v>
      </c>
      <c r="K31" s="15" t="s">
        <v>23</v>
      </c>
      <c r="L31" s="102">
        <v>-0.7378857653446973</v>
      </c>
      <c r="M31" s="102">
        <v>-0.55318589125237272</v>
      </c>
      <c r="N31" s="103">
        <v>-0.77310996563573886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27675</v>
      </c>
      <c r="C33" s="83">
        <v>23126796.534988914</v>
      </c>
      <c r="D33" s="83">
        <v>19268</v>
      </c>
      <c r="E33" s="19"/>
      <c r="F33" s="52" t="s">
        <v>24</v>
      </c>
      <c r="G33" s="49">
        <v>27458</v>
      </c>
      <c r="H33" s="49">
        <v>23703910.377679855</v>
      </c>
      <c r="I33" s="53">
        <v>19140</v>
      </c>
      <c r="K33" s="99" t="s">
        <v>24</v>
      </c>
      <c r="L33" s="97">
        <v>7.9029790953455414E-3</v>
      </c>
      <c r="M33" s="97">
        <v>-2.4346777957545918E-2</v>
      </c>
      <c r="N33" s="97">
        <v>6.6875653082549835E-3</v>
      </c>
      <c r="P33" s="5"/>
      <c r="Q33" s="5"/>
      <c r="R33" s="5"/>
      <c r="S33" s="5"/>
    </row>
    <row r="34" spans="1:19" ht="13.5" thickBot="1">
      <c r="A34" s="89" t="s">
        <v>25</v>
      </c>
      <c r="B34" s="33">
        <v>27675</v>
      </c>
      <c r="C34" s="33">
        <v>23126796.534988914</v>
      </c>
      <c r="D34" s="33">
        <v>19268</v>
      </c>
      <c r="E34" s="19"/>
      <c r="F34" s="69" t="s">
        <v>25</v>
      </c>
      <c r="G34" s="59">
        <v>27458</v>
      </c>
      <c r="H34" s="59">
        <v>23703910.377679855</v>
      </c>
      <c r="I34" s="60">
        <v>19140</v>
      </c>
      <c r="K34" s="12" t="s">
        <v>25</v>
      </c>
      <c r="L34" s="102">
        <v>7.9029790953455414E-3</v>
      </c>
      <c r="M34" s="102">
        <v>-2.4346777957545918E-2</v>
      </c>
      <c r="N34" s="103">
        <v>6.6875653082549835E-3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59160</v>
      </c>
      <c r="C36" s="83">
        <v>57131613.087759465</v>
      </c>
      <c r="D36" s="83">
        <v>39170</v>
      </c>
      <c r="E36" s="19"/>
      <c r="F36" s="48" t="s">
        <v>26</v>
      </c>
      <c r="G36" s="49">
        <v>47633</v>
      </c>
      <c r="H36" s="49">
        <v>50625240.312362209</v>
      </c>
      <c r="I36" s="53">
        <v>32792</v>
      </c>
      <c r="K36" s="96" t="s">
        <v>26</v>
      </c>
      <c r="L36" s="97">
        <v>0.24199609514412268</v>
      </c>
      <c r="M36" s="97">
        <v>0.12852033363698356</v>
      </c>
      <c r="N36" s="112">
        <v>0.19449865820931933</v>
      </c>
    </row>
    <row r="37" spans="1:19" ht="13.5" thickBot="1">
      <c r="A37" s="37" t="s">
        <v>27</v>
      </c>
      <c r="B37" s="29">
        <v>7068</v>
      </c>
      <c r="C37" s="29">
        <v>6440395.0067075752</v>
      </c>
      <c r="D37" s="29">
        <v>4776</v>
      </c>
      <c r="E37" s="19"/>
      <c r="F37" s="71" t="s">
        <v>27</v>
      </c>
      <c r="G37" s="77">
        <v>5225</v>
      </c>
      <c r="H37" s="77">
        <v>4054604.5512065561</v>
      </c>
      <c r="I37" s="78">
        <v>3715</v>
      </c>
      <c r="K37" s="9" t="s">
        <v>27</v>
      </c>
      <c r="L37" s="100">
        <v>0.35272727272727278</v>
      </c>
      <c r="M37" s="100">
        <v>0.58841507855336062</v>
      </c>
      <c r="N37" s="101">
        <v>0.28559892328398395</v>
      </c>
    </row>
    <row r="38" spans="1:19" ht="13.5" thickBot="1">
      <c r="A38" s="38" t="s">
        <v>28</v>
      </c>
      <c r="B38" s="29">
        <v>5815</v>
      </c>
      <c r="C38" s="29">
        <v>8235713.586876709</v>
      </c>
      <c r="D38" s="29">
        <v>3109</v>
      </c>
      <c r="E38" s="19"/>
      <c r="F38" s="66" t="s">
        <v>28</v>
      </c>
      <c r="G38" s="77">
        <v>4742</v>
      </c>
      <c r="H38" s="77">
        <v>6408947.5965717603</v>
      </c>
      <c r="I38" s="78">
        <v>2402</v>
      </c>
      <c r="K38" s="10" t="s">
        <v>28</v>
      </c>
      <c r="L38" s="111">
        <v>0.22627583298186416</v>
      </c>
      <c r="M38" s="111">
        <v>0.28503369122289479</v>
      </c>
      <c r="N38" s="113">
        <v>0.2943380516236469</v>
      </c>
    </row>
    <row r="39" spans="1:19" ht="13.5" thickBot="1">
      <c r="A39" s="38" t="s">
        <v>29</v>
      </c>
      <c r="B39" s="29">
        <v>3656</v>
      </c>
      <c r="C39" s="29">
        <v>3530718.1115205204</v>
      </c>
      <c r="D39" s="29">
        <v>2638</v>
      </c>
      <c r="E39" s="19"/>
      <c r="F39" s="66" t="s">
        <v>29</v>
      </c>
      <c r="G39" s="77">
        <v>3357</v>
      </c>
      <c r="H39" s="77">
        <v>3755579.018024697</v>
      </c>
      <c r="I39" s="78">
        <v>2345</v>
      </c>
      <c r="K39" s="10" t="s">
        <v>29</v>
      </c>
      <c r="L39" s="111">
        <v>8.906761989871903E-2</v>
      </c>
      <c r="M39" s="111">
        <v>-5.9873831817935153E-2</v>
      </c>
      <c r="N39" s="113">
        <v>0.1249466950959488</v>
      </c>
    </row>
    <row r="40" spans="1:19" ht="13.5" thickBot="1">
      <c r="A40" s="38" t="s">
        <v>30</v>
      </c>
      <c r="B40" s="29">
        <v>24213</v>
      </c>
      <c r="C40" s="29">
        <v>21089119.289219715</v>
      </c>
      <c r="D40" s="29">
        <v>16946</v>
      </c>
      <c r="E40" s="19"/>
      <c r="F40" s="66" t="s">
        <v>30</v>
      </c>
      <c r="G40" s="77">
        <v>19897</v>
      </c>
      <c r="H40" s="77">
        <v>20656643.14580553</v>
      </c>
      <c r="I40" s="78">
        <v>14629</v>
      </c>
      <c r="K40" s="10" t="s">
        <v>30</v>
      </c>
      <c r="L40" s="111">
        <v>0.2169171231843996</v>
      </c>
      <c r="M40" s="111">
        <v>2.0936419357275859E-2</v>
      </c>
      <c r="N40" s="113">
        <v>0.15838403171782067</v>
      </c>
    </row>
    <row r="41" spans="1:19" ht="13.5" thickBot="1">
      <c r="A41" s="39" t="s">
        <v>31</v>
      </c>
      <c r="B41" s="29">
        <v>18408</v>
      </c>
      <c r="C41" s="29">
        <v>17835667.093434941</v>
      </c>
      <c r="D41" s="29">
        <v>11701</v>
      </c>
      <c r="E41" s="19"/>
      <c r="F41" s="67" t="s">
        <v>31</v>
      </c>
      <c r="G41" s="77">
        <v>14412</v>
      </c>
      <c r="H41" s="77">
        <v>15749466.00075366</v>
      </c>
      <c r="I41" s="78">
        <v>9701</v>
      </c>
      <c r="K41" s="11" t="s">
        <v>31</v>
      </c>
      <c r="L41" s="116">
        <v>0.27726894254787671</v>
      </c>
      <c r="M41" s="116">
        <v>0.13246170330990581</v>
      </c>
      <c r="N41" s="117">
        <v>0.2061643129574271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62115</v>
      </c>
      <c r="C43" s="83">
        <v>57123430.798737459</v>
      </c>
      <c r="D43" s="83">
        <v>45416</v>
      </c>
      <c r="E43" s="19"/>
      <c r="F43" s="48" t="s">
        <v>32</v>
      </c>
      <c r="G43" s="49">
        <v>67493</v>
      </c>
      <c r="H43" s="49">
        <v>64106517.886849925</v>
      </c>
      <c r="I43" s="53">
        <v>48662</v>
      </c>
      <c r="K43" s="96" t="s">
        <v>32</v>
      </c>
      <c r="L43" s="97">
        <v>-7.9682337427585126E-2</v>
      </c>
      <c r="M43" s="97">
        <v>-0.10892943991183301</v>
      </c>
      <c r="N43" s="97">
        <v>-6.6705026509391363E-2</v>
      </c>
    </row>
    <row r="44" spans="1:19" ht="13.5" thickBot="1">
      <c r="A44" s="37" t="s">
        <v>33</v>
      </c>
      <c r="B44" s="29">
        <v>2288</v>
      </c>
      <c r="C44" s="29">
        <v>1284282.5820034945</v>
      </c>
      <c r="D44" s="29">
        <v>1862</v>
      </c>
      <c r="E44" s="19"/>
      <c r="F44" s="74" t="s">
        <v>33</v>
      </c>
      <c r="G44" s="55">
        <v>3052</v>
      </c>
      <c r="H44" s="55">
        <v>2185630.7928999998</v>
      </c>
      <c r="I44" s="56">
        <v>2475</v>
      </c>
      <c r="K44" s="9" t="s">
        <v>33</v>
      </c>
      <c r="L44" s="138">
        <v>-0.25032765399737877</v>
      </c>
      <c r="M44" s="138">
        <v>-0.41239728769585704</v>
      </c>
      <c r="N44" s="139">
        <v>-0.24767676767676772</v>
      </c>
    </row>
    <row r="45" spans="1:19" ht="13.5" thickBot="1">
      <c r="A45" s="38" t="s">
        <v>34</v>
      </c>
      <c r="B45" s="29">
        <v>8101</v>
      </c>
      <c r="C45" s="29">
        <v>9916781.3833747972</v>
      </c>
      <c r="D45" s="29">
        <v>5475</v>
      </c>
      <c r="E45" s="19"/>
      <c r="F45" s="75" t="s">
        <v>34</v>
      </c>
      <c r="G45" s="55">
        <v>10076</v>
      </c>
      <c r="H45" s="55">
        <v>12533754.230547132</v>
      </c>
      <c r="I45" s="56">
        <v>6629</v>
      </c>
      <c r="K45" s="10" t="s">
        <v>34</v>
      </c>
      <c r="L45" s="133">
        <v>-0.19601032155617304</v>
      </c>
      <c r="M45" s="133">
        <v>-0.2087940132729168</v>
      </c>
      <c r="N45" s="135">
        <v>-0.17408357218283299</v>
      </c>
    </row>
    <row r="46" spans="1:19" ht="13.5" thickBot="1">
      <c r="A46" s="38" t="s">
        <v>35</v>
      </c>
      <c r="B46" s="29">
        <v>4250</v>
      </c>
      <c r="C46" s="29">
        <v>3127636.3649572842</v>
      </c>
      <c r="D46" s="29">
        <v>2956</v>
      </c>
      <c r="E46" s="19"/>
      <c r="F46" s="75" t="s">
        <v>35</v>
      </c>
      <c r="G46" s="55">
        <v>3986</v>
      </c>
      <c r="H46" s="55">
        <v>2781395.3178658057</v>
      </c>
      <c r="I46" s="56">
        <v>2998</v>
      </c>
      <c r="K46" s="10" t="s">
        <v>35</v>
      </c>
      <c r="L46" s="133">
        <v>6.6231811339688917E-2</v>
      </c>
      <c r="M46" s="133">
        <v>0.12448465878527215</v>
      </c>
      <c r="N46" s="135">
        <v>-1.4009339559706513E-2</v>
      </c>
    </row>
    <row r="47" spans="1:19" ht="13.5" thickBot="1">
      <c r="A47" s="38" t="s">
        <v>36</v>
      </c>
      <c r="B47" s="29">
        <v>13818</v>
      </c>
      <c r="C47" s="29">
        <v>12251503.688283868</v>
      </c>
      <c r="D47" s="29">
        <v>10918</v>
      </c>
      <c r="E47" s="19"/>
      <c r="F47" s="75" t="s">
        <v>36</v>
      </c>
      <c r="G47" s="55">
        <v>16549</v>
      </c>
      <c r="H47" s="55">
        <v>15179751.353166409</v>
      </c>
      <c r="I47" s="56">
        <v>12587</v>
      </c>
      <c r="K47" s="10" t="s">
        <v>36</v>
      </c>
      <c r="L47" s="133">
        <v>-0.1650250770439301</v>
      </c>
      <c r="M47" s="133">
        <v>-0.19290485046526962</v>
      </c>
      <c r="N47" s="135">
        <v>-0.13259712401684276</v>
      </c>
    </row>
    <row r="48" spans="1:19" ht="13.5" thickBot="1">
      <c r="A48" s="38" t="s">
        <v>37</v>
      </c>
      <c r="B48" s="29">
        <v>5086</v>
      </c>
      <c r="C48" s="29">
        <v>5771345.0848366078</v>
      </c>
      <c r="D48" s="29">
        <v>2726</v>
      </c>
      <c r="E48" s="19"/>
      <c r="F48" s="75" t="s">
        <v>37</v>
      </c>
      <c r="G48" s="55">
        <v>4834</v>
      </c>
      <c r="H48" s="55">
        <v>5079748.141747633</v>
      </c>
      <c r="I48" s="56">
        <v>3093</v>
      </c>
      <c r="K48" s="10" t="s">
        <v>37</v>
      </c>
      <c r="L48" s="133">
        <v>5.2130740587505109E-2</v>
      </c>
      <c r="M48" s="133">
        <v>0.13614788052287929</v>
      </c>
      <c r="N48" s="135">
        <v>-0.11865502748140966</v>
      </c>
    </row>
    <row r="49" spans="1:19" ht="13.5" thickBot="1">
      <c r="A49" s="38" t="s">
        <v>38</v>
      </c>
      <c r="B49" s="29">
        <v>7256</v>
      </c>
      <c r="C49" s="29">
        <v>5277730.2799832933</v>
      </c>
      <c r="D49" s="29">
        <v>5806</v>
      </c>
      <c r="E49" s="19"/>
      <c r="F49" s="75" t="s">
        <v>38</v>
      </c>
      <c r="G49" s="55">
        <v>8054</v>
      </c>
      <c r="H49" s="55">
        <v>5876107.5065097101</v>
      </c>
      <c r="I49" s="56">
        <v>6361</v>
      </c>
      <c r="K49" s="10" t="s">
        <v>38</v>
      </c>
      <c r="L49" s="133">
        <v>-9.9081201887260995E-2</v>
      </c>
      <c r="M49" s="133">
        <v>-0.10183224623843568</v>
      </c>
      <c r="N49" s="135">
        <v>-8.7250432321961946E-2</v>
      </c>
    </row>
    <row r="50" spans="1:19" ht="13.5" thickBot="1">
      <c r="A50" s="38" t="s">
        <v>39</v>
      </c>
      <c r="B50" s="29">
        <v>2540</v>
      </c>
      <c r="C50" s="29">
        <v>3105940.6518166824</v>
      </c>
      <c r="D50" s="29">
        <v>1715</v>
      </c>
      <c r="E50" s="19"/>
      <c r="F50" s="75" t="s">
        <v>39</v>
      </c>
      <c r="G50" s="55">
        <v>2357</v>
      </c>
      <c r="H50" s="55">
        <v>3786586.4146724707</v>
      </c>
      <c r="I50" s="56">
        <v>1154</v>
      </c>
      <c r="K50" s="10" t="s">
        <v>39</v>
      </c>
      <c r="L50" s="133">
        <v>7.7641069155706344E-2</v>
      </c>
      <c r="M50" s="133">
        <v>-0.1797518102897071</v>
      </c>
      <c r="N50" s="135">
        <v>0.48613518197573646</v>
      </c>
    </row>
    <row r="51" spans="1:19" ht="13.5" thickBot="1">
      <c r="A51" s="38" t="s">
        <v>40</v>
      </c>
      <c r="B51" s="29">
        <v>14840</v>
      </c>
      <c r="C51" s="29">
        <v>13168641.037632607</v>
      </c>
      <c r="D51" s="29">
        <v>10940</v>
      </c>
      <c r="E51" s="19"/>
      <c r="F51" s="75" t="s">
        <v>40</v>
      </c>
      <c r="G51" s="55">
        <v>14998</v>
      </c>
      <c r="H51" s="55">
        <v>13378366.895363118</v>
      </c>
      <c r="I51" s="56">
        <v>10727</v>
      </c>
      <c r="K51" s="10" t="s">
        <v>40</v>
      </c>
      <c r="L51" s="133">
        <v>-1.0534737965061991E-2</v>
      </c>
      <c r="M51" s="133">
        <v>-1.5676491710150509E-2</v>
      </c>
      <c r="N51" s="135">
        <v>1.9856437028060059E-2</v>
      </c>
    </row>
    <row r="52" spans="1:19" ht="13.5" thickBot="1">
      <c r="A52" s="39" t="s">
        <v>41</v>
      </c>
      <c r="B52" s="29">
        <v>3936</v>
      </c>
      <c r="C52" s="29">
        <v>3219569.7258488256</v>
      </c>
      <c r="D52" s="29">
        <v>3018</v>
      </c>
      <c r="E52" s="19"/>
      <c r="F52" s="76" t="s">
        <v>41</v>
      </c>
      <c r="G52" s="59">
        <v>3587</v>
      </c>
      <c r="H52" s="59">
        <v>3305177.2340776511</v>
      </c>
      <c r="I52" s="60">
        <v>2638</v>
      </c>
      <c r="K52" s="11" t="s">
        <v>41</v>
      </c>
      <c r="L52" s="134">
        <v>9.7295790354056333E-2</v>
      </c>
      <c r="M52" s="134">
        <v>-2.5901034094686026E-2</v>
      </c>
      <c r="N52" s="136">
        <v>0.14404852160727821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162424</v>
      </c>
      <c r="C54" s="83">
        <v>206012365.27753377</v>
      </c>
      <c r="D54" s="83">
        <v>96693</v>
      </c>
      <c r="E54" s="19"/>
      <c r="F54" s="48" t="s">
        <v>42</v>
      </c>
      <c r="G54" s="49">
        <v>208578.48742784187</v>
      </c>
      <c r="H54" s="49">
        <v>244116656.17743883</v>
      </c>
      <c r="I54" s="53">
        <v>133771.91631825629</v>
      </c>
      <c r="K54" s="96" t="s">
        <v>42</v>
      </c>
      <c r="L54" s="97">
        <v>-0.22128114935059684</v>
      </c>
      <c r="M54" s="97">
        <v>-0.15609049991332236</v>
      </c>
      <c r="N54" s="97">
        <v>-0.27718012374168266</v>
      </c>
      <c r="P54" s="5"/>
      <c r="Q54" s="5"/>
      <c r="R54" s="5"/>
      <c r="S54" s="5"/>
    </row>
    <row r="55" spans="1:19" ht="13.5" thickBot="1">
      <c r="A55" s="37" t="s">
        <v>43</v>
      </c>
      <c r="B55" s="29">
        <v>120779</v>
      </c>
      <c r="C55" s="29">
        <v>159941220.07668567</v>
      </c>
      <c r="D55" s="29">
        <v>69936</v>
      </c>
      <c r="E55" s="19"/>
      <c r="F55" s="71" t="s">
        <v>43</v>
      </c>
      <c r="G55" s="55">
        <v>164983.48742784187</v>
      </c>
      <c r="H55" s="55">
        <v>194821970.00858724</v>
      </c>
      <c r="I55" s="56">
        <v>106434.91631825629</v>
      </c>
      <c r="K55" s="9" t="s">
        <v>43</v>
      </c>
      <c r="L55" s="100">
        <v>-0.26793279810608561</v>
      </c>
      <c r="M55" s="100">
        <v>-0.17903909877496937</v>
      </c>
      <c r="N55" s="101">
        <v>-0.34292239408653347</v>
      </c>
    </row>
    <row r="56" spans="1:19" ht="13.5" thickBot="1">
      <c r="A56" s="38" t="s">
        <v>44</v>
      </c>
      <c r="B56" s="29">
        <v>10972</v>
      </c>
      <c r="C56" s="29">
        <v>9926633.7123808041</v>
      </c>
      <c r="D56" s="29">
        <v>8438</v>
      </c>
      <c r="E56" s="19"/>
      <c r="F56" s="66" t="s">
        <v>44</v>
      </c>
      <c r="G56" s="77">
        <v>11766</v>
      </c>
      <c r="H56" s="77">
        <v>12704628.775508322</v>
      </c>
      <c r="I56" s="78">
        <v>8191</v>
      </c>
      <c r="K56" s="10" t="s">
        <v>44</v>
      </c>
      <c r="L56" s="100">
        <v>-6.7482576916539139E-2</v>
      </c>
      <c r="M56" s="100">
        <v>-0.21866007360111694</v>
      </c>
      <c r="N56" s="101">
        <v>3.0155048223660108E-2</v>
      </c>
    </row>
    <row r="57" spans="1:19" ht="13.5" thickBot="1">
      <c r="A57" s="38" t="s">
        <v>45</v>
      </c>
      <c r="B57" s="29">
        <v>8536</v>
      </c>
      <c r="C57" s="29">
        <v>11252406.291368259</v>
      </c>
      <c r="D57" s="29">
        <v>4081</v>
      </c>
      <c r="E57" s="19"/>
      <c r="F57" s="66" t="s">
        <v>45</v>
      </c>
      <c r="G57" s="77">
        <v>8307</v>
      </c>
      <c r="H57" s="77">
        <v>10442675.61378197</v>
      </c>
      <c r="I57" s="78">
        <v>3937</v>
      </c>
      <c r="K57" s="10" t="s">
        <v>45</v>
      </c>
      <c r="L57" s="100">
        <v>2.7567112074154299E-2</v>
      </c>
      <c r="M57" s="100">
        <v>7.7540537265911702E-2</v>
      </c>
      <c r="N57" s="101">
        <v>3.6576073152146282E-2</v>
      </c>
    </row>
    <row r="58" spans="1:19" ht="13.5" thickBot="1">
      <c r="A58" s="39" t="s">
        <v>46</v>
      </c>
      <c r="B58" s="29">
        <v>22137</v>
      </c>
      <c r="C58" s="29">
        <v>24892105.197099045</v>
      </c>
      <c r="D58" s="29">
        <v>14238</v>
      </c>
      <c r="E58" s="19"/>
      <c r="F58" s="67" t="s">
        <v>46</v>
      </c>
      <c r="G58" s="72">
        <v>23522</v>
      </c>
      <c r="H58" s="72">
        <v>26147381.779561322</v>
      </c>
      <c r="I58" s="73">
        <v>15209</v>
      </c>
      <c r="K58" s="11" t="s">
        <v>46</v>
      </c>
      <c r="L58" s="102">
        <v>-5.8881047529971919E-2</v>
      </c>
      <c r="M58" s="102">
        <v>-4.8007735269444574E-2</v>
      </c>
      <c r="N58" s="103">
        <v>-6.3843776711157818E-2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92344</v>
      </c>
      <c r="C60" s="83">
        <v>70675337.21952109</v>
      </c>
      <c r="D60" s="83">
        <v>71651</v>
      </c>
      <c r="E60" s="19"/>
      <c r="F60" s="48" t="s">
        <v>47</v>
      </c>
      <c r="G60" s="49">
        <v>103300</v>
      </c>
      <c r="H60" s="49">
        <v>78317446.536362946</v>
      </c>
      <c r="I60" s="53">
        <v>79847</v>
      </c>
      <c r="K60" s="96" t="s">
        <v>47</v>
      </c>
      <c r="L60" s="97">
        <v>-0.10606001936108422</v>
      </c>
      <c r="M60" s="97">
        <v>-9.7578632282062538E-2</v>
      </c>
      <c r="N60" s="97">
        <v>-0.10264631106992117</v>
      </c>
      <c r="P60" s="5"/>
      <c r="Q60" s="5"/>
      <c r="R60" s="5"/>
      <c r="S60" s="5"/>
    </row>
    <row r="61" spans="1:19" ht="13.5" thickBot="1">
      <c r="A61" s="37" t="s">
        <v>48</v>
      </c>
      <c r="B61" s="29">
        <v>14594</v>
      </c>
      <c r="C61" s="29">
        <v>11618256.45905903</v>
      </c>
      <c r="D61" s="29">
        <v>10235</v>
      </c>
      <c r="E61" s="19"/>
      <c r="F61" s="71" t="s">
        <v>48</v>
      </c>
      <c r="G61" s="55">
        <v>19536</v>
      </c>
      <c r="H61" s="55">
        <v>14905727.512567338</v>
      </c>
      <c r="I61" s="56">
        <v>13473</v>
      </c>
      <c r="K61" s="9" t="s">
        <v>48</v>
      </c>
      <c r="L61" s="100">
        <v>-0.25296887796887801</v>
      </c>
      <c r="M61" s="100">
        <v>-0.2205508621257547</v>
      </c>
      <c r="N61" s="101">
        <v>-0.24033251688562307</v>
      </c>
    </row>
    <row r="62" spans="1:19" ht="13.5" thickBot="1">
      <c r="A62" s="38" t="s">
        <v>49</v>
      </c>
      <c r="B62" s="29">
        <v>5491</v>
      </c>
      <c r="C62" s="29">
        <v>6420280.4646316674</v>
      </c>
      <c r="D62" s="29">
        <v>3355</v>
      </c>
      <c r="E62" s="19"/>
      <c r="F62" s="66" t="s">
        <v>49</v>
      </c>
      <c r="G62" s="77">
        <v>7870</v>
      </c>
      <c r="H62" s="77">
        <v>8306085.690143453</v>
      </c>
      <c r="I62" s="78">
        <v>4845</v>
      </c>
      <c r="K62" s="10" t="s">
        <v>49</v>
      </c>
      <c r="L62" s="100">
        <v>-0.30228716645489195</v>
      </c>
      <c r="M62" s="100">
        <v>-0.22703898031651737</v>
      </c>
      <c r="N62" s="101">
        <v>-0.30753353973168218</v>
      </c>
    </row>
    <row r="63" spans="1:19" ht="13.5" thickBot="1">
      <c r="A63" s="39" t="s">
        <v>50</v>
      </c>
      <c r="B63" s="29">
        <v>72259</v>
      </c>
      <c r="C63" s="29">
        <v>52636800.295830391</v>
      </c>
      <c r="D63" s="29">
        <v>58061</v>
      </c>
      <c r="E63" s="19"/>
      <c r="F63" s="67" t="s">
        <v>50</v>
      </c>
      <c r="G63" s="72">
        <v>75894</v>
      </c>
      <c r="H63" s="72">
        <v>55105633.333652146</v>
      </c>
      <c r="I63" s="73">
        <v>61529</v>
      </c>
      <c r="K63" s="11" t="s">
        <v>50</v>
      </c>
      <c r="L63" s="102">
        <v>-4.7895749334598281E-2</v>
      </c>
      <c r="M63" s="102">
        <v>-4.4801826754690022E-2</v>
      </c>
      <c r="N63" s="103">
        <v>-5.6363665913634176E-2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8883</v>
      </c>
      <c r="C65" s="83">
        <v>12279408.076350331</v>
      </c>
      <c r="D65" s="83">
        <v>3531</v>
      </c>
      <c r="E65" s="19"/>
      <c r="F65" s="48" t="s">
        <v>51</v>
      </c>
      <c r="G65" s="49">
        <v>8374</v>
      </c>
      <c r="H65" s="49">
        <v>9813513.7940183543</v>
      </c>
      <c r="I65" s="53">
        <v>4500</v>
      </c>
      <c r="K65" s="96" t="s">
        <v>51</v>
      </c>
      <c r="L65" s="97">
        <v>6.0783377119655979E-2</v>
      </c>
      <c r="M65" s="97">
        <v>0.25127536722218879</v>
      </c>
      <c r="N65" s="97">
        <v>-0.21533333333333338</v>
      </c>
      <c r="P65" s="5"/>
      <c r="Q65" s="5"/>
      <c r="R65" s="5"/>
      <c r="S65" s="5"/>
    </row>
    <row r="66" spans="1:19" ht="13.5" thickBot="1">
      <c r="A66" s="37" t="s">
        <v>52</v>
      </c>
      <c r="B66" s="29">
        <v>6423</v>
      </c>
      <c r="C66" s="29">
        <v>8290388.7899331786</v>
      </c>
      <c r="D66" s="29">
        <v>2497</v>
      </c>
      <c r="E66" s="19"/>
      <c r="F66" s="71" t="s">
        <v>52</v>
      </c>
      <c r="G66" s="55">
        <v>4934</v>
      </c>
      <c r="H66" s="55">
        <v>5279577.2884910312</v>
      </c>
      <c r="I66" s="56">
        <v>2579</v>
      </c>
      <c r="K66" s="9" t="s">
        <v>52</v>
      </c>
      <c r="L66" s="100">
        <v>0.30178354276449126</v>
      </c>
      <c r="M66" s="100">
        <v>0.57027510668428438</v>
      </c>
      <c r="N66" s="101">
        <v>-3.1795269484296229E-2</v>
      </c>
    </row>
    <row r="67" spans="1:19" ht="13.5" thickBot="1">
      <c r="A67" s="39" t="s">
        <v>53</v>
      </c>
      <c r="B67" s="29">
        <v>2460</v>
      </c>
      <c r="C67" s="29">
        <v>3989019.2864171523</v>
      </c>
      <c r="D67" s="29">
        <v>1034</v>
      </c>
      <c r="E67" s="19"/>
      <c r="F67" s="67" t="s">
        <v>53</v>
      </c>
      <c r="G67" s="72">
        <v>3440</v>
      </c>
      <c r="H67" s="72">
        <v>4533936.5055273222</v>
      </c>
      <c r="I67" s="73">
        <v>1921</v>
      </c>
      <c r="K67" s="11" t="s">
        <v>53</v>
      </c>
      <c r="L67" s="102">
        <v>-0.28488372093023251</v>
      </c>
      <c r="M67" s="102">
        <v>-0.12018633662951861</v>
      </c>
      <c r="N67" s="103">
        <v>-0.46173867777199373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49748</v>
      </c>
      <c r="C69" s="83">
        <v>44450523.180216707</v>
      </c>
      <c r="D69" s="83">
        <v>36038</v>
      </c>
      <c r="E69" s="19"/>
      <c r="F69" s="48" t="s">
        <v>54</v>
      </c>
      <c r="G69" s="49">
        <v>44537</v>
      </c>
      <c r="H69" s="49">
        <v>38280012.407107294</v>
      </c>
      <c r="I69" s="53">
        <v>32291</v>
      </c>
      <c r="K69" s="96" t="s">
        <v>54</v>
      </c>
      <c r="L69" s="97">
        <v>0.11700383950423254</v>
      </c>
      <c r="M69" s="97">
        <v>0.1611940640845706</v>
      </c>
      <c r="N69" s="97">
        <v>0.11603852466631559</v>
      </c>
      <c r="P69" s="5"/>
      <c r="Q69" s="5"/>
      <c r="R69" s="5"/>
      <c r="S69" s="5"/>
    </row>
    <row r="70" spans="1:19" ht="13.5" thickBot="1">
      <c r="A70" s="37" t="s">
        <v>55</v>
      </c>
      <c r="B70" s="29">
        <v>17818</v>
      </c>
      <c r="C70" s="29">
        <v>15179355.047989821</v>
      </c>
      <c r="D70" s="29">
        <v>12659</v>
      </c>
      <c r="E70" s="19"/>
      <c r="F70" s="71" t="s">
        <v>55</v>
      </c>
      <c r="G70" s="55">
        <v>16474</v>
      </c>
      <c r="H70" s="55">
        <v>12194663.887788149</v>
      </c>
      <c r="I70" s="56">
        <v>12623</v>
      </c>
      <c r="K70" s="9" t="s">
        <v>55</v>
      </c>
      <c r="L70" s="100">
        <v>8.1583100643438211E-2</v>
      </c>
      <c r="M70" s="100">
        <v>0.2447538683858741</v>
      </c>
      <c r="N70" s="101">
        <v>2.8519369405053396E-3</v>
      </c>
    </row>
    <row r="71" spans="1:19" ht="13.5" thickBot="1">
      <c r="A71" s="38" t="s">
        <v>56</v>
      </c>
      <c r="B71" s="29">
        <v>3427</v>
      </c>
      <c r="C71" s="29">
        <v>3012354.763726946</v>
      </c>
      <c r="D71" s="29">
        <v>2185</v>
      </c>
      <c r="E71" s="19"/>
      <c r="F71" s="66" t="s">
        <v>56</v>
      </c>
      <c r="G71" s="77">
        <v>3208</v>
      </c>
      <c r="H71" s="77">
        <v>3336957.0552454037</v>
      </c>
      <c r="I71" s="78">
        <v>1862</v>
      </c>
      <c r="K71" s="10" t="s">
        <v>56</v>
      </c>
      <c r="L71" s="100">
        <v>6.8266832917705633E-2</v>
      </c>
      <c r="M71" s="100">
        <v>-9.7274938257959076E-2</v>
      </c>
      <c r="N71" s="101">
        <v>0.17346938775510212</v>
      </c>
    </row>
    <row r="72" spans="1:19" ht="13.5" thickBot="1">
      <c r="A72" s="38" t="s">
        <v>57</v>
      </c>
      <c r="B72" s="29">
        <v>4712</v>
      </c>
      <c r="C72" s="29">
        <v>3554452.2172995619</v>
      </c>
      <c r="D72" s="29">
        <v>3308</v>
      </c>
      <c r="E72" s="19"/>
      <c r="F72" s="66" t="s">
        <v>57</v>
      </c>
      <c r="G72" s="77">
        <v>3302</v>
      </c>
      <c r="H72" s="77">
        <v>2519531.465117869</v>
      </c>
      <c r="I72" s="78">
        <v>2423</v>
      </c>
      <c r="K72" s="10" t="s">
        <v>57</v>
      </c>
      <c r="L72" s="100">
        <v>0.42701393095093887</v>
      </c>
      <c r="M72" s="100">
        <v>0.41075920920609632</v>
      </c>
      <c r="N72" s="101">
        <v>0.36524969046636402</v>
      </c>
    </row>
    <row r="73" spans="1:19" ht="13.5" thickBot="1">
      <c r="A73" s="39" t="s">
        <v>58</v>
      </c>
      <c r="B73" s="29">
        <v>23791</v>
      </c>
      <c r="C73" s="29">
        <v>22704361.15120038</v>
      </c>
      <c r="D73" s="29">
        <v>17886</v>
      </c>
      <c r="E73" s="19"/>
      <c r="F73" s="67" t="s">
        <v>58</v>
      </c>
      <c r="G73" s="72">
        <v>21553</v>
      </c>
      <c r="H73" s="72">
        <v>20228859.998955876</v>
      </c>
      <c r="I73" s="73">
        <v>15383</v>
      </c>
      <c r="K73" s="11" t="s">
        <v>58</v>
      </c>
      <c r="L73" s="102">
        <v>0.10383705284647138</v>
      </c>
      <c r="M73" s="102">
        <v>0.12237472365582036</v>
      </c>
      <c r="N73" s="103">
        <v>0.16271208476890076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120386</v>
      </c>
      <c r="C75" s="83">
        <v>141333717.3493253</v>
      </c>
      <c r="D75" s="83">
        <v>72988</v>
      </c>
      <c r="E75" s="19"/>
      <c r="F75" s="48" t="s">
        <v>59</v>
      </c>
      <c r="G75" s="49">
        <v>154910.33025321638</v>
      </c>
      <c r="H75" s="49">
        <v>173938600.22950202</v>
      </c>
      <c r="I75" s="53">
        <v>104511.76819050503</v>
      </c>
      <c r="K75" s="96" t="s">
        <v>59</v>
      </c>
      <c r="L75" s="97">
        <v>-0.222866546064313</v>
      </c>
      <c r="M75" s="97">
        <v>-0.18745053045819871</v>
      </c>
      <c r="N75" s="97">
        <v>-0.30162888578292169</v>
      </c>
      <c r="P75" s="5"/>
      <c r="Q75" s="5"/>
      <c r="R75" s="5"/>
      <c r="S75" s="5"/>
    </row>
    <row r="76" spans="1:19" ht="13.5" thickBot="1">
      <c r="A76" s="90" t="s">
        <v>60</v>
      </c>
      <c r="B76" s="33">
        <v>120386</v>
      </c>
      <c r="C76" s="33">
        <v>141333717.3493253</v>
      </c>
      <c r="D76" s="33">
        <v>72988</v>
      </c>
      <c r="E76" s="19"/>
      <c r="F76" s="70" t="s">
        <v>60</v>
      </c>
      <c r="G76" s="59">
        <v>154910.33025321638</v>
      </c>
      <c r="H76" s="59">
        <v>173938600.22950202</v>
      </c>
      <c r="I76" s="60">
        <v>104511.76819050503</v>
      </c>
      <c r="K76" s="13" t="s">
        <v>60</v>
      </c>
      <c r="L76" s="102">
        <v>-0.222866546064313</v>
      </c>
      <c r="M76" s="102">
        <v>-0.18745053045819871</v>
      </c>
      <c r="N76" s="103">
        <v>-0.30162888578292169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58718</v>
      </c>
      <c r="C78" s="83">
        <v>59581684.352021925</v>
      </c>
      <c r="D78" s="83">
        <v>33365</v>
      </c>
      <c r="E78" s="19"/>
      <c r="F78" s="48" t="s">
        <v>61</v>
      </c>
      <c r="G78" s="49">
        <v>66255</v>
      </c>
      <c r="H78" s="49">
        <v>62704391.546515629</v>
      </c>
      <c r="I78" s="53">
        <v>42701</v>
      </c>
      <c r="K78" s="96" t="s">
        <v>61</v>
      </c>
      <c r="L78" s="97">
        <v>-0.11375745226775336</v>
      </c>
      <c r="M78" s="97">
        <v>-4.9800454441491615E-2</v>
      </c>
      <c r="N78" s="97">
        <v>-0.21863656588838665</v>
      </c>
      <c r="P78" s="5"/>
      <c r="Q78" s="5"/>
      <c r="R78" s="5"/>
      <c r="S78" s="5"/>
    </row>
    <row r="79" spans="1:19" ht="13.5" thickBot="1">
      <c r="A79" s="90" t="s">
        <v>62</v>
      </c>
      <c r="B79" s="33">
        <v>58718</v>
      </c>
      <c r="C79" s="33">
        <v>59581684.352021925</v>
      </c>
      <c r="D79" s="33">
        <v>33365</v>
      </c>
      <c r="E79" s="19"/>
      <c r="F79" s="70" t="s">
        <v>62</v>
      </c>
      <c r="G79" s="59">
        <v>66255</v>
      </c>
      <c r="H79" s="59">
        <v>62704391.546515629</v>
      </c>
      <c r="I79" s="60">
        <v>42701</v>
      </c>
      <c r="K79" s="13" t="s">
        <v>62</v>
      </c>
      <c r="L79" s="102">
        <v>-0.11375745226775336</v>
      </c>
      <c r="M79" s="102">
        <v>-4.9800454441491615E-2</v>
      </c>
      <c r="N79" s="103">
        <v>-0.21863656588838665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21440</v>
      </c>
      <c r="C81" s="83">
        <v>22668654.268210229</v>
      </c>
      <c r="D81" s="83">
        <v>15623</v>
      </c>
      <c r="E81" s="19"/>
      <c r="F81" s="48" t="s">
        <v>63</v>
      </c>
      <c r="G81" s="49">
        <v>28388.179005290178</v>
      </c>
      <c r="H81" s="49">
        <v>33846262.643842399</v>
      </c>
      <c r="I81" s="53">
        <v>18934.280755344389</v>
      </c>
      <c r="K81" s="96" t="s">
        <v>63</v>
      </c>
      <c r="L81" s="97">
        <v>-0.24475606568478292</v>
      </c>
      <c r="M81" s="97">
        <v>-0.33024645861943336</v>
      </c>
      <c r="N81" s="97">
        <v>-0.1748828380718791</v>
      </c>
      <c r="P81" s="5"/>
      <c r="Q81" s="5"/>
      <c r="R81" s="5"/>
      <c r="S81" s="5"/>
    </row>
    <row r="82" spans="1:19" ht="13.5" thickBot="1">
      <c r="A82" s="90" t="s">
        <v>64</v>
      </c>
      <c r="B82" s="33">
        <v>21440</v>
      </c>
      <c r="C82" s="33">
        <v>22668654.268210229</v>
      </c>
      <c r="D82" s="33">
        <v>15623</v>
      </c>
      <c r="E82" s="19"/>
      <c r="F82" s="70" t="s">
        <v>64</v>
      </c>
      <c r="G82" s="59">
        <v>28388.179005290178</v>
      </c>
      <c r="H82" s="59">
        <v>33846262.643842399</v>
      </c>
      <c r="I82" s="60">
        <v>18934.280755344389</v>
      </c>
      <c r="K82" s="13" t="s">
        <v>64</v>
      </c>
      <c r="L82" s="102">
        <v>-0.24475606568478292</v>
      </c>
      <c r="M82" s="102">
        <v>-0.33024645861943336</v>
      </c>
      <c r="N82" s="103">
        <v>-0.1748828380718791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35002</v>
      </c>
      <c r="C84" s="83">
        <v>33539770.849357665</v>
      </c>
      <c r="D84" s="83">
        <v>26515</v>
      </c>
      <c r="E84" s="19"/>
      <c r="F84" s="48" t="s">
        <v>65</v>
      </c>
      <c r="G84" s="49">
        <v>50496</v>
      </c>
      <c r="H84" s="49">
        <v>47696538.412097365</v>
      </c>
      <c r="I84" s="53">
        <v>38422</v>
      </c>
      <c r="K84" s="96" t="s">
        <v>65</v>
      </c>
      <c r="L84" s="97">
        <v>-0.30683618504435994</v>
      </c>
      <c r="M84" s="97">
        <v>-0.29680911936261378</v>
      </c>
      <c r="N84" s="97">
        <v>-0.30990057779397218</v>
      </c>
      <c r="P84" s="5"/>
      <c r="Q84" s="5"/>
      <c r="R84" s="5"/>
      <c r="S84" s="5"/>
    </row>
    <row r="85" spans="1:19" ht="13.5" thickBot="1">
      <c r="A85" s="37" t="s">
        <v>66</v>
      </c>
      <c r="B85" s="29">
        <v>9774</v>
      </c>
      <c r="C85" s="29">
        <v>9669887.9873740636</v>
      </c>
      <c r="D85" s="29">
        <v>7320</v>
      </c>
      <c r="E85" s="19"/>
      <c r="F85" s="71" t="s">
        <v>66</v>
      </c>
      <c r="G85" s="55">
        <v>10374</v>
      </c>
      <c r="H85" s="55">
        <v>11480693.174340349</v>
      </c>
      <c r="I85" s="56">
        <v>7173</v>
      </c>
      <c r="K85" s="9" t="s">
        <v>66</v>
      </c>
      <c r="L85" s="100">
        <v>-5.7836899942163122E-2</v>
      </c>
      <c r="M85" s="100">
        <v>-0.15772611979679785</v>
      </c>
      <c r="N85" s="101">
        <v>2.049351735675442E-2</v>
      </c>
    </row>
    <row r="86" spans="1:19" ht="13.5" thickBot="1">
      <c r="A86" s="38" t="s">
        <v>67</v>
      </c>
      <c r="B86" s="29">
        <v>5690</v>
      </c>
      <c r="C86" s="29">
        <v>5838566.0308167227</v>
      </c>
      <c r="D86" s="29">
        <v>4228</v>
      </c>
      <c r="E86" s="19"/>
      <c r="F86" s="66" t="s">
        <v>67</v>
      </c>
      <c r="G86" s="77">
        <v>9794</v>
      </c>
      <c r="H86" s="77">
        <v>8592636.6447310429</v>
      </c>
      <c r="I86" s="78">
        <v>7730</v>
      </c>
      <c r="K86" s="10" t="s">
        <v>67</v>
      </c>
      <c r="L86" s="100">
        <v>-0.4190320604451705</v>
      </c>
      <c r="M86" s="100">
        <v>-0.3205151954846247</v>
      </c>
      <c r="N86" s="101">
        <v>-0.45304010349288482</v>
      </c>
    </row>
    <row r="87" spans="1:19" ht="13.5" thickBot="1">
      <c r="A87" s="39" t="s">
        <v>68</v>
      </c>
      <c r="B87" s="29">
        <v>19538</v>
      </c>
      <c r="C87" s="29">
        <v>18031316.831166878</v>
      </c>
      <c r="D87" s="29">
        <v>14967</v>
      </c>
      <c r="E87" s="19"/>
      <c r="F87" s="67" t="s">
        <v>68</v>
      </c>
      <c r="G87" s="72">
        <v>30328</v>
      </c>
      <c r="H87" s="72">
        <v>27623208.593025975</v>
      </c>
      <c r="I87" s="73">
        <v>23519</v>
      </c>
      <c r="K87" s="11" t="s">
        <v>68</v>
      </c>
      <c r="L87" s="102">
        <v>-0.3557768398839356</v>
      </c>
      <c r="M87" s="102">
        <v>-0.34724031893531582</v>
      </c>
      <c r="N87" s="103">
        <v>-0.36362090224924526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8454</v>
      </c>
      <c r="C89" s="83">
        <v>8662170.9054796472</v>
      </c>
      <c r="D89" s="83">
        <v>6328</v>
      </c>
      <c r="E89" s="19"/>
      <c r="F89" s="52" t="s">
        <v>69</v>
      </c>
      <c r="G89" s="49">
        <v>10096</v>
      </c>
      <c r="H89" s="49">
        <v>9932291.4948582128</v>
      </c>
      <c r="I89" s="53">
        <v>7147</v>
      </c>
      <c r="K89" s="99" t="s">
        <v>69</v>
      </c>
      <c r="L89" s="97">
        <v>-0.16263866877971478</v>
      </c>
      <c r="M89" s="97">
        <v>-0.12787790109020525</v>
      </c>
      <c r="N89" s="97">
        <v>-0.11459353574926545</v>
      </c>
      <c r="P89" s="5"/>
      <c r="Q89" s="5"/>
      <c r="R89" s="5"/>
      <c r="S89" s="5"/>
    </row>
    <row r="90" spans="1:19" ht="13.5" thickBot="1">
      <c r="A90" s="89" t="s">
        <v>70</v>
      </c>
      <c r="B90" s="33">
        <v>8454</v>
      </c>
      <c r="C90" s="33">
        <v>8662170.9054796472</v>
      </c>
      <c r="D90" s="33">
        <v>6328</v>
      </c>
      <c r="E90" s="19"/>
      <c r="F90" s="69" t="s">
        <v>70</v>
      </c>
      <c r="G90" s="59">
        <v>10096</v>
      </c>
      <c r="H90" s="59">
        <v>9932291.4948582128</v>
      </c>
      <c r="I90" s="60">
        <v>7147</v>
      </c>
      <c r="K90" s="12" t="s">
        <v>70</v>
      </c>
      <c r="L90" s="102">
        <v>-0.16263866877971478</v>
      </c>
      <c r="M90" s="102">
        <v>-0.12787790109020525</v>
      </c>
      <c r="N90" s="103">
        <v>-0.11459353574926545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theme="3"/>
  </sheetPr>
  <dimension ref="A1:T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20">
      <c r="A2" s="24" t="s">
        <v>87</v>
      </c>
      <c r="B2" s="25">
        <v>2020</v>
      </c>
      <c r="C2" s="24"/>
      <c r="D2" s="24"/>
      <c r="F2" s="43" t="s">
        <v>87</v>
      </c>
      <c r="G2" s="44">
        <v>2019</v>
      </c>
      <c r="K2" s="1" t="s">
        <v>87</v>
      </c>
      <c r="L2" s="3"/>
      <c r="M2" s="1" t="s">
        <v>98</v>
      </c>
      <c r="N2" s="1"/>
    </row>
    <row r="3" spans="1:20" ht="15.75" thickBot="1">
      <c r="A3" s="79"/>
      <c r="K3" s="16"/>
    </row>
    <row r="4" spans="1:20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20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20" ht="13.5" thickBot="1">
      <c r="A6" s="82" t="s">
        <v>1</v>
      </c>
      <c r="B6" s="83">
        <v>334065</v>
      </c>
      <c r="C6" s="83">
        <v>332784582.75596792</v>
      </c>
      <c r="D6" s="83">
        <v>221674</v>
      </c>
      <c r="E6" s="19"/>
      <c r="F6" s="48" t="s">
        <v>1</v>
      </c>
      <c r="G6" s="49">
        <v>358000</v>
      </c>
      <c r="H6" s="49">
        <v>347507601.7493118</v>
      </c>
      <c r="I6" s="49">
        <v>254496</v>
      </c>
      <c r="K6" s="96" t="s">
        <v>1</v>
      </c>
      <c r="L6" s="97">
        <v>-6.6857541899441375E-2</v>
      </c>
      <c r="M6" s="97">
        <v>-4.2367473169593883E-2</v>
      </c>
      <c r="N6" s="97">
        <v>-0.12896862819061994</v>
      </c>
      <c r="O6" s="143"/>
      <c r="P6" s="143"/>
      <c r="Q6" s="143"/>
      <c r="R6" s="143"/>
      <c r="S6" s="143"/>
      <c r="T6" s="143"/>
    </row>
    <row r="7" spans="1:20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  <c r="O7" s="143"/>
      <c r="P7" s="143"/>
      <c r="Q7" s="143"/>
    </row>
    <row r="8" spans="1:20" ht="13.5" thickBot="1">
      <c r="A8" s="84" t="s">
        <v>4</v>
      </c>
      <c r="B8" s="85">
        <v>36040</v>
      </c>
      <c r="C8" s="85">
        <v>30764272.653788939</v>
      </c>
      <c r="D8" s="85">
        <v>25166</v>
      </c>
      <c r="E8" s="19"/>
      <c r="F8" s="52" t="s">
        <v>4</v>
      </c>
      <c r="G8" s="49">
        <v>38267</v>
      </c>
      <c r="H8" s="49">
        <v>28945941.826638129</v>
      </c>
      <c r="I8" s="53">
        <v>28830</v>
      </c>
      <c r="K8" s="99" t="s">
        <v>4</v>
      </c>
      <c r="L8" s="97">
        <v>-5.8196357174589042E-2</v>
      </c>
      <c r="M8" s="97">
        <v>6.2818160764679387E-2</v>
      </c>
      <c r="N8" s="97">
        <v>-0.12708983697537291</v>
      </c>
      <c r="O8" s="143"/>
      <c r="P8" s="143"/>
      <c r="Q8" s="143"/>
      <c r="R8" s="143"/>
      <c r="S8" s="143"/>
      <c r="T8" s="143"/>
    </row>
    <row r="9" spans="1:20" ht="13.5" thickBot="1">
      <c r="A9" s="28" t="s">
        <v>5</v>
      </c>
      <c r="B9" s="29">
        <v>2181</v>
      </c>
      <c r="C9" s="29">
        <v>2503236.4654021682</v>
      </c>
      <c r="D9" s="30">
        <v>1140</v>
      </c>
      <c r="E9" s="20"/>
      <c r="F9" s="54" t="s">
        <v>5</v>
      </c>
      <c r="G9" s="55">
        <v>2914</v>
      </c>
      <c r="H9" s="55">
        <v>2395880.5547905769</v>
      </c>
      <c r="I9" s="56">
        <v>2101</v>
      </c>
      <c r="K9" s="6" t="s">
        <v>5</v>
      </c>
      <c r="L9" s="100">
        <v>-0.25154426904598493</v>
      </c>
      <c r="M9" s="100">
        <v>4.4808540391102714E-2</v>
      </c>
      <c r="N9" s="100">
        <v>-0.45740123750594952</v>
      </c>
      <c r="O9" s="143"/>
      <c r="P9" s="143"/>
      <c r="Q9" s="143"/>
      <c r="R9" s="143"/>
      <c r="S9" s="143"/>
      <c r="T9" s="143"/>
    </row>
    <row r="10" spans="1:20" ht="13.5" thickBot="1">
      <c r="A10" s="31" t="s">
        <v>6</v>
      </c>
      <c r="B10" s="29">
        <v>9592</v>
      </c>
      <c r="C10" s="29">
        <v>4939504.8105848432</v>
      </c>
      <c r="D10" s="30">
        <v>8637</v>
      </c>
      <c r="E10" s="19"/>
      <c r="F10" s="57" t="s">
        <v>6</v>
      </c>
      <c r="G10" s="77">
        <v>7455</v>
      </c>
      <c r="H10" s="77">
        <v>4631027.2767828358</v>
      </c>
      <c r="I10" s="78">
        <v>6492</v>
      </c>
      <c r="K10" s="7" t="s">
        <v>6</v>
      </c>
      <c r="L10" s="111">
        <v>0.28665325285043597</v>
      </c>
      <c r="M10" s="111">
        <v>6.6611037976072041E-2</v>
      </c>
      <c r="N10" s="113">
        <v>0.33040665434380778</v>
      </c>
      <c r="O10" s="143"/>
      <c r="P10" s="143"/>
      <c r="Q10" s="143"/>
      <c r="R10" s="143"/>
      <c r="S10" s="143"/>
      <c r="T10" s="143"/>
    </row>
    <row r="11" spans="1:20" ht="13.5" thickBot="1">
      <c r="A11" s="31" t="s">
        <v>7</v>
      </c>
      <c r="B11" s="29">
        <v>1689</v>
      </c>
      <c r="C11" s="29">
        <v>1648400.148812229</v>
      </c>
      <c r="D11" s="30">
        <v>1030</v>
      </c>
      <c r="E11" s="19"/>
      <c r="F11" s="57" t="s">
        <v>7</v>
      </c>
      <c r="G11" s="77">
        <v>2720</v>
      </c>
      <c r="H11" s="77">
        <v>2472127.3983892342</v>
      </c>
      <c r="I11" s="78">
        <v>1898</v>
      </c>
      <c r="K11" s="7" t="s">
        <v>7</v>
      </c>
      <c r="L11" s="111">
        <v>-0.37904411764705881</v>
      </c>
      <c r="M11" s="111">
        <v>-0.33320582511796182</v>
      </c>
      <c r="N11" s="113">
        <v>-0.4573234984193888</v>
      </c>
      <c r="O11" s="143"/>
      <c r="P11" s="143"/>
      <c r="Q11" s="143"/>
      <c r="R11" s="143"/>
      <c r="S11" s="143"/>
      <c r="T11" s="143"/>
    </row>
    <row r="12" spans="1:20" ht="13.5" thickBot="1">
      <c r="A12" s="31" t="s">
        <v>8</v>
      </c>
      <c r="B12" s="29">
        <v>2068</v>
      </c>
      <c r="C12" s="29">
        <v>1587271.3985565158</v>
      </c>
      <c r="D12" s="30">
        <v>1503</v>
      </c>
      <c r="E12" s="19"/>
      <c r="F12" s="57" t="s">
        <v>8</v>
      </c>
      <c r="G12" s="77">
        <v>2154</v>
      </c>
      <c r="H12" s="77">
        <v>1632176.013981763</v>
      </c>
      <c r="I12" s="78">
        <v>1534</v>
      </c>
      <c r="K12" s="7" t="s">
        <v>8</v>
      </c>
      <c r="L12" s="111">
        <v>-3.9925719591457742E-2</v>
      </c>
      <c r="M12" s="111">
        <v>-2.7512115752577726E-2</v>
      </c>
      <c r="N12" s="113">
        <v>-2.0208604954367715E-2</v>
      </c>
      <c r="O12" s="143"/>
      <c r="P12" s="143"/>
      <c r="Q12" s="143"/>
      <c r="R12" s="143"/>
      <c r="S12" s="143"/>
      <c r="T12" s="143"/>
    </row>
    <row r="13" spans="1:20" ht="13.5" thickBot="1">
      <c r="A13" s="31" t="s">
        <v>9</v>
      </c>
      <c r="B13" s="29">
        <v>2473</v>
      </c>
      <c r="C13" s="29">
        <v>1175155.9707248944</v>
      </c>
      <c r="D13" s="30">
        <v>1892</v>
      </c>
      <c r="E13" s="19"/>
      <c r="F13" s="57" t="s">
        <v>9</v>
      </c>
      <c r="G13" s="77">
        <v>3284</v>
      </c>
      <c r="H13" s="77">
        <v>1707073.7346645838</v>
      </c>
      <c r="I13" s="78">
        <v>2596</v>
      </c>
      <c r="K13" s="7" t="s">
        <v>9</v>
      </c>
      <c r="L13" s="111">
        <v>-0.24695493300852622</v>
      </c>
      <c r="M13" s="111">
        <v>-0.31159624399247399</v>
      </c>
      <c r="N13" s="113">
        <v>-0.27118644067796616</v>
      </c>
      <c r="O13" s="143"/>
      <c r="P13" s="143"/>
      <c r="Q13" s="143"/>
      <c r="R13" s="143"/>
      <c r="S13" s="143"/>
      <c r="T13" s="143"/>
    </row>
    <row r="14" spans="1:20" ht="13.5" thickBot="1">
      <c r="A14" s="31" t="s">
        <v>10</v>
      </c>
      <c r="B14" s="29">
        <v>1733</v>
      </c>
      <c r="C14" s="29">
        <v>2031135.8456150561</v>
      </c>
      <c r="D14" s="30">
        <v>1116</v>
      </c>
      <c r="E14" s="19"/>
      <c r="F14" s="57" t="s">
        <v>10</v>
      </c>
      <c r="G14" s="77">
        <v>1213</v>
      </c>
      <c r="H14" s="77">
        <v>1716314.5308586746</v>
      </c>
      <c r="I14" s="78">
        <v>711</v>
      </c>
      <c r="K14" s="7" t="s">
        <v>10</v>
      </c>
      <c r="L14" s="111">
        <v>0.42868920032976088</v>
      </c>
      <c r="M14" s="111">
        <v>0.18342868343535845</v>
      </c>
      <c r="N14" s="113">
        <v>0.56962025316455689</v>
      </c>
      <c r="O14" s="143"/>
      <c r="P14" s="143"/>
      <c r="Q14" s="143"/>
      <c r="R14" s="143"/>
      <c r="S14" s="143"/>
      <c r="T14" s="143"/>
    </row>
    <row r="15" spans="1:20" ht="13.5" thickBot="1">
      <c r="A15" s="31" t="s">
        <v>11</v>
      </c>
      <c r="B15" s="29">
        <v>4304</v>
      </c>
      <c r="C15" s="29">
        <v>3135414.8796499027</v>
      </c>
      <c r="D15" s="30">
        <v>3128</v>
      </c>
      <c r="E15" s="19"/>
      <c r="F15" s="57" t="s">
        <v>11</v>
      </c>
      <c r="G15" s="77">
        <v>7013</v>
      </c>
      <c r="H15" s="77">
        <v>4347502.8996768557</v>
      </c>
      <c r="I15" s="78">
        <v>5567</v>
      </c>
      <c r="K15" s="7" t="s">
        <v>11</v>
      </c>
      <c r="L15" s="111">
        <v>-0.38628261799515184</v>
      </c>
      <c r="M15" s="111">
        <v>-0.27880096873932991</v>
      </c>
      <c r="N15" s="113">
        <v>-0.43811747799532963</v>
      </c>
      <c r="O15" s="143"/>
      <c r="P15" s="143"/>
      <c r="Q15" s="143"/>
      <c r="R15" s="143"/>
      <c r="S15" s="143"/>
      <c r="T15" s="143"/>
    </row>
    <row r="16" spans="1:20" ht="13.5" thickBot="1">
      <c r="A16" s="32" t="s">
        <v>12</v>
      </c>
      <c r="B16" s="33">
        <v>12000</v>
      </c>
      <c r="C16" s="33">
        <v>13744153.134443332</v>
      </c>
      <c r="D16" s="34">
        <v>6720</v>
      </c>
      <c r="E16" s="19"/>
      <c r="F16" s="58" t="s">
        <v>12</v>
      </c>
      <c r="G16" s="107">
        <v>11514</v>
      </c>
      <c r="H16" s="107">
        <v>10043839.417493604</v>
      </c>
      <c r="I16" s="108">
        <v>7931</v>
      </c>
      <c r="K16" s="8" t="s">
        <v>12</v>
      </c>
      <c r="L16" s="114">
        <v>4.2209484106305428E-2</v>
      </c>
      <c r="M16" s="114">
        <v>0.36841625628788921</v>
      </c>
      <c r="N16" s="115">
        <v>-0.15269196822594877</v>
      </c>
      <c r="O16" s="143"/>
      <c r="P16" s="143"/>
      <c r="Q16" s="143"/>
      <c r="R16" s="143"/>
      <c r="S16" s="143"/>
      <c r="T16" s="143"/>
    </row>
    <row r="17" spans="1:20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  <c r="O17" s="143"/>
      <c r="P17" s="143"/>
      <c r="Q17" s="143"/>
    </row>
    <row r="18" spans="1:20" ht="13.5" thickBot="1">
      <c r="A18" s="86" t="s">
        <v>13</v>
      </c>
      <c r="B18" s="87">
        <v>16568</v>
      </c>
      <c r="C18" s="87">
        <v>17476115.26102867</v>
      </c>
      <c r="D18" s="87">
        <v>11424</v>
      </c>
      <c r="E18" s="19"/>
      <c r="F18" s="63" t="s">
        <v>13</v>
      </c>
      <c r="G18" s="64">
        <v>13940</v>
      </c>
      <c r="H18" s="64">
        <v>16582974.068179088</v>
      </c>
      <c r="I18" s="65">
        <v>9546</v>
      </c>
      <c r="K18" s="105" t="s">
        <v>13</v>
      </c>
      <c r="L18" s="106">
        <v>0.18852223816355806</v>
      </c>
      <c r="M18" s="106">
        <v>5.3858927185047145E-2</v>
      </c>
      <c r="N18" s="118">
        <v>0.1967316153362666</v>
      </c>
      <c r="O18" s="143"/>
      <c r="P18" s="143"/>
      <c r="Q18" s="143"/>
      <c r="R18" s="143"/>
      <c r="S18" s="143"/>
      <c r="T18" s="143"/>
    </row>
    <row r="19" spans="1:20" ht="13.5" thickBot="1">
      <c r="A19" s="37" t="s">
        <v>14</v>
      </c>
      <c r="B19" s="29">
        <v>743</v>
      </c>
      <c r="C19" s="29">
        <v>1244990.3894370934</v>
      </c>
      <c r="D19" s="30">
        <v>371</v>
      </c>
      <c r="E19" s="19"/>
      <c r="F19" s="66" t="s">
        <v>14</v>
      </c>
      <c r="G19" s="55">
        <v>857</v>
      </c>
      <c r="H19" s="55">
        <v>1514786.0299804688</v>
      </c>
      <c r="I19" s="56">
        <v>367</v>
      </c>
      <c r="K19" s="9" t="s">
        <v>14</v>
      </c>
      <c r="L19" s="133">
        <v>-0.13302217036172692</v>
      </c>
      <c r="M19" s="133">
        <v>-0.17810808602905726</v>
      </c>
      <c r="N19" s="135">
        <v>1.0899182561307841E-2</v>
      </c>
      <c r="O19" s="143"/>
      <c r="P19" s="143"/>
      <c r="Q19" s="143"/>
      <c r="R19" s="143"/>
      <c r="S19" s="143"/>
      <c r="T19" s="143"/>
    </row>
    <row r="20" spans="1:20" ht="13.5" thickBot="1">
      <c r="A20" s="38" t="s">
        <v>15</v>
      </c>
      <c r="B20" s="29">
        <v>1036</v>
      </c>
      <c r="C20" s="29">
        <v>843994.5974332589</v>
      </c>
      <c r="D20" s="30">
        <v>811</v>
      </c>
      <c r="E20" s="19"/>
      <c r="F20" s="66" t="s">
        <v>15</v>
      </c>
      <c r="G20" s="55">
        <v>1035</v>
      </c>
      <c r="H20" s="55">
        <v>786609.72409315722</v>
      </c>
      <c r="I20" s="56">
        <v>831</v>
      </c>
      <c r="K20" s="10" t="s">
        <v>15</v>
      </c>
      <c r="L20" s="133">
        <v>9.6618357487932016E-4</v>
      </c>
      <c r="M20" s="133">
        <v>7.2952153504405093E-2</v>
      </c>
      <c r="N20" s="135">
        <v>-2.4067388688327362E-2</v>
      </c>
      <c r="O20" s="143"/>
      <c r="P20" s="143"/>
      <c r="Q20" s="143"/>
      <c r="R20" s="143"/>
      <c r="S20" s="143"/>
      <c r="T20" s="143"/>
    </row>
    <row r="21" spans="1:20" ht="13.5" thickBot="1">
      <c r="A21" s="39" t="s">
        <v>16</v>
      </c>
      <c r="B21" s="33">
        <v>14789</v>
      </c>
      <c r="C21" s="33">
        <v>15387130.274158316</v>
      </c>
      <c r="D21" s="34">
        <v>10242</v>
      </c>
      <c r="E21" s="19"/>
      <c r="F21" s="67" t="s">
        <v>16</v>
      </c>
      <c r="G21" s="59">
        <v>12048</v>
      </c>
      <c r="H21" s="59">
        <v>14281578.314105462</v>
      </c>
      <c r="I21" s="60">
        <v>8348</v>
      </c>
      <c r="K21" s="11" t="s">
        <v>16</v>
      </c>
      <c r="L21" s="134">
        <v>0.22750664010624178</v>
      </c>
      <c r="M21" s="134">
        <v>7.7411049096788975E-2</v>
      </c>
      <c r="N21" s="136">
        <v>0.22688068998562527</v>
      </c>
      <c r="O21" s="143"/>
      <c r="P21" s="143"/>
      <c r="Q21" s="143"/>
      <c r="R21" s="143"/>
      <c r="S21" s="143"/>
      <c r="T21" s="143"/>
    </row>
    <row r="22" spans="1:20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  <c r="O22" s="143"/>
      <c r="P22" s="143"/>
      <c r="Q22" s="143"/>
    </row>
    <row r="23" spans="1:20" ht="13.5" thickBot="1">
      <c r="A23" s="88" t="s">
        <v>17</v>
      </c>
      <c r="B23" s="83">
        <v>4556</v>
      </c>
      <c r="C23" s="83">
        <v>6319717.0793325808</v>
      </c>
      <c r="D23" s="83">
        <v>2561</v>
      </c>
      <c r="E23" s="19"/>
      <c r="F23" s="52" t="s">
        <v>17</v>
      </c>
      <c r="G23" s="49">
        <v>4730</v>
      </c>
      <c r="H23" s="49">
        <v>5759804.907096779</v>
      </c>
      <c r="I23" s="53">
        <v>2998</v>
      </c>
      <c r="K23" s="99" t="s">
        <v>17</v>
      </c>
      <c r="L23" s="97">
        <v>-3.678646934460883E-2</v>
      </c>
      <c r="M23" s="97">
        <v>9.7210266886977648E-2</v>
      </c>
      <c r="N23" s="97">
        <v>-0.14576384256170782</v>
      </c>
      <c r="O23" s="143"/>
      <c r="P23" s="143"/>
      <c r="Q23" s="143"/>
      <c r="R23" s="143"/>
      <c r="S23" s="143"/>
      <c r="T23" s="143"/>
    </row>
    <row r="24" spans="1:20" ht="13.5" thickBot="1">
      <c r="A24" s="89" t="s">
        <v>18</v>
      </c>
      <c r="B24" s="33">
        <v>4556</v>
      </c>
      <c r="C24" s="33">
        <v>6319717.0793325808</v>
      </c>
      <c r="D24" s="34">
        <v>2561</v>
      </c>
      <c r="E24" s="19"/>
      <c r="F24" s="69" t="s">
        <v>18</v>
      </c>
      <c r="G24" s="59">
        <v>4730</v>
      </c>
      <c r="H24" s="59">
        <v>5759804.907096779</v>
      </c>
      <c r="I24" s="60">
        <v>2998</v>
      </c>
      <c r="K24" s="12" t="s">
        <v>18</v>
      </c>
      <c r="L24" s="102">
        <v>-3.678646934460883E-2</v>
      </c>
      <c r="M24" s="102">
        <v>9.7210266886977648E-2</v>
      </c>
      <c r="N24" s="103">
        <v>-0.14576384256170782</v>
      </c>
      <c r="O24" s="143"/>
      <c r="P24" s="143"/>
      <c r="Q24" s="143"/>
      <c r="R24" s="143"/>
      <c r="S24" s="143"/>
      <c r="T24" s="143"/>
    </row>
    <row r="25" spans="1:20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  <c r="O25" s="143"/>
      <c r="P25" s="143"/>
      <c r="Q25" s="143"/>
    </row>
    <row r="26" spans="1:20" ht="13.5" thickBot="1">
      <c r="A26" s="82" t="s">
        <v>19</v>
      </c>
      <c r="B26" s="83">
        <v>909</v>
      </c>
      <c r="C26" s="83">
        <v>526428.97658364277</v>
      </c>
      <c r="D26" s="83">
        <v>693</v>
      </c>
      <c r="E26" s="19"/>
      <c r="F26" s="48" t="s">
        <v>19</v>
      </c>
      <c r="G26" s="49">
        <v>4339</v>
      </c>
      <c r="H26" s="49">
        <v>1798408.6767459796</v>
      </c>
      <c r="I26" s="53">
        <v>3932</v>
      </c>
      <c r="K26" s="96" t="s">
        <v>19</v>
      </c>
      <c r="L26" s="97">
        <v>-0.79050472459091958</v>
      </c>
      <c r="M26" s="97">
        <v>-0.70728067352513135</v>
      </c>
      <c r="N26" s="97">
        <v>-0.82375381485249233</v>
      </c>
      <c r="O26" s="143"/>
      <c r="P26" s="143"/>
      <c r="Q26" s="143"/>
      <c r="R26" s="143"/>
      <c r="S26" s="143"/>
      <c r="T26" s="143"/>
    </row>
    <row r="27" spans="1:20" ht="13.5" thickBot="1">
      <c r="A27" s="90" t="s">
        <v>20</v>
      </c>
      <c r="B27" s="33">
        <v>909</v>
      </c>
      <c r="C27" s="33">
        <v>526428.97658364277</v>
      </c>
      <c r="D27" s="34">
        <v>693</v>
      </c>
      <c r="E27" s="19"/>
      <c r="F27" s="70" t="s">
        <v>20</v>
      </c>
      <c r="G27" s="59">
        <v>4339</v>
      </c>
      <c r="H27" s="59">
        <v>1798408.6767459796</v>
      </c>
      <c r="I27" s="60">
        <v>3932</v>
      </c>
      <c r="K27" s="13" t="s">
        <v>20</v>
      </c>
      <c r="L27" s="102">
        <v>-0.79050472459091958</v>
      </c>
      <c r="M27" s="102">
        <v>-0.70728067352513135</v>
      </c>
      <c r="N27" s="103">
        <v>-0.82375381485249233</v>
      </c>
      <c r="O27" s="143"/>
      <c r="P27" s="143"/>
      <c r="Q27" s="143"/>
      <c r="R27" s="143"/>
      <c r="S27" s="143"/>
      <c r="T27" s="143"/>
    </row>
    <row r="28" spans="1:20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  <c r="O28" s="143"/>
      <c r="P28" s="143"/>
      <c r="Q28" s="143"/>
    </row>
    <row r="29" spans="1:20" ht="13.5" thickBot="1">
      <c r="A29" s="82" t="s">
        <v>21</v>
      </c>
      <c r="B29" s="83">
        <v>5127</v>
      </c>
      <c r="C29" s="83">
        <v>3482074.1577931307</v>
      </c>
      <c r="D29" s="83">
        <v>3453</v>
      </c>
      <c r="E29" s="19"/>
      <c r="F29" s="48" t="s">
        <v>21</v>
      </c>
      <c r="G29" s="49">
        <v>16356</v>
      </c>
      <c r="H29" s="49">
        <v>8961653.7164888121</v>
      </c>
      <c r="I29" s="53">
        <v>13247</v>
      </c>
      <c r="K29" s="96" t="s">
        <v>21</v>
      </c>
      <c r="L29" s="97">
        <v>-0.68653705062362436</v>
      </c>
      <c r="M29" s="97">
        <v>-0.61144736585990156</v>
      </c>
      <c r="N29" s="97">
        <v>-0.73933720842454898</v>
      </c>
      <c r="O29" s="143"/>
      <c r="P29" s="143"/>
      <c r="Q29" s="143"/>
      <c r="R29" s="143"/>
      <c r="S29" s="143"/>
      <c r="T29" s="143"/>
    </row>
    <row r="30" spans="1:20" ht="13.5" thickBot="1">
      <c r="A30" s="91" t="s">
        <v>22</v>
      </c>
      <c r="B30" s="29">
        <v>2295</v>
      </c>
      <c r="C30" s="29">
        <v>1415186.2466359448</v>
      </c>
      <c r="D30" s="30">
        <v>1668</v>
      </c>
      <c r="E30" s="19"/>
      <c r="F30" s="71" t="s">
        <v>22</v>
      </c>
      <c r="G30" s="55">
        <v>7319</v>
      </c>
      <c r="H30" s="55">
        <v>4201225.5043186862</v>
      </c>
      <c r="I30" s="56">
        <v>5957</v>
      </c>
      <c r="K30" s="14" t="s">
        <v>22</v>
      </c>
      <c r="L30" s="100">
        <v>-0.68643257275584091</v>
      </c>
      <c r="M30" s="100">
        <v>-0.66314918226093988</v>
      </c>
      <c r="N30" s="101">
        <v>-0.71999328521067651</v>
      </c>
      <c r="O30" s="143"/>
      <c r="P30" s="143"/>
      <c r="Q30" s="143"/>
      <c r="R30" s="143"/>
      <c r="S30" s="143"/>
      <c r="T30" s="143"/>
    </row>
    <row r="31" spans="1:20" ht="13.5" thickBot="1">
      <c r="A31" s="92" t="s">
        <v>23</v>
      </c>
      <c r="B31" s="33">
        <v>2832</v>
      </c>
      <c r="C31" s="33">
        <v>2066887.9111571857</v>
      </c>
      <c r="D31" s="34">
        <v>1785</v>
      </c>
      <c r="E31" s="19"/>
      <c r="F31" s="71" t="s">
        <v>23</v>
      </c>
      <c r="G31" s="72">
        <v>9037</v>
      </c>
      <c r="H31" s="72">
        <v>4760428.2121701268</v>
      </c>
      <c r="I31" s="73">
        <v>7290</v>
      </c>
      <c r="K31" s="15" t="s">
        <v>23</v>
      </c>
      <c r="L31" s="102">
        <v>-0.68662166648223966</v>
      </c>
      <c r="M31" s="102">
        <v>-0.56581890976254057</v>
      </c>
      <c r="N31" s="103">
        <v>-0.75514403292181065</v>
      </c>
      <c r="O31" s="143"/>
      <c r="P31" s="143"/>
      <c r="Q31" s="143"/>
      <c r="R31" s="143"/>
      <c r="S31" s="143"/>
      <c r="T31" s="143"/>
    </row>
    <row r="32" spans="1:20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  <c r="O32" s="143"/>
      <c r="P32" s="143"/>
      <c r="Q32" s="143"/>
    </row>
    <row r="33" spans="1:20" ht="13.5" thickBot="1">
      <c r="A33" s="88" t="s">
        <v>24</v>
      </c>
      <c r="B33" s="83">
        <v>12879</v>
      </c>
      <c r="C33" s="83">
        <v>9721588.3000196051</v>
      </c>
      <c r="D33" s="83">
        <v>9487</v>
      </c>
      <c r="E33" s="19"/>
      <c r="F33" s="52" t="s">
        <v>24</v>
      </c>
      <c r="G33" s="49">
        <v>10686</v>
      </c>
      <c r="H33" s="49">
        <v>8936288.8552233223</v>
      </c>
      <c r="I33" s="53">
        <v>7809</v>
      </c>
      <c r="K33" s="99" t="s">
        <v>24</v>
      </c>
      <c r="L33" s="97">
        <v>0.20522178551375636</v>
      </c>
      <c r="M33" s="97">
        <v>8.787758067346596E-2</v>
      </c>
      <c r="N33" s="97">
        <v>0.214880266359329</v>
      </c>
      <c r="O33" s="143"/>
      <c r="P33" s="143"/>
      <c r="Q33" s="143"/>
      <c r="R33" s="143"/>
      <c r="S33" s="143"/>
      <c r="T33" s="143"/>
    </row>
    <row r="34" spans="1:20" ht="13.5" thickBot="1">
      <c r="A34" s="89" t="s">
        <v>25</v>
      </c>
      <c r="B34" s="33">
        <v>12879</v>
      </c>
      <c r="C34" s="33">
        <v>9721588.3000196051</v>
      </c>
      <c r="D34" s="34">
        <v>9487</v>
      </c>
      <c r="E34" s="19"/>
      <c r="F34" s="69" t="s">
        <v>25</v>
      </c>
      <c r="G34" s="59">
        <v>10686</v>
      </c>
      <c r="H34" s="59">
        <v>8936288.8552233223</v>
      </c>
      <c r="I34" s="60">
        <v>7809</v>
      </c>
      <c r="K34" s="12" t="s">
        <v>25</v>
      </c>
      <c r="L34" s="102">
        <v>0.20522178551375636</v>
      </c>
      <c r="M34" s="102">
        <v>8.787758067346596E-2</v>
      </c>
      <c r="N34" s="103">
        <v>0.214880266359329</v>
      </c>
      <c r="O34" s="143"/>
      <c r="P34" s="143"/>
      <c r="Q34" s="143"/>
      <c r="R34" s="143"/>
      <c r="S34" s="143"/>
      <c r="T34" s="143"/>
    </row>
    <row r="35" spans="1:20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  <c r="O35" s="143"/>
      <c r="P35" s="143"/>
      <c r="Q35" s="143"/>
    </row>
    <row r="36" spans="1:20" ht="13.5" thickBot="1">
      <c r="A36" s="82" t="s">
        <v>26</v>
      </c>
      <c r="B36" s="83">
        <v>21169</v>
      </c>
      <c r="C36" s="83">
        <v>21306720.232869703</v>
      </c>
      <c r="D36" s="83">
        <v>13254</v>
      </c>
      <c r="E36" s="19"/>
      <c r="F36" s="48" t="s">
        <v>26</v>
      </c>
      <c r="G36" s="49">
        <v>16091</v>
      </c>
      <c r="H36" s="49">
        <v>18320935.111434031</v>
      </c>
      <c r="I36" s="53">
        <v>10818</v>
      </c>
      <c r="K36" s="96" t="s">
        <v>26</v>
      </c>
      <c r="L36" s="97">
        <v>0.31558013796532225</v>
      </c>
      <c r="M36" s="97">
        <v>0.1629712186236747</v>
      </c>
      <c r="N36" s="112">
        <v>0.22518025513033835</v>
      </c>
      <c r="O36" s="143"/>
      <c r="P36" s="143"/>
      <c r="Q36" s="143"/>
      <c r="R36" s="143"/>
      <c r="S36" s="143"/>
      <c r="T36" s="143"/>
    </row>
    <row r="37" spans="1:20" ht="13.5" thickBot="1">
      <c r="A37" s="37" t="s">
        <v>27</v>
      </c>
      <c r="B37" s="29">
        <v>1721</v>
      </c>
      <c r="C37" s="29">
        <v>2160118.0964295669</v>
      </c>
      <c r="D37" s="29">
        <v>1126</v>
      </c>
      <c r="E37" s="19"/>
      <c r="F37" s="71" t="s">
        <v>27</v>
      </c>
      <c r="G37" s="77">
        <v>1342</v>
      </c>
      <c r="H37" s="77">
        <v>1510673.911278384</v>
      </c>
      <c r="I37" s="78">
        <v>855</v>
      </c>
      <c r="K37" s="9" t="s">
        <v>27</v>
      </c>
      <c r="L37" s="100">
        <v>0.2824143070044709</v>
      </c>
      <c r="M37" s="100">
        <v>0.42990362135902704</v>
      </c>
      <c r="N37" s="101">
        <v>0.31695906432748533</v>
      </c>
      <c r="O37" s="143"/>
      <c r="P37" s="143"/>
      <c r="Q37" s="143"/>
      <c r="R37" s="143"/>
      <c r="S37" s="143"/>
      <c r="T37" s="143"/>
    </row>
    <row r="38" spans="1:20" ht="13.5" thickBot="1">
      <c r="A38" s="38" t="s">
        <v>28</v>
      </c>
      <c r="B38" s="29">
        <v>2162</v>
      </c>
      <c r="C38" s="29">
        <v>3183940.3474745923</v>
      </c>
      <c r="D38" s="29">
        <v>884</v>
      </c>
      <c r="E38" s="19"/>
      <c r="F38" s="66" t="s">
        <v>28</v>
      </c>
      <c r="G38" s="77">
        <v>1566</v>
      </c>
      <c r="H38" s="77">
        <v>2642575.7810217338</v>
      </c>
      <c r="I38" s="78">
        <v>665</v>
      </c>
      <c r="K38" s="10" t="s">
        <v>28</v>
      </c>
      <c r="L38" s="111">
        <v>0.38058748403575993</v>
      </c>
      <c r="M38" s="111">
        <v>0.20486245667609326</v>
      </c>
      <c r="N38" s="113">
        <v>0.3293233082706768</v>
      </c>
      <c r="O38" s="143"/>
      <c r="P38" s="143"/>
      <c r="Q38" s="143"/>
      <c r="R38" s="143"/>
      <c r="S38" s="143"/>
      <c r="T38" s="143"/>
    </row>
    <row r="39" spans="1:20" ht="13.5" thickBot="1">
      <c r="A39" s="38" t="s">
        <v>29</v>
      </c>
      <c r="B39" s="29">
        <v>1531</v>
      </c>
      <c r="C39" s="29">
        <v>1546087.2297435112</v>
      </c>
      <c r="D39" s="29">
        <v>1079</v>
      </c>
      <c r="E39" s="19"/>
      <c r="F39" s="66" t="s">
        <v>29</v>
      </c>
      <c r="G39" s="77">
        <v>1067</v>
      </c>
      <c r="H39" s="77">
        <v>1343994.7789870347</v>
      </c>
      <c r="I39" s="78">
        <v>762</v>
      </c>
      <c r="K39" s="10" t="s">
        <v>29</v>
      </c>
      <c r="L39" s="111">
        <v>0.43486410496719774</v>
      </c>
      <c r="M39" s="111">
        <v>0.15036699094083761</v>
      </c>
      <c r="N39" s="113">
        <v>0.41601049868766404</v>
      </c>
      <c r="O39" s="143"/>
      <c r="P39" s="143"/>
      <c r="Q39" s="143"/>
      <c r="R39" s="143"/>
      <c r="S39" s="143"/>
      <c r="T39" s="143"/>
    </row>
    <row r="40" spans="1:20" ht="13.5" thickBot="1">
      <c r="A40" s="38" t="s">
        <v>30</v>
      </c>
      <c r="B40" s="29">
        <v>9236</v>
      </c>
      <c r="C40" s="29">
        <v>7407885.9362482885</v>
      </c>
      <c r="D40" s="29">
        <v>6440</v>
      </c>
      <c r="E40" s="19"/>
      <c r="F40" s="66" t="s">
        <v>30</v>
      </c>
      <c r="G40" s="77">
        <v>6439</v>
      </c>
      <c r="H40" s="77">
        <v>6562321.7829294279</v>
      </c>
      <c r="I40" s="78">
        <v>4834</v>
      </c>
      <c r="K40" s="10" t="s">
        <v>30</v>
      </c>
      <c r="L40" s="111">
        <v>0.43438422115235276</v>
      </c>
      <c r="M40" s="111">
        <v>0.12885137018401438</v>
      </c>
      <c r="N40" s="113">
        <v>0.33223003723624323</v>
      </c>
      <c r="O40" s="143"/>
      <c r="P40" s="143"/>
      <c r="Q40" s="143"/>
      <c r="R40" s="143"/>
      <c r="S40" s="143"/>
      <c r="T40" s="143"/>
    </row>
    <row r="41" spans="1:20" ht="13.5" thickBot="1">
      <c r="A41" s="39" t="s">
        <v>31</v>
      </c>
      <c r="B41" s="33">
        <v>6519</v>
      </c>
      <c r="C41" s="33">
        <v>7008688.6229737448</v>
      </c>
      <c r="D41" s="34">
        <v>3725</v>
      </c>
      <c r="E41" s="19"/>
      <c r="F41" s="67" t="s">
        <v>31</v>
      </c>
      <c r="G41" s="77">
        <v>5677</v>
      </c>
      <c r="H41" s="77">
        <v>6261368.8572174506</v>
      </c>
      <c r="I41" s="78">
        <v>3702</v>
      </c>
      <c r="K41" s="11" t="s">
        <v>31</v>
      </c>
      <c r="L41" s="116">
        <v>0.14831777347190411</v>
      </c>
      <c r="M41" s="116">
        <v>0.11935405544665567</v>
      </c>
      <c r="N41" s="117">
        <v>6.2128579146407681E-3</v>
      </c>
      <c r="O41" s="143"/>
      <c r="P41" s="143"/>
      <c r="Q41" s="143"/>
      <c r="R41" s="143"/>
      <c r="S41" s="143"/>
      <c r="T41" s="143"/>
    </row>
    <row r="42" spans="1:20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  <c r="O42" s="143"/>
      <c r="P42" s="143"/>
      <c r="Q42" s="143"/>
    </row>
    <row r="43" spans="1:20" ht="13.5" thickBot="1">
      <c r="A43" s="82" t="s">
        <v>32</v>
      </c>
      <c r="B43" s="83">
        <v>22575</v>
      </c>
      <c r="C43" s="83">
        <v>21518390.384998437</v>
      </c>
      <c r="D43" s="83">
        <v>15558</v>
      </c>
      <c r="E43" s="19"/>
      <c r="F43" s="48" t="s">
        <v>32</v>
      </c>
      <c r="G43" s="49">
        <v>22172</v>
      </c>
      <c r="H43" s="49">
        <v>22498797.266964804</v>
      </c>
      <c r="I43" s="53">
        <v>15589</v>
      </c>
      <c r="K43" s="96" t="s">
        <v>32</v>
      </c>
      <c r="L43" s="97">
        <v>1.8176077936135737E-2</v>
      </c>
      <c r="M43" s="97">
        <v>-4.3575968543256627E-2</v>
      </c>
      <c r="N43" s="97">
        <v>-1.9885816922188271E-3</v>
      </c>
      <c r="O43" s="143"/>
      <c r="P43" s="143"/>
      <c r="Q43" s="143"/>
      <c r="R43" s="143"/>
      <c r="S43" s="143"/>
      <c r="T43" s="143"/>
    </row>
    <row r="44" spans="1:20" ht="13.5" thickBot="1">
      <c r="A44" s="37" t="s">
        <v>33</v>
      </c>
      <c r="B44" s="29">
        <v>521</v>
      </c>
      <c r="C44" s="29">
        <v>236595.01012949756</v>
      </c>
      <c r="D44" s="30">
        <v>427</v>
      </c>
      <c r="E44" s="19"/>
      <c r="F44" s="74" t="s">
        <v>33</v>
      </c>
      <c r="G44" s="110">
        <v>991</v>
      </c>
      <c r="H44" s="110">
        <v>747497.09620000003</v>
      </c>
      <c r="I44" s="137">
        <v>727</v>
      </c>
      <c r="K44" s="9" t="s">
        <v>33</v>
      </c>
      <c r="L44" s="138">
        <v>-0.47426841574167511</v>
      </c>
      <c r="M44" s="138">
        <v>-0.68348370671637459</v>
      </c>
      <c r="N44" s="139">
        <v>-0.4126547455295736</v>
      </c>
      <c r="O44" s="143"/>
      <c r="P44" s="143"/>
      <c r="Q44" s="143"/>
      <c r="R44" s="143"/>
      <c r="S44" s="143"/>
      <c r="T44" s="143"/>
    </row>
    <row r="45" spans="1:20" ht="13.5" thickBot="1">
      <c r="A45" s="38" t="s">
        <v>34</v>
      </c>
      <c r="B45" s="29">
        <v>3228</v>
      </c>
      <c r="C45" s="29">
        <v>4140944.7306879037</v>
      </c>
      <c r="D45" s="30">
        <v>2067</v>
      </c>
      <c r="E45" s="19"/>
      <c r="F45" s="75" t="s">
        <v>34</v>
      </c>
      <c r="G45" s="110">
        <v>2978</v>
      </c>
      <c r="H45" s="110">
        <v>4048456.4251560299</v>
      </c>
      <c r="I45" s="137">
        <v>1832</v>
      </c>
      <c r="K45" s="10" t="s">
        <v>34</v>
      </c>
      <c r="L45" s="133">
        <v>8.3948959032907888E-2</v>
      </c>
      <c r="M45" s="133">
        <v>2.2845325679480277E-2</v>
      </c>
      <c r="N45" s="135">
        <v>0.1282751091703056</v>
      </c>
      <c r="O45" s="143"/>
      <c r="P45" s="143"/>
      <c r="Q45" s="143"/>
      <c r="R45" s="143"/>
      <c r="S45" s="143"/>
      <c r="T45" s="143"/>
    </row>
    <row r="46" spans="1:20" ht="13.5" thickBot="1">
      <c r="A46" s="38" t="s">
        <v>35</v>
      </c>
      <c r="B46" s="29">
        <v>1554</v>
      </c>
      <c r="C46" s="29">
        <v>1134705.3005806084</v>
      </c>
      <c r="D46" s="30">
        <v>1125</v>
      </c>
      <c r="E46" s="19"/>
      <c r="F46" s="75" t="s">
        <v>35</v>
      </c>
      <c r="G46" s="110">
        <v>1278</v>
      </c>
      <c r="H46" s="110">
        <v>850557.21746786765</v>
      </c>
      <c r="I46" s="137">
        <v>934</v>
      </c>
      <c r="K46" s="10" t="s">
        <v>35</v>
      </c>
      <c r="L46" s="133">
        <v>0.215962441314554</v>
      </c>
      <c r="M46" s="133">
        <v>0.33407286103415523</v>
      </c>
      <c r="N46" s="135">
        <v>0.2044967880085653</v>
      </c>
      <c r="O46" s="143"/>
      <c r="P46" s="143"/>
      <c r="Q46" s="143"/>
      <c r="R46" s="143"/>
      <c r="S46" s="143"/>
      <c r="T46" s="143"/>
    </row>
    <row r="47" spans="1:20" ht="13.5" thickBot="1">
      <c r="A47" s="38" t="s">
        <v>36</v>
      </c>
      <c r="B47" s="29">
        <v>4803</v>
      </c>
      <c r="C47" s="29">
        <v>4325626.5233858209</v>
      </c>
      <c r="D47" s="30">
        <v>3607</v>
      </c>
      <c r="E47" s="19"/>
      <c r="F47" s="75" t="s">
        <v>36</v>
      </c>
      <c r="G47" s="110">
        <v>5495</v>
      </c>
      <c r="H47" s="110">
        <v>5396050.4658799097</v>
      </c>
      <c r="I47" s="137">
        <v>3981</v>
      </c>
      <c r="K47" s="10" t="s">
        <v>36</v>
      </c>
      <c r="L47" s="133">
        <v>-0.1259326660600546</v>
      </c>
      <c r="M47" s="133">
        <v>-0.19837174416039116</v>
      </c>
      <c r="N47" s="135">
        <v>-9.3946244662145184E-2</v>
      </c>
      <c r="O47" s="143"/>
      <c r="P47" s="143"/>
      <c r="Q47" s="143"/>
      <c r="R47" s="143"/>
      <c r="S47" s="143"/>
      <c r="T47" s="143"/>
    </row>
    <row r="48" spans="1:20" ht="13.5" thickBot="1">
      <c r="A48" s="38" t="s">
        <v>37</v>
      </c>
      <c r="B48" s="29">
        <v>1914</v>
      </c>
      <c r="C48" s="29">
        <v>2079979.0858374699</v>
      </c>
      <c r="D48" s="30">
        <v>1036</v>
      </c>
      <c r="E48" s="19"/>
      <c r="F48" s="75" t="s">
        <v>37</v>
      </c>
      <c r="G48" s="110">
        <v>1643</v>
      </c>
      <c r="H48" s="110">
        <v>1680693.5662825715</v>
      </c>
      <c r="I48" s="137">
        <v>1052</v>
      </c>
      <c r="K48" s="10" t="s">
        <v>37</v>
      </c>
      <c r="L48" s="133">
        <v>0.16494217894096175</v>
      </c>
      <c r="M48" s="133">
        <v>0.23757187363908039</v>
      </c>
      <c r="N48" s="135">
        <v>-1.520912547528519E-2</v>
      </c>
      <c r="O48" s="143"/>
      <c r="P48" s="143"/>
      <c r="Q48" s="143"/>
      <c r="R48" s="143"/>
      <c r="S48" s="143"/>
      <c r="T48" s="143"/>
    </row>
    <row r="49" spans="1:20" ht="13.5" thickBot="1">
      <c r="A49" s="38" t="s">
        <v>38</v>
      </c>
      <c r="B49" s="29">
        <v>2576</v>
      </c>
      <c r="C49" s="29">
        <v>1843709.6629738044</v>
      </c>
      <c r="D49" s="30">
        <v>1900</v>
      </c>
      <c r="E49" s="19"/>
      <c r="F49" s="75" t="s">
        <v>38</v>
      </c>
      <c r="G49" s="110">
        <v>2336</v>
      </c>
      <c r="H49" s="110">
        <v>1735501.3178955819</v>
      </c>
      <c r="I49" s="137">
        <v>1802</v>
      </c>
      <c r="K49" s="10" t="s">
        <v>38</v>
      </c>
      <c r="L49" s="133">
        <v>0.10273972602739723</v>
      </c>
      <c r="M49" s="133">
        <v>6.2349906601876226E-2</v>
      </c>
      <c r="N49" s="135">
        <v>5.4384017758046577E-2</v>
      </c>
      <c r="O49" s="143"/>
      <c r="P49" s="143"/>
      <c r="Q49" s="143"/>
      <c r="R49" s="143"/>
      <c r="S49" s="143"/>
      <c r="T49" s="143"/>
    </row>
    <row r="50" spans="1:20" ht="13.5" thickBot="1">
      <c r="A50" s="38" t="s">
        <v>39</v>
      </c>
      <c r="B50" s="29">
        <v>1094</v>
      </c>
      <c r="C50" s="29">
        <v>1515836.5677707691</v>
      </c>
      <c r="D50" s="30">
        <v>541</v>
      </c>
      <c r="E50" s="19"/>
      <c r="F50" s="75" t="s">
        <v>39</v>
      </c>
      <c r="G50" s="110">
        <v>826</v>
      </c>
      <c r="H50" s="110">
        <v>1403846.3319490911</v>
      </c>
      <c r="I50" s="137">
        <v>427</v>
      </c>
      <c r="K50" s="10" t="s">
        <v>39</v>
      </c>
      <c r="L50" s="133">
        <v>0.32445520581113807</v>
      </c>
      <c r="M50" s="133">
        <v>7.9773856491964779E-2</v>
      </c>
      <c r="N50" s="135">
        <v>0.26697892271662771</v>
      </c>
      <c r="O50" s="143"/>
      <c r="P50" s="143"/>
      <c r="Q50" s="143"/>
      <c r="R50" s="143"/>
      <c r="S50" s="143"/>
      <c r="T50" s="143"/>
    </row>
    <row r="51" spans="1:20" ht="13.5" thickBot="1">
      <c r="A51" s="38" t="s">
        <v>40</v>
      </c>
      <c r="B51" s="29">
        <v>5548</v>
      </c>
      <c r="C51" s="29">
        <v>5067043.1510088863</v>
      </c>
      <c r="D51" s="30">
        <v>3866</v>
      </c>
      <c r="E51" s="19"/>
      <c r="F51" s="75" t="s">
        <v>40</v>
      </c>
      <c r="G51" s="110">
        <v>5526</v>
      </c>
      <c r="H51" s="110">
        <v>5601182.4629577938</v>
      </c>
      <c r="I51" s="137">
        <v>4027</v>
      </c>
      <c r="K51" s="10" t="s">
        <v>40</v>
      </c>
      <c r="L51" s="133">
        <v>3.981179876945351E-3</v>
      </c>
      <c r="M51" s="133">
        <v>-9.5361883938136605E-2</v>
      </c>
      <c r="N51" s="135">
        <v>-3.9980134094859676E-2</v>
      </c>
      <c r="O51" s="143"/>
      <c r="P51" s="143"/>
      <c r="Q51" s="143"/>
      <c r="R51" s="143"/>
      <c r="S51" s="143"/>
      <c r="T51" s="143"/>
    </row>
    <row r="52" spans="1:20" ht="13.5" thickBot="1">
      <c r="A52" s="39" t="s">
        <v>41</v>
      </c>
      <c r="B52" s="33">
        <v>1337</v>
      </c>
      <c r="C52" s="33">
        <v>1173950.3526236759</v>
      </c>
      <c r="D52" s="34">
        <v>989</v>
      </c>
      <c r="E52" s="19"/>
      <c r="F52" s="76" t="s">
        <v>41</v>
      </c>
      <c r="G52" s="140">
        <v>1099</v>
      </c>
      <c r="H52" s="140">
        <v>1035012.3831759578</v>
      </c>
      <c r="I52" s="141">
        <v>807</v>
      </c>
      <c r="K52" s="11" t="s">
        <v>41</v>
      </c>
      <c r="L52" s="134">
        <v>0.21656050955414008</v>
      </c>
      <c r="M52" s="134">
        <v>0.13423797792774605</v>
      </c>
      <c r="N52" s="136">
        <v>0.22552664188351912</v>
      </c>
      <c r="O52" s="143"/>
      <c r="P52" s="143"/>
      <c r="Q52" s="143"/>
      <c r="R52" s="143"/>
      <c r="S52" s="143"/>
      <c r="T52" s="143"/>
    </row>
    <row r="53" spans="1:20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  <c r="O53" s="143"/>
      <c r="P53" s="143"/>
      <c r="Q53" s="143"/>
    </row>
    <row r="54" spans="1:20" ht="13.5" thickBot="1">
      <c r="A54" s="82" t="s">
        <v>42</v>
      </c>
      <c r="B54" s="83">
        <v>60759</v>
      </c>
      <c r="C54" s="83">
        <v>77096117.17736122</v>
      </c>
      <c r="D54" s="83">
        <v>34613</v>
      </c>
      <c r="E54" s="19"/>
      <c r="F54" s="48" t="s">
        <v>42</v>
      </c>
      <c r="G54" s="49">
        <v>72550</v>
      </c>
      <c r="H54" s="49">
        <v>84208653.580254838</v>
      </c>
      <c r="I54" s="53">
        <v>47238</v>
      </c>
      <c r="K54" s="96" t="s">
        <v>42</v>
      </c>
      <c r="L54" s="97">
        <v>-0.16252239834596827</v>
      </c>
      <c r="M54" s="97">
        <v>-8.4463248140109859E-2</v>
      </c>
      <c r="N54" s="97">
        <v>-0.26726364367670097</v>
      </c>
      <c r="O54" s="143"/>
      <c r="P54" s="143"/>
      <c r="Q54" s="143"/>
      <c r="R54" s="143"/>
      <c r="S54" s="143"/>
      <c r="T54" s="143"/>
    </row>
    <row r="55" spans="1:20" ht="13.5" thickBot="1">
      <c r="A55" s="37" t="s">
        <v>43</v>
      </c>
      <c r="B55" s="29">
        <v>46832</v>
      </c>
      <c r="C55" s="29">
        <v>61752175.635344155</v>
      </c>
      <c r="D55" s="30">
        <v>25672</v>
      </c>
      <c r="E55" s="19"/>
      <c r="F55" s="71" t="s">
        <v>43</v>
      </c>
      <c r="G55" s="55">
        <v>57918</v>
      </c>
      <c r="H55" s="55">
        <v>68111921.841621056</v>
      </c>
      <c r="I55" s="56">
        <v>37925</v>
      </c>
      <c r="K55" s="9" t="s">
        <v>43</v>
      </c>
      <c r="L55" s="100">
        <v>-0.19140854311267652</v>
      </c>
      <c r="M55" s="100">
        <v>-9.3371997652115235E-2</v>
      </c>
      <c r="N55" s="101">
        <v>-0.32308503625576801</v>
      </c>
      <c r="O55" s="143"/>
      <c r="P55" s="143"/>
      <c r="Q55" s="143"/>
      <c r="R55" s="143"/>
      <c r="S55" s="143"/>
      <c r="T55" s="143"/>
    </row>
    <row r="56" spans="1:20" ht="13.5" thickBot="1">
      <c r="A56" s="38" t="s">
        <v>44</v>
      </c>
      <c r="B56" s="29">
        <v>3788</v>
      </c>
      <c r="C56" s="29">
        <v>3712873.777617163</v>
      </c>
      <c r="D56" s="30">
        <v>2809</v>
      </c>
      <c r="E56" s="19"/>
      <c r="F56" s="66" t="s">
        <v>44</v>
      </c>
      <c r="G56" s="77">
        <v>4436</v>
      </c>
      <c r="H56" s="77">
        <v>4256211.0341892643</v>
      </c>
      <c r="I56" s="78">
        <v>3181</v>
      </c>
      <c r="K56" s="10" t="s">
        <v>44</v>
      </c>
      <c r="L56" s="100">
        <v>-0.14607754733994593</v>
      </c>
      <c r="M56" s="100">
        <v>-0.12765749917181857</v>
      </c>
      <c r="N56" s="101">
        <v>-0.11694435712040241</v>
      </c>
      <c r="O56" s="143"/>
      <c r="P56" s="143"/>
      <c r="Q56" s="143"/>
      <c r="R56" s="143"/>
      <c r="S56" s="143"/>
      <c r="T56" s="143"/>
    </row>
    <row r="57" spans="1:20" ht="13.5" thickBot="1">
      <c r="A57" s="38" t="s">
        <v>45</v>
      </c>
      <c r="B57" s="29">
        <v>2009</v>
      </c>
      <c r="C57" s="29">
        <v>2563575.1757059162</v>
      </c>
      <c r="D57" s="30">
        <v>993</v>
      </c>
      <c r="E57" s="19"/>
      <c r="F57" s="66" t="s">
        <v>45</v>
      </c>
      <c r="G57" s="77">
        <v>2123</v>
      </c>
      <c r="H57" s="77">
        <v>2740125.746475365</v>
      </c>
      <c r="I57" s="78">
        <v>923</v>
      </c>
      <c r="K57" s="10" t="s">
        <v>45</v>
      </c>
      <c r="L57" s="100">
        <v>-5.3697597739048475E-2</v>
      </c>
      <c r="M57" s="100">
        <v>-6.4431557929976901E-2</v>
      </c>
      <c r="N57" s="101">
        <v>7.583965330444209E-2</v>
      </c>
      <c r="O57" s="143"/>
      <c r="P57" s="143"/>
      <c r="Q57" s="143"/>
      <c r="R57" s="143"/>
      <c r="S57" s="143"/>
      <c r="T57" s="143"/>
    </row>
    <row r="58" spans="1:20" ht="13.5" thickBot="1">
      <c r="A58" s="39" t="s">
        <v>46</v>
      </c>
      <c r="B58" s="33">
        <v>8130</v>
      </c>
      <c r="C58" s="33">
        <v>9067492.588693995</v>
      </c>
      <c r="D58" s="34">
        <v>5139</v>
      </c>
      <c r="E58" s="19"/>
      <c r="F58" s="67" t="s">
        <v>46</v>
      </c>
      <c r="G58" s="72">
        <v>8073</v>
      </c>
      <c r="H58" s="72">
        <v>9100394.9579691403</v>
      </c>
      <c r="I58" s="73">
        <v>5209</v>
      </c>
      <c r="K58" s="11" t="s">
        <v>46</v>
      </c>
      <c r="L58" s="102">
        <v>7.0605722779635283E-3</v>
      </c>
      <c r="M58" s="102">
        <v>-3.6154880559697844E-3</v>
      </c>
      <c r="N58" s="103">
        <v>-1.3438279900172767E-2</v>
      </c>
      <c r="O58" s="143"/>
      <c r="P58" s="143"/>
      <c r="Q58" s="143"/>
      <c r="R58" s="143"/>
      <c r="S58" s="143"/>
      <c r="T58" s="143"/>
    </row>
    <row r="59" spans="1:20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  <c r="O59" s="143"/>
      <c r="P59" s="143"/>
      <c r="Q59" s="143"/>
    </row>
    <row r="60" spans="1:20" ht="13.5" thickBot="1">
      <c r="A60" s="82" t="s">
        <v>47</v>
      </c>
      <c r="B60" s="83">
        <v>36454</v>
      </c>
      <c r="C60" s="83">
        <v>25378888.378043532</v>
      </c>
      <c r="D60" s="83">
        <v>28652</v>
      </c>
      <c r="E60" s="19"/>
      <c r="F60" s="48" t="s">
        <v>47</v>
      </c>
      <c r="G60" s="49">
        <v>32973</v>
      </c>
      <c r="H60" s="49">
        <v>24657732.737820588</v>
      </c>
      <c r="I60" s="53">
        <v>25564</v>
      </c>
      <c r="K60" s="96" t="s">
        <v>47</v>
      </c>
      <c r="L60" s="97">
        <v>0.10557122494161897</v>
      </c>
      <c r="M60" s="97">
        <v>2.9246632198134614E-2</v>
      </c>
      <c r="N60" s="97">
        <v>0.12079486778281967</v>
      </c>
      <c r="O60" s="143"/>
      <c r="P60" s="143"/>
      <c r="Q60" s="143"/>
      <c r="R60" s="143"/>
      <c r="S60" s="143"/>
      <c r="T60" s="143"/>
    </row>
    <row r="61" spans="1:20" ht="13.5" thickBot="1">
      <c r="A61" s="37" t="s">
        <v>48</v>
      </c>
      <c r="B61" s="29">
        <v>5202</v>
      </c>
      <c r="C61" s="29">
        <v>3944883.990988032</v>
      </c>
      <c r="D61" s="30">
        <v>3642</v>
      </c>
      <c r="E61" s="19"/>
      <c r="F61" s="71" t="s">
        <v>48</v>
      </c>
      <c r="G61" s="55">
        <v>6467</v>
      </c>
      <c r="H61" s="55">
        <v>4350819.2124161776</v>
      </c>
      <c r="I61" s="56">
        <v>4787</v>
      </c>
      <c r="K61" s="9" t="s">
        <v>48</v>
      </c>
      <c r="L61" s="100">
        <v>-0.19560847379001078</v>
      </c>
      <c r="M61" s="100">
        <v>-9.3300870849725381E-2</v>
      </c>
      <c r="N61" s="101">
        <v>-0.23918947148527259</v>
      </c>
      <c r="O61" s="143"/>
      <c r="P61" s="143"/>
      <c r="Q61" s="143"/>
      <c r="R61" s="143"/>
      <c r="S61" s="143"/>
      <c r="T61" s="143"/>
    </row>
    <row r="62" spans="1:20" ht="13.5" thickBot="1">
      <c r="A62" s="38" t="s">
        <v>49</v>
      </c>
      <c r="B62" s="29">
        <v>3251</v>
      </c>
      <c r="C62" s="29">
        <v>3946921.4225167758</v>
      </c>
      <c r="D62" s="30">
        <v>2048</v>
      </c>
      <c r="E62" s="19"/>
      <c r="F62" s="66" t="s">
        <v>49</v>
      </c>
      <c r="G62" s="77">
        <v>2762</v>
      </c>
      <c r="H62" s="77">
        <v>3202327.1458304599</v>
      </c>
      <c r="I62" s="78">
        <v>1724</v>
      </c>
      <c r="K62" s="10" t="s">
        <v>49</v>
      </c>
      <c r="L62" s="100">
        <v>0.17704561911658212</v>
      </c>
      <c r="M62" s="100">
        <v>0.2325166176902953</v>
      </c>
      <c r="N62" s="101">
        <v>0.18793503480278417</v>
      </c>
      <c r="O62" s="143"/>
      <c r="P62" s="143"/>
      <c r="Q62" s="143"/>
      <c r="R62" s="143"/>
      <c r="S62" s="143"/>
      <c r="T62" s="143"/>
    </row>
    <row r="63" spans="1:20" ht="13.5" thickBot="1">
      <c r="A63" s="39" t="s">
        <v>50</v>
      </c>
      <c r="B63" s="33">
        <v>28001</v>
      </c>
      <c r="C63" s="33">
        <v>17487082.964538727</v>
      </c>
      <c r="D63" s="34">
        <v>22962</v>
      </c>
      <c r="E63" s="19"/>
      <c r="F63" s="67" t="s">
        <v>50</v>
      </c>
      <c r="G63" s="72">
        <v>23744</v>
      </c>
      <c r="H63" s="72">
        <v>17104586.379573952</v>
      </c>
      <c r="I63" s="73">
        <v>19053</v>
      </c>
      <c r="K63" s="11" t="s">
        <v>50</v>
      </c>
      <c r="L63" s="102">
        <v>0.17928739892183287</v>
      </c>
      <c r="M63" s="102">
        <v>2.2362223585923546E-2</v>
      </c>
      <c r="N63" s="103">
        <v>0.20516454101716275</v>
      </c>
      <c r="O63" s="143"/>
      <c r="P63" s="143"/>
      <c r="Q63" s="143"/>
      <c r="R63" s="143"/>
      <c r="S63" s="143"/>
      <c r="T63" s="143"/>
    </row>
    <row r="64" spans="1:20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  <c r="O64" s="143"/>
      <c r="P64" s="143"/>
      <c r="Q64" s="143"/>
    </row>
    <row r="65" spans="1:20" ht="13.5" thickBot="1">
      <c r="A65" s="82" t="s">
        <v>51</v>
      </c>
      <c r="B65" s="83">
        <v>2798</v>
      </c>
      <c r="C65" s="83">
        <v>3642540.7023021141</v>
      </c>
      <c r="D65" s="83">
        <v>1045</v>
      </c>
      <c r="E65" s="19"/>
      <c r="F65" s="48" t="s">
        <v>51</v>
      </c>
      <c r="G65" s="49">
        <v>2264</v>
      </c>
      <c r="H65" s="49">
        <v>2312869.2005003029</v>
      </c>
      <c r="I65" s="53">
        <v>1190</v>
      </c>
      <c r="K65" s="96" t="s">
        <v>51</v>
      </c>
      <c r="L65" s="97">
        <v>0.23586572438162534</v>
      </c>
      <c r="M65" s="97">
        <v>0.57490129641321097</v>
      </c>
      <c r="N65" s="97">
        <v>-0.12184873949579833</v>
      </c>
      <c r="O65" s="143"/>
      <c r="P65" s="143"/>
      <c r="Q65" s="143"/>
      <c r="R65" s="143"/>
      <c r="S65" s="143"/>
      <c r="T65" s="143"/>
    </row>
    <row r="66" spans="1:20" ht="13.5" thickBot="1">
      <c r="A66" s="37" t="s">
        <v>52</v>
      </c>
      <c r="B66" s="29">
        <v>2015</v>
      </c>
      <c r="C66" s="29">
        <v>2623113.101372547</v>
      </c>
      <c r="D66" s="30">
        <v>717</v>
      </c>
      <c r="E66" s="19"/>
      <c r="F66" s="71" t="s">
        <v>52</v>
      </c>
      <c r="G66" s="55">
        <v>1129</v>
      </c>
      <c r="H66" s="55">
        <v>1111290.2564461434</v>
      </c>
      <c r="I66" s="56">
        <v>547</v>
      </c>
      <c r="K66" s="9" t="s">
        <v>52</v>
      </c>
      <c r="L66" s="100">
        <v>0.78476527900797155</v>
      </c>
      <c r="M66" s="100">
        <v>1.3604212186302664</v>
      </c>
      <c r="N66" s="101">
        <v>0.31078610603290668</v>
      </c>
      <c r="O66" s="143"/>
      <c r="P66" s="143"/>
      <c r="Q66" s="143"/>
      <c r="R66" s="143"/>
      <c r="S66" s="143"/>
      <c r="T66" s="143"/>
    </row>
    <row r="67" spans="1:20" ht="13.5" thickBot="1">
      <c r="A67" s="39" t="s">
        <v>53</v>
      </c>
      <c r="B67" s="33">
        <v>783</v>
      </c>
      <c r="C67" s="33">
        <v>1019427.6009295672</v>
      </c>
      <c r="D67" s="34">
        <v>328</v>
      </c>
      <c r="E67" s="19"/>
      <c r="F67" s="67" t="s">
        <v>53</v>
      </c>
      <c r="G67" s="72">
        <v>1135</v>
      </c>
      <c r="H67" s="72">
        <v>1201578.9440541593</v>
      </c>
      <c r="I67" s="73">
        <v>643</v>
      </c>
      <c r="K67" s="11" t="s">
        <v>53</v>
      </c>
      <c r="L67" s="102">
        <v>-0.3101321585903084</v>
      </c>
      <c r="M67" s="102">
        <v>-0.15159332145918658</v>
      </c>
      <c r="N67" s="103">
        <v>-0.48989113530326589</v>
      </c>
      <c r="O67" s="143"/>
      <c r="P67" s="143"/>
      <c r="Q67" s="143"/>
      <c r="R67" s="143"/>
      <c r="S67" s="143"/>
      <c r="T67" s="143"/>
    </row>
    <row r="68" spans="1:20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  <c r="O68" s="143"/>
      <c r="P68" s="143"/>
      <c r="Q68" s="143"/>
      <c r="R68" s="143"/>
      <c r="S68" s="143"/>
      <c r="T68" s="143"/>
    </row>
    <row r="69" spans="1:20" ht="13.5" thickBot="1">
      <c r="A69" s="82" t="s">
        <v>54</v>
      </c>
      <c r="B69" s="83">
        <v>18406</v>
      </c>
      <c r="C69" s="83">
        <v>16668641.144082593</v>
      </c>
      <c r="D69" s="83">
        <v>13453</v>
      </c>
      <c r="E69" s="19"/>
      <c r="F69" s="48" t="s">
        <v>54</v>
      </c>
      <c r="G69" s="49">
        <v>15065</v>
      </c>
      <c r="H69" s="49">
        <v>14284280.319807488</v>
      </c>
      <c r="I69" s="53">
        <v>10628</v>
      </c>
      <c r="K69" s="96" t="s">
        <v>54</v>
      </c>
      <c r="L69" s="97">
        <v>0.22177231994689683</v>
      </c>
      <c r="M69" s="97">
        <v>0.16692201293255216</v>
      </c>
      <c r="N69" s="97">
        <v>0.26580730146782083</v>
      </c>
      <c r="O69" s="143"/>
      <c r="P69" s="143"/>
      <c r="Q69" s="143"/>
      <c r="R69" s="5"/>
      <c r="S69" s="5"/>
    </row>
    <row r="70" spans="1:20" ht="13.5" thickBot="1">
      <c r="A70" s="37" t="s">
        <v>55</v>
      </c>
      <c r="B70" s="29">
        <v>6447</v>
      </c>
      <c r="C70" s="29">
        <v>5642505.4886312</v>
      </c>
      <c r="D70" s="30">
        <v>4623</v>
      </c>
      <c r="E70" s="19"/>
      <c r="F70" s="71" t="s">
        <v>55</v>
      </c>
      <c r="G70" s="55">
        <v>5890</v>
      </c>
      <c r="H70" s="55">
        <v>4692558.2528094482</v>
      </c>
      <c r="I70" s="56">
        <v>4527</v>
      </c>
      <c r="K70" s="9" t="s">
        <v>55</v>
      </c>
      <c r="L70" s="100">
        <v>9.4567062818336156E-2</v>
      </c>
      <c r="M70" s="100">
        <v>0.20243696181139903</v>
      </c>
      <c r="N70" s="101">
        <v>2.1206096752816483E-2</v>
      </c>
      <c r="O70" s="143"/>
      <c r="P70" s="143"/>
      <c r="Q70" s="143"/>
    </row>
    <row r="71" spans="1:20" ht="13.5" thickBot="1">
      <c r="A71" s="38" t="s">
        <v>56</v>
      </c>
      <c r="B71" s="29">
        <v>1219</v>
      </c>
      <c r="C71" s="29">
        <v>968824.95777046506</v>
      </c>
      <c r="D71" s="30">
        <v>892</v>
      </c>
      <c r="E71" s="19"/>
      <c r="F71" s="66" t="s">
        <v>56</v>
      </c>
      <c r="G71" s="77">
        <v>1117</v>
      </c>
      <c r="H71" s="77">
        <v>1023046.7434634663</v>
      </c>
      <c r="I71" s="78">
        <v>726</v>
      </c>
      <c r="K71" s="10" t="s">
        <v>56</v>
      </c>
      <c r="L71" s="100">
        <v>9.1316025067144091E-2</v>
      </c>
      <c r="M71" s="100">
        <v>-5.300030134442979E-2</v>
      </c>
      <c r="N71" s="101">
        <v>0.22865013774104681</v>
      </c>
      <c r="O71" s="143"/>
      <c r="P71" s="143"/>
      <c r="Q71" s="143"/>
    </row>
    <row r="72" spans="1:20" ht="13.5" thickBot="1">
      <c r="A72" s="38" t="s">
        <v>57</v>
      </c>
      <c r="B72" s="29">
        <v>1705</v>
      </c>
      <c r="C72" s="29">
        <v>1395540.2449067088</v>
      </c>
      <c r="D72" s="30">
        <v>1207</v>
      </c>
      <c r="E72" s="19"/>
      <c r="F72" s="66" t="s">
        <v>57</v>
      </c>
      <c r="G72" s="77">
        <v>876</v>
      </c>
      <c r="H72" s="77">
        <v>870726.09118891112</v>
      </c>
      <c r="I72" s="78">
        <v>565</v>
      </c>
      <c r="K72" s="10" t="s">
        <v>57</v>
      </c>
      <c r="L72" s="100">
        <v>0.94634703196347036</v>
      </c>
      <c r="M72" s="100">
        <v>0.60273162711961858</v>
      </c>
      <c r="N72" s="101">
        <v>1.1362831858407079</v>
      </c>
      <c r="O72" s="143"/>
      <c r="P72" s="143"/>
      <c r="Q72" s="143"/>
    </row>
    <row r="73" spans="1:20" ht="13.5" thickBot="1">
      <c r="A73" s="39" t="s">
        <v>58</v>
      </c>
      <c r="B73" s="33">
        <v>9035</v>
      </c>
      <c r="C73" s="33">
        <v>8661770.4527742192</v>
      </c>
      <c r="D73" s="34">
        <v>6731</v>
      </c>
      <c r="E73" s="19"/>
      <c r="F73" s="67" t="s">
        <v>58</v>
      </c>
      <c r="G73" s="72">
        <v>7182</v>
      </c>
      <c r="H73" s="72">
        <v>7697949.232345663</v>
      </c>
      <c r="I73" s="73">
        <v>4810</v>
      </c>
      <c r="K73" s="11" t="s">
        <v>58</v>
      </c>
      <c r="L73" s="102">
        <v>0.25800612642717913</v>
      </c>
      <c r="M73" s="102">
        <v>0.1252049333319476</v>
      </c>
      <c r="N73" s="103">
        <v>0.39937629937629948</v>
      </c>
      <c r="O73" s="143"/>
      <c r="P73" s="143"/>
      <c r="Q73" s="143"/>
    </row>
    <row r="74" spans="1:20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  <c r="O74" s="143"/>
      <c r="P74" s="143"/>
      <c r="Q74" s="143"/>
    </row>
    <row r="75" spans="1:20" ht="13.5" thickBot="1">
      <c r="A75" s="82" t="s">
        <v>59</v>
      </c>
      <c r="B75" s="83">
        <v>47683</v>
      </c>
      <c r="C75" s="83">
        <v>53708621.629230663</v>
      </c>
      <c r="D75" s="83">
        <v>29514</v>
      </c>
      <c r="E75" s="19"/>
      <c r="F75" s="48" t="s">
        <v>59</v>
      </c>
      <c r="G75" s="49">
        <v>52914</v>
      </c>
      <c r="H75" s="49">
        <v>57351490.952121951</v>
      </c>
      <c r="I75" s="53">
        <v>37129</v>
      </c>
      <c r="K75" s="96" t="s">
        <v>59</v>
      </c>
      <c r="L75" s="97">
        <v>-9.8858525154023491E-2</v>
      </c>
      <c r="M75" s="97">
        <v>-6.351830200774411E-2</v>
      </c>
      <c r="N75" s="97">
        <v>-0.20509574725955448</v>
      </c>
      <c r="O75" s="143"/>
      <c r="P75" s="143"/>
      <c r="Q75" s="143"/>
      <c r="R75" s="5"/>
      <c r="S75" s="5"/>
    </row>
    <row r="76" spans="1:20" ht="13.5" thickBot="1">
      <c r="A76" s="90" t="s">
        <v>60</v>
      </c>
      <c r="B76" s="33">
        <v>47683</v>
      </c>
      <c r="C76" s="33">
        <v>53708621.629230663</v>
      </c>
      <c r="D76" s="34">
        <v>29514</v>
      </c>
      <c r="E76" s="19"/>
      <c r="F76" s="70" t="s">
        <v>60</v>
      </c>
      <c r="G76" s="59">
        <v>52914</v>
      </c>
      <c r="H76" s="59">
        <v>57351490.952121951</v>
      </c>
      <c r="I76" s="60">
        <v>37129</v>
      </c>
      <c r="K76" s="13" t="s">
        <v>60</v>
      </c>
      <c r="L76" s="102">
        <v>-9.8858525154023491E-2</v>
      </c>
      <c r="M76" s="102">
        <v>-6.351830200774411E-2</v>
      </c>
      <c r="N76" s="103">
        <v>-0.20509574725955448</v>
      </c>
      <c r="O76" s="143"/>
      <c r="P76" s="143"/>
      <c r="Q76" s="143"/>
    </row>
    <row r="77" spans="1:20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  <c r="O77" s="143"/>
      <c r="P77" s="143"/>
      <c r="Q77" s="143"/>
    </row>
    <row r="78" spans="1:20" ht="13.5" thickBot="1">
      <c r="A78" s="82" t="s">
        <v>61</v>
      </c>
      <c r="B78" s="83">
        <v>22374</v>
      </c>
      <c r="C78" s="83">
        <v>19324054.519383088</v>
      </c>
      <c r="D78" s="83">
        <v>14624</v>
      </c>
      <c r="E78" s="19"/>
      <c r="F78" s="48" t="s">
        <v>61</v>
      </c>
      <c r="G78" s="49">
        <v>24903</v>
      </c>
      <c r="H78" s="49">
        <v>20045986.667550668</v>
      </c>
      <c r="I78" s="53">
        <v>17620</v>
      </c>
      <c r="K78" s="96" t="s">
        <v>61</v>
      </c>
      <c r="L78" s="97">
        <v>-0.10155402963498372</v>
      </c>
      <c r="M78" s="97">
        <v>-3.6013799676730462E-2</v>
      </c>
      <c r="N78" s="97">
        <v>-0.17003405221339385</v>
      </c>
      <c r="O78" s="143"/>
      <c r="P78" s="143"/>
      <c r="Q78" s="143"/>
      <c r="R78" s="5"/>
      <c r="S78" s="5"/>
    </row>
    <row r="79" spans="1:20" ht="13.5" thickBot="1">
      <c r="A79" s="90" t="s">
        <v>62</v>
      </c>
      <c r="B79" s="33">
        <v>22374</v>
      </c>
      <c r="C79" s="33">
        <v>19324054.519383088</v>
      </c>
      <c r="D79" s="34">
        <v>14624</v>
      </c>
      <c r="E79" s="19"/>
      <c r="F79" s="70" t="s">
        <v>62</v>
      </c>
      <c r="G79" s="59">
        <v>24903</v>
      </c>
      <c r="H79" s="59">
        <v>20045986.667550668</v>
      </c>
      <c r="I79" s="60">
        <v>17620</v>
      </c>
      <c r="K79" s="13" t="s">
        <v>62</v>
      </c>
      <c r="L79" s="102">
        <v>-0.10155402963498372</v>
      </c>
      <c r="M79" s="102">
        <v>-3.6013799676730462E-2</v>
      </c>
      <c r="N79" s="103">
        <v>-0.17003405221339385</v>
      </c>
      <c r="O79" s="143"/>
      <c r="P79" s="143"/>
      <c r="Q79" s="143"/>
    </row>
    <row r="80" spans="1:20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  <c r="O80" s="143"/>
      <c r="P80" s="143"/>
      <c r="Q80" s="143"/>
    </row>
    <row r="81" spans="1:19" ht="13.5" thickBot="1">
      <c r="A81" s="82" t="s">
        <v>63</v>
      </c>
      <c r="B81" s="83">
        <v>9389</v>
      </c>
      <c r="C81" s="83">
        <v>9870237.5259068646</v>
      </c>
      <c r="D81" s="83">
        <v>6360</v>
      </c>
      <c r="E81" s="19"/>
      <c r="F81" s="48" t="s">
        <v>63</v>
      </c>
      <c r="G81" s="49">
        <v>9603</v>
      </c>
      <c r="H81" s="49">
        <v>12754336.548681067</v>
      </c>
      <c r="I81" s="53">
        <v>6206</v>
      </c>
      <c r="K81" s="96" t="s">
        <v>63</v>
      </c>
      <c r="L81" s="97">
        <v>-2.2284702697073833E-2</v>
      </c>
      <c r="M81" s="97">
        <v>-0.22612693429925601</v>
      </c>
      <c r="N81" s="97">
        <v>2.4814695456010227E-2</v>
      </c>
      <c r="O81" s="143"/>
      <c r="P81" s="143"/>
      <c r="Q81" s="143"/>
      <c r="R81" s="5"/>
      <c r="S81" s="5"/>
    </row>
    <row r="82" spans="1:19" ht="13.5" thickBot="1">
      <c r="A82" s="90" t="s">
        <v>64</v>
      </c>
      <c r="B82" s="33">
        <v>9389</v>
      </c>
      <c r="C82" s="33">
        <v>9870237.5259068646</v>
      </c>
      <c r="D82" s="34">
        <v>6360</v>
      </c>
      <c r="E82" s="19"/>
      <c r="F82" s="70" t="s">
        <v>64</v>
      </c>
      <c r="G82" s="59">
        <v>9603</v>
      </c>
      <c r="H82" s="59">
        <v>12754336.548681067</v>
      </c>
      <c r="I82" s="60">
        <v>6206</v>
      </c>
      <c r="K82" s="13" t="s">
        <v>64</v>
      </c>
      <c r="L82" s="102">
        <v>-2.2284702697073833E-2</v>
      </c>
      <c r="M82" s="102">
        <v>-0.22612693429925601</v>
      </c>
      <c r="N82" s="103">
        <v>2.4814695456010227E-2</v>
      </c>
      <c r="O82" s="143"/>
      <c r="P82" s="143"/>
      <c r="Q82" s="143"/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  <c r="O83" s="143"/>
      <c r="P83" s="143"/>
      <c r="Q83" s="143"/>
    </row>
    <row r="84" spans="1:19" ht="13.5" thickBot="1">
      <c r="A84" s="82" t="s">
        <v>65</v>
      </c>
      <c r="B84" s="83">
        <v>13461</v>
      </c>
      <c r="C84" s="83">
        <v>13252504.633786522</v>
      </c>
      <c r="D84" s="83">
        <v>9807</v>
      </c>
      <c r="E84" s="19"/>
      <c r="F84" s="48" t="s">
        <v>65</v>
      </c>
      <c r="G84" s="49">
        <v>17688</v>
      </c>
      <c r="H84" s="49">
        <v>16499828.028673112</v>
      </c>
      <c r="I84" s="53">
        <v>13905</v>
      </c>
      <c r="K84" s="96" t="s">
        <v>65</v>
      </c>
      <c r="L84" s="97">
        <v>-0.23897557666214386</v>
      </c>
      <c r="M84" s="97">
        <v>-0.1968095297262159</v>
      </c>
      <c r="N84" s="97">
        <v>-0.29471413160733551</v>
      </c>
      <c r="O84" s="143"/>
      <c r="P84" s="143"/>
      <c r="Q84" s="143"/>
      <c r="R84" s="5"/>
      <c r="S84" s="5"/>
    </row>
    <row r="85" spans="1:19" ht="13.5" thickBot="1">
      <c r="A85" s="37" t="s">
        <v>66</v>
      </c>
      <c r="B85" s="29">
        <v>3889</v>
      </c>
      <c r="C85" s="29">
        <v>3780034.6296101357</v>
      </c>
      <c r="D85" s="30">
        <v>2757</v>
      </c>
      <c r="E85" s="19"/>
      <c r="F85" s="71" t="s">
        <v>66</v>
      </c>
      <c r="G85" s="55">
        <v>3843</v>
      </c>
      <c r="H85" s="55">
        <v>4463052.9594776863</v>
      </c>
      <c r="I85" s="56">
        <v>2672</v>
      </c>
      <c r="K85" s="9" t="s">
        <v>66</v>
      </c>
      <c r="L85" s="100">
        <v>1.1969815248503712E-2</v>
      </c>
      <c r="M85" s="100">
        <v>-0.15303836545723726</v>
      </c>
      <c r="N85" s="101">
        <v>3.1811377245509087E-2</v>
      </c>
      <c r="O85" s="143"/>
      <c r="P85" s="143"/>
      <c r="Q85" s="143"/>
    </row>
    <row r="86" spans="1:19" ht="13.5" thickBot="1">
      <c r="A86" s="38" t="s">
        <v>67</v>
      </c>
      <c r="B86" s="29">
        <v>2189</v>
      </c>
      <c r="C86" s="29">
        <v>2316240.1784567223</v>
      </c>
      <c r="D86" s="30">
        <v>1555</v>
      </c>
      <c r="E86" s="19"/>
      <c r="F86" s="66" t="s">
        <v>67</v>
      </c>
      <c r="G86" s="77">
        <v>2966</v>
      </c>
      <c r="H86" s="77">
        <v>2883626.1798083466</v>
      </c>
      <c r="I86" s="78">
        <v>2290</v>
      </c>
      <c r="K86" s="10" t="s">
        <v>67</v>
      </c>
      <c r="L86" s="100">
        <v>-0.26196898179366146</v>
      </c>
      <c r="M86" s="100">
        <v>-0.19676128803537707</v>
      </c>
      <c r="N86" s="101">
        <v>-0.32096069868995636</v>
      </c>
      <c r="O86" s="143"/>
      <c r="P86" s="143"/>
      <c r="Q86" s="143"/>
    </row>
    <row r="87" spans="1:19" ht="13.5" thickBot="1">
      <c r="A87" s="39" t="s">
        <v>68</v>
      </c>
      <c r="B87" s="33">
        <v>7383</v>
      </c>
      <c r="C87" s="33">
        <v>7156229.8257196629</v>
      </c>
      <c r="D87" s="34">
        <v>5495</v>
      </c>
      <c r="E87" s="19"/>
      <c r="F87" s="67" t="s">
        <v>68</v>
      </c>
      <c r="G87" s="72">
        <v>10879</v>
      </c>
      <c r="H87" s="72">
        <v>9153148.8893870786</v>
      </c>
      <c r="I87" s="73">
        <v>8943</v>
      </c>
      <c r="K87" s="11" t="s">
        <v>68</v>
      </c>
      <c r="L87" s="102">
        <v>-0.32135306553911203</v>
      </c>
      <c r="M87" s="102">
        <v>-0.21816744027651613</v>
      </c>
      <c r="N87" s="103">
        <v>-0.38555294643855531</v>
      </c>
      <c r="O87" s="143"/>
      <c r="P87" s="143"/>
      <c r="Q87" s="143"/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  <c r="O88" s="143"/>
      <c r="P88" s="143"/>
      <c r="Q88" s="143"/>
    </row>
    <row r="89" spans="1:19" ht="13.5" thickBot="1">
      <c r="A89" s="88" t="s">
        <v>69</v>
      </c>
      <c r="B89" s="83">
        <v>2918</v>
      </c>
      <c r="C89" s="83">
        <v>2727669.9994566627</v>
      </c>
      <c r="D89" s="83">
        <v>2010</v>
      </c>
      <c r="E89" s="19"/>
      <c r="F89" s="52" t="s">
        <v>69</v>
      </c>
      <c r="G89" s="49">
        <v>3459</v>
      </c>
      <c r="H89" s="49">
        <v>3587619.2851307401</v>
      </c>
      <c r="I89" s="53">
        <v>2247</v>
      </c>
      <c r="K89" s="99" t="s">
        <v>69</v>
      </c>
      <c r="L89" s="97">
        <v>-0.15640358485111305</v>
      </c>
      <c r="M89" s="97">
        <v>-0.23969914791076807</v>
      </c>
      <c r="N89" s="97">
        <v>-0.10547396528704944</v>
      </c>
      <c r="O89" s="143"/>
      <c r="P89" s="143"/>
      <c r="Q89" s="143"/>
      <c r="R89" s="5"/>
      <c r="S89" s="5"/>
    </row>
    <row r="90" spans="1:19" ht="13.5" thickBot="1">
      <c r="A90" s="89" t="s">
        <v>70</v>
      </c>
      <c r="B90" s="33">
        <v>2918</v>
      </c>
      <c r="C90" s="33">
        <v>2727669.9994566627</v>
      </c>
      <c r="D90" s="34">
        <v>2010</v>
      </c>
      <c r="E90" s="19"/>
      <c r="F90" s="69" t="s">
        <v>70</v>
      </c>
      <c r="G90" s="59">
        <v>3459</v>
      </c>
      <c r="H90" s="59">
        <v>3587619.2851307401</v>
      </c>
      <c r="I90" s="60">
        <v>2247</v>
      </c>
      <c r="K90" s="12" t="s">
        <v>70</v>
      </c>
      <c r="L90" s="102">
        <v>-0.15640358485111305</v>
      </c>
      <c r="M90" s="102">
        <v>-0.23969914791076807</v>
      </c>
      <c r="N90" s="103">
        <v>-0.10547396528704944</v>
      </c>
      <c r="O90" s="143"/>
      <c r="P90" s="143"/>
      <c r="Q90" s="143"/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theme="3"/>
  </sheetPr>
  <dimension ref="A1:T92"/>
  <sheetViews>
    <sheetView zoomScale="80" zoomScaleNormal="80" workbookViewId="0">
      <selection activeCell="M84" sqref="M84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20">
      <c r="A2" s="24" t="s">
        <v>88</v>
      </c>
      <c r="B2" s="25">
        <v>2020</v>
      </c>
      <c r="C2" s="24"/>
      <c r="D2" s="24"/>
      <c r="F2" s="43" t="s">
        <v>88</v>
      </c>
      <c r="G2" s="44">
        <v>2019</v>
      </c>
      <c r="K2" s="1" t="s">
        <v>88</v>
      </c>
      <c r="L2" s="3"/>
      <c r="M2" s="1" t="s">
        <v>98</v>
      </c>
      <c r="N2" s="1"/>
    </row>
    <row r="3" spans="1:20" ht="15.75" thickBot="1">
      <c r="A3" s="79"/>
      <c r="K3" s="16"/>
    </row>
    <row r="4" spans="1:20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20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20" ht="13.5" thickBot="1">
      <c r="A6" s="82" t="s">
        <v>1</v>
      </c>
      <c r="B6" s="83">
        <v>350990</v>
      </c>
      <c r="C6" s="83">
        <v>346521204.6231873</v>
      </c>
      <c r="D6" s="83">
        <v>240902</v>
      </c>
      <c r="E6" s="19"/>
      <c r="F6" s="48" t="s">
        <v>1</v>
      </c>
      <c r="G6" s="49">
        <v>348990</v>
      </c>
      <c r="H6" s="49">
        <v>331735228.02798074</v>
      </c>
      <c r="I6" s="49">
        <v>247475</v>
      </c>
      <c r="K6" s="96" t="s">
        <v>1</v>
      </c>
      <c r="L6" s="97">
        <v>5.7308232327573094E-3</v>
      </c>
      <c r="M6" s="97">
        <v>4.4571620213815333E-2</v>
      </c>
      <c r="N6" s="97">
        <v>-2.6560258611980969E-2</v>
      </c>
      <c r="O6" s="143"/>
      <c r="P6" s="143"/>
      <c r="Q6" s="143"/>
      <c r="R6" s="143"/>
      <c r="S6" s="143"/>
      <c r="T6" s="143"/>
    </row>
    <row r="7" spans="1:20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  <c r="O7" s="143"/>
      <c r="P7" s="143"/>
      <c r="Q7" s="143"/>
    </row>
    <row r="8" spans="1:20" ht="13.5" thickBot="1">
      <c r="A8" s="84" t="s">
        <v>4</v>
      </c>
      <c r="B8" s="85">
        <v>36091</v>
      </c>
      <c r="C8" s="85">
        <v>31910971.324658167</v>
      </c>
      <c r="D8" s="85">
        <v>24776</v>
      </c>
      <c r="E8" s="19"/>
      <c r="F8" s="52" t="s">
        <v>4</v>
      </c>
      <c r="G8" s="49">
        <v>34328</v>
      </c>
      <c r="H8" s="49">
        <v>26044384.521013454</v>
      </c>
      <c r="I8" s="53">
        <v>24229</v>
      </c>
      <c r="K8" s="99" t="s">
        <v>4</v>
      </c>
      <c r="L8" s="97">
        <v>5.1357492426007845E-2</v>
      </c>
      <c r="M8" s="97">
        <v>0.22525342454959385</v>
      </c>
      <c r="N8" s="97">
        <v>2.2576251599323083E-2</v>
      </c>
      <c r="O8" s="143"/>
      <c r="P8" s="143"/>
      <c r="Q8" s="143"/>
      <c r="R8" s="143"/>
      <c r="S8" s="143"/>
      <c r="T8" s="143"/>
    </row>
    <row r="9" spans="1:20" ht="13.5" thickBot="1">
      <c r="A9" s="28" t="s">
        <v>5</v>
      </c>
      <c r="B9" s="29">
        <v>2077</v>
      </c>
      <c r="C9" s="29">
        <v>2142713.4892827058</v>
      </c>
      <c r="D9" s="30">
        <v>1007</v>
      </c>
      <c r="E9" s="20"/>
      <c r="F9" s="54" t="s">
        <v>5</v>
      </c>
      <c r="G9" s="55">
        <v>2232</v>
      </c>
      <c r="H9" s="55">
        <v>2109061.8511740877</v>
      </c>
      <c r="I9" s="56">
        <v>1133</v>
      </c>
      <c r="K9" s="6" t="s">
        <v>5</v>
      </c>
      <c r="L9" s="100">
        <v>-6.944444444444442E-2</v>
      </c>
      <c r="M9" s="100">
        <v>1.5955737898290856E-2</v>
      </c>
      <c r="N9" s="100">
        <v>-0.11120917917034423</v>
      </c>
      <c r="O9" s="143"/>
      <c r="P9" s="143"/>
      <c r="Q9" s="143"/>
      <c r="R9" s="143"/>
      <c r="S9" s="143"/>
      <c r="T9" s="143"/>
    </row>
    <row r="10" spans="1:20" ht="13.5" thickBot="1">
      <c r="A10" s="31" t="s">
        <v>6</v>
      </c>
      <c r="B10" s="29">
        <v>8821</v>
      </c>
      <c r="C10" s="29">
        <v>5002211.5801320011</v>
      </c>
      <c r="D10" s="30">
        <v>7697</v>
      </c>
      <c r="E10" s="19"/>
      <c r="F10" s="57" t="s">
        <v>6</v>
      </c>
      <c r="G10" s="77">
        <v>6536</v>
      </c>
      <c r="H10" s="77">
        <v>4047708.5708047338</v>
      </c>
      <c r="I10" s="78">
        <v>5484</v>
      </c>
      <c r="K10" s="7" t="s">
        <v>6</v>
      </c>
      <c r="L10" s="111">
        <v>0.34960220318237445</v>
      </c>
      <c r="M10" s="111">
        <v>0.23581317494344711</v>
      </c>
      <c r="N10" s="113">
        <v>0.40353756382202777</v>
      </c>
      <c r="O10" s="143"/>
      <c r="P10" s="143"/>
      <c r="Q10" s="143"/>
      <c r="R10" s="143"/>
      <c r="S10" s="143"/>
      <c r="T10" s="143"/>
    </row>
    <row r="11" spans="1:20" ht="13.5" thickBot="1">
      <c r="A11" s="31" t="s">
        <v>7</v>
      </c>
      <c r="B11" s="29">
        <v>1667</v>
      </c>
      <c r="C11" s="29">
        <v>1742595.2811905169</v>
      </c>
      <c r="D11" s="30">
        <v>1033</v>
      </c>
      <c r="E11" s="19"/>
      <c r="F11" s="57" t="s">
        <v>7</v>
      </c>
      <c r="G11" s="77">
        <v>2573</v>
      </c>
      <c r="H11" s="77">
        <v>2272699.800957331</v>
      </c>
      <c r="I11" s="78">
        <v>1785</v>
      </c>
      <c r="K11" s="7" t="s">
        <v>7</v>
      </c>
      <c r="L11" s="111">
        <v>-0.35211815001943259</v>
      </c>
      <c r="M11" s="111">
        <v>-0.23324880811074022</v>
      </c>
      <c r="N11" s="113">
        <v>-0.42128851540616241</v>
      </c>
      <c r="O11" s="143"/>
      <c r="P11" s="143"/>
      <c r="Q11" s="143"/>
      <c r="R11" s="143"/>
      <c r="S11" s="143"/>
      <c r="T11" s="143"/>
    </row>
    <row r="12" spans="1:20" ht="13.5" thickBot="1">
      <c r="A12" s="31" t="s">
        <v>8</v>
      </c>
      <c r="B12" s="29">
        <v>2087</v>
      </c>
      <c r="C12" s="29">
        <v>1720741.2714234148</v>
      </c>
      <c r="D12" s="30">
        <v>1524</v>
      </c>
      <c r="E12" s="19"/>
      <c r="F12" s="57" t="s">
        <v>8</v>
      </c>
      <c r="G12" s="77">
        <v>2188</v>
      </c>
      <c r="H12" s="77">
        <v>1610023.0243852362</v>
      </c>
      <c r="I12" s="78">
        <v>1633</v>
      </c>
      <c r="K12" s="7" t="s">
        <v>8</v>
      </c>
      <c r="L12" s="111">
        <v>-4.6160877513711118E-2</v>
      </c>
      <c r="M12" s="111">
        <v>6.876811409604211E-2</v>
      </c>
      <c r="N12" s="113">
        <v>-6.674831598285369E-2</v>
      </c>
      <c r="O12" s="143"/>
      <c r="P12" s="143"/>
      <c r="Q12" s="143"/>
      <c r="R12" s="143"/>
      <c r="S12" s="143"/>
      <c r="T12" s="143"/>
    </row>
    <row r="13" spans="1:20" ht="13.5" thickBot="1">
      <c r="A13" s="31" t="s">
        <v>9</v>
      </c>
      <c r="B13" s="29">
        <v>2267</v>
      </c>
      <c r="C13" s="29">
        <v>1376093.3109341657</v>
      </c>
      <c r="D13" s="30">
        <v>1699</v>
      </c>
      <c r="E13" s="19"/>
      <c r="F13" s="57" t="s">
        <v>9</v>
      </c>
      <c r="G13" s="77">
        <v>2894</v>
      </c>
      <c r="H13" s="77">
        <v>1325410.8926973371</v>
      </c>
      <c r="I13" s="78">
        <v>2194</v>
      </c>
      <c r="K13" s="7" t="s">
        <v>9</v>
      </c>
      <c r="L13" s="111">
        <v>-0.21665514858327573</v>
      </c>
      <c r="M13" s="111">
        <v>3.8239023472702138E-2</v>
      </c>
      <c r="N13" s="113">
        <v>-0.22561531449407479</v>
      </c>
      <c r="O13" s="143"/>
      <c r="P13" s="143"/>
      <c r="Q13" s="143"/>
      <c r="R13" s="143"/>
      <c r="S13" s="143"/>
      <c r="T13" s="143"/>
    </row>
    <row r="14" spans="1:20" ht="13.5" thickBot="1">
      <c r="A14" s="31" t="s">
        <v>10</v>
      </c>
      <c r="B14" s="29">
        <v>1753</v>
      </c>
      <c r="C14" s="29">
        <v>1970620.9547469621</v>
      </c>
      <c r="D14" s="30">
        <v>1128</v>
      </c>
      <c r="E14" s="19"/>
      <c r="F14" s="57" t="s">
        <v>10</v>
      </c>
      <c r="G14" s="77">
        <v>1208</v>
      </c>
      <c r="H14" s="77">
        <v>1584120.4619963991</v>
      </c>
      <c r="I14" s="78">
        <v>754</v>
      </c>
      <c r="K14" s="7" t="s">
        <v>10</v>
      </c>
      <c r="L14" s="111">
        <v>0.45115894039735105</v>
      </c>
      <c r="M14" s="111">
        <v>0.24398428151320828</v>
      </c>
      <c r="N14" s="113">
        <v>0.49602122015915118</v>
      </c>
      <c r="O14" s="143"/>
      <c r="P14" s="143"/>
      <c r="Q14" s="143"/>
      <c r="R14" s="143"/>
      <c r="S14" s="143"/>
      <c r="T14" s="143"/>
    </row>
    <row r="15" spans="1:20" ht="13.5" thickBot="1">
      <c r="A15" s="31" t="s">
        <v>11</v>
      </c>
      <c r="B15" s="29">
        <v>3922</v>
      </c>
      <c r="C15" s="29">
        <v>3161493.3378967852</v>
      </c>
      <c r="D15" s="30">
        <v>2820</v>
      </c>
      <c r="E15" s="19"/>
      <c r="F15" s="57" t="s">
        <v>11</v>
      </c>
      <c r="G15" s="77">
        <v>5216</v>
      </c>
      <c r="H15" s="77">
        <v>3794718.689505958</v>
      </c>
      <c r="I15" s="78">
        <v>3707</v>
      </c>
      <c r="K15" s="7" t="s">
        <v>11</v>
      </c>
      <c r="L15" s="111">
        <v>-0.24808282208588961</v>
      </c>
      <c r="M15" s="111">
        <v>-0.16687016968090818</v>
      </c>
      <c r="N15" s="113">
        <v>-0.23927704343134615</v>
      </c>
      <c r="O15" s="143"/>
      <c r="P15" s="143"/>
      <c r="Q15" s="143"/>
      <c r="R15" s="143"/>
      <c r="S15" s="143"/>
      <c r="T15" s="143"/>
    </row>
    <row r="16" spans="1:20" ht="13.5" thickBot="1">
      <c r="A16" s="32" t="s">
        <v>12</v>
      </c>
      <c r="B16" s="33">
        <v>13497</v>
      </c>
      <c r="C16" s="33">
        <v>14794502.099051617</v>
      </c>
      <c r="D16" s="34">
        <v>7868</v>
      </c>
      <c r="E16" s="19"/>
      <c r="F16" s="58" t="s">
        <v>12</v>
      </c>
      <c r="G16" s="107">
        <v>11481</v>
      </c>
      <c r="H16" s="107">
        <v>9300641.22949237</v>
      </c>
      <c r="I16" s="108">
        <v>7539</v>
      </c>
      <c r="K16" s="8" t="s">
        <v>12</v>
      </c>
      <c r="L16" s="114">
        <v>0.17559446041285609</v>
      </c>
      <c r="M16" s="114">
        <v>0.59069699970128853</v>
      </c>
      <c r="N16" s="115">
        <v>4.3639740018570183E-2</v>
      </c>
      <c r="O16" s="143"/>
      <c r="P16" s="143"/>
      <c r="Q16" s="143"/>
      <c r="R16" s="143"/>
      <c r="S16" s="143"/>
      <c r="T16" s="143"/>
    </row>
    <row r="17" spans="1:20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  <c r="O17" s="143"/>
      <c r="P17" s="143"/>
      <c r="Q17" s="143"/>
    </row>
    <row r="18" spans="1:20" ht="13.5" thickBot="1">
      <c r="A18" s="86" t="s">
        <v>13</v>
      </c>
      <c r="B18" s="87">
        <v>16087</v>
      </c>
      <c r="C18" s="87">
        <v>16807396.122348405</v>
      </c>
      <c r="D18" s="87">
        <v>11430</v>
      </c>
      <c r="E18" s="19"/>
      <c r="F18" s="63" t="s">
        <v>13</v>
      </c>
      <c r="G18" s="64">
        <v>13656</v>
      </c>
      <c r="H18" s="64">
        <v>15819378.675501555</v>
      </c>
      <c r="I18" s="65">
        <v>9483</v>
      </c>
      <c r="K18" s="105" t="s">
        <v>13</v>
      </c>
      <c r="L18" s="106">
        <v>0.17801698886936146</v>
      </c>
      <c r="M18" s="106">
        <v>6.2456147432448095E-2</v>
      </c>
      <c r="N18" s="118">
        <v>0.20531477380575769</v>
      </c>
      <c r="O18" s="143"/>
      <c r="P18" s="143"/>
      <c r="Q18" s="143"/>
      <c r="R18" s="143"/>
      <c r="S18" s="143"/>
      <c r="T18" s="143"/>
    </row>
    <row r="19" spans="1:20" ht="13.5" thickBot="1">
      <c r="A19" s="37" t="s">
        <v>14</v>
      </c>
      <c r="B19" s="29">
        <v>765</v>
      </c>
      <c r="C19" s="29">
        <v>1421781.9060371683</v>
      </c>
      <c r="D19" s="30">
        <v>365</v>
      </c>
      <c r="E19" s="19"/>
      <c r="F19" s="66" t="s">
        <v>14</v>
      </c>
      <c r="G19" s="55">
        <v>920</v>
      </c>
      <c r="H19" s="55">
        <v>1532246.3344684017</v>
      </c>
      <c r="I19" s="56">
        <v>428</v>
      </c>
      <c r="K19" s="9" t="s">
        <v>14</v>
      </c>
      <c r="L19" s="133">
        <v>-0.16847826086956519</v>
      </c>
      <c r="M19" s="133">
        <v>-7.2093126246282058E-2</v>
      </c>
      <c r="N19" s="135">
        <v>-0.14719626168224298</v>
      </c>
      <c r="O19" s="143"/>
      <c r="P19" s="143"/>
      <c r="Q19" s="143"/>
      <c r="R19" s="143"/>
      <c r="S19" s="143"/>
      <c r="T19" s="143"/>
    </row>
    <row r="20" spans="1:20" ht="13.5" thickBot="1">
      <c r="A20" s="38" t="s">
        <v>15</v>
      </c>
      <c r="B20" s="29">
        <v>1011</v>
      </c>
      <c r="C20" s="29">
        <v>791902.71305319457</v>
      </c>
      <c r="D20" s="30">
        <v>711</v>
      </c>
      <c r="E20" s="19"/>
      <c r="F20" s="66" t="s">
        <v>15</v>
      </c>
      <c r="G20" s="55">
        <v>1169</v>
      </c>
      <c r="H20" s="55">
        <v>915758.61536960257</v>
      </c>
      <c r="I20" s="56">
        <v>909</v>
      </c>
      <c r="K20" s="10" t="s">
        <v>15</v>
      </c>
      <c r="L20" s="133">
        <v>-0.13515825491873401</v>
      </c>
      <c r="M20" s="133">
        <v>-0.13524950815387027</v>
      </c>
      <c r="N20" s="135">
        <v>-0.21782178217821779</v>
      </c>
      <c r="O20" s="143"/>
      <c r="P20" s="143"/>
      <c r="Q20" s="143"/>
      <c r="R20" s="143"/>
      <c r="S20" s="143"/>
      <c r="T20" s="143"/>
    </row>
    <row r="21" spans="1:20" ht="13.5" thickBot="1">
      <c r="A21" s="39" t="s">
        <v>16</v>
      </c>
      <c r="B21" s="33">
        <v>14311</v>
      </c>
      <c r="C21" s="33">
        <v>14593711.503258044</v>
      </c>
      <c r="D21" s="34">
        <v>10354</v>
      </c>
      <c r="E21" s="19"/>
      <c r="F21" s="67" t="s">
        <v>16</v>
      </c>
      <c r="G21" s="59">
        <v>11567</v>
      </c>
      <c r="H21" s="59">
        <v>13371373.725663552</v>
      </c>
      <c r="I21" s="60">
        <v>8146</v>
      </c>
      <c r="K21" s="11" t="s">
        <v>16</v>
      </c>
      <c r="L21" s="134">
        <v>0.23722659289357662</v>
      </c>
      <c r="M21" s="134">
        <v>9.1414524989939627E-2</v>
      </c>
      <c r="N21" s="136">
        <v>0.27105327768229803</v>
      </c>
      <c r="O21" s="143"/>
      <c r="P21" s="143"/>
      <c r="Q21" s="143"/>
      <c r="R21" s="143"/>
      <c r="S21" s="143"/>
      <c r="T21" s="143"/>
    </row>
    <row r="22" spans="1:20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  <c r="O22" s="143"/>
      <c r="P22" s="143"/>
      <c r="Q22" s="143"/>
    </row>
    <row r="23" spans="1:20" ht="13.5" thickBot="1">
      <c r="A23" s="88" t="s">
        <v>17</v>
      </c>
      <c r="B23" s="83">
        <v>4519</v>
      </c>
      <c r="C23" s="83">
        <v>6188421.6737669939</v>
      </c>
      <c r="D23" s="83">
        <v>2505</v>
      </c>
      <c r="E23" s="19"/>
      <c r="F23" s="52" t="s">
        <v>17</v>
      </c>
      <c r="G23" s="49">
        <v>4594</v>
      </c>
      <c r="H23" s="49">
        <v>5606905.3917950923</v>
      </c>
      <c r="I23" s="53">
        <v>2866</v>
      </c>
      <c r="K23" s="99" t="s">
        <v>17</v>
      </c>
      <c r="L23" s="97">
        <v>-1.6325642141924224E-2</v>
      </c>
      <c r="M23" s="97">
        <v>0.10371430251397995</v>
      </c>
      <c r="N23" s="97">
        <v>-0.12595952547103972</v>
      </c>
      <c r="O23" s="143"/>
      <c r="P23" s="143"/>
      <c r="Q23" s="143"/>
      <c r="R23" s="143"/>
      <c r="S23" s="143"/>
      <c r="T23" s="143"/>
    </row>
    <row r="24" spans="1:20" ht="13.5" thickBot="1">
      <c r="A24" s="89" t="s">
        <v>18</v>
      </c>
      <c r="B24" s="33">
        <v>4519</v>
      </c>
      <c r="C24" s="33">
        <v>6188421.6737669939</v>
      </c>
      <c r="D24" s="34">
        <v>2505</v>
      </c>
      <c r="E24" s="19"/>
      <c r="F24" s="69" t="s">
        <v>18</v>
      </c>
      <c r="G24" s="59">
        <v>4594</v>
      </c>
      <c r="H24" s="59">
        <v>5606905.3917950923</v>
      </c>
      <c r="I24" s="60">
        <v>2866</v>
      </c>
      <c r="K24" s="12" t="s">
        <v>18</v>
      </c>
      <c r="L24" s="102">
        <v>-1.6325642141924224E-2</v>
      </c>
      <c r="M24" s="102">
        <v>0.10371430251397995</v>
      </c>
      <c r="N24" s="103">
        <v>-0.12595952547103972</v>
      </c>
      <c r="O24" s="143"/>
      <c r="P24" s="143"/>
      <c r="Q24" s="143"/>
      <c r="R24" s="143"/>
      <c r="S24" s="143"/>
      <c r="T24" s="143"/>
    </row>
    <row r="25" spans="1:20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  <c r="O25" s="143"/>
      <c r="P25" s="143"/>
      <c r="Q25" s="143"/>
    </row>
    <row r="26" spans="1:20" ht="13.5" thickBot="1">
      <c r="A26" s="82" t="s">
        <v>19</v>
      </c>
      <c r="B26" s="83">
        <v>887</v>
      </c>
      <c r="C26" s="83">
        <v>514218.34892526077</v>
      </c>
      <c r="D26" s="83">
        <v>666</v>
      </c>
      <c r="E26" s="19"/>
      <c r="F26" s="48" t="s">
        <v>19</v>
      </c>
      <c r="G26" s="49">
        <v>2261</v>
      </c>
      <c r="H26" s="49">
        <v>1108119.5656294613</v>
      </c>
      <c r="I26" s="53">
        <v>1971</v>
      </c>
      <c r="K26" s="96" t="s">
        <v>19</v>
      </c>
      <c r="L26" s="97">
        <v>-0.60769570986289256</v>
      </c>
      <c r="M26" s="97">
        <v>-0.53595409297446905</v>
      </c>
      <c r="N26" s="97">
        <v>-0.66210045662100458</v>
      </c>
      <c r="O26" s="143"/>
      <c r="P26" s="143"/>
      <c r="Q26" s="143"/>
      <c r="R26" s="143"/>
      <c r="S26" s="143"/>
      <c r="T26" s="143"/>
    </row>
    <row r="27" spans="1:20" ht="13.5" thickBot="1">
      <c r="A27" s="90" t="s">
        <v>20</v>
      </c>
      <c r="B27" s="33">
        <v>887</v>
      </c>
      <c r="C27" s="33">
        <v>514218.34892526077</v>
      </c>
      <c r="D27" s="34">
        <v>666</v>
      </c>
      <c r="E27" s="19"/>
      <c r="F27" s="70" t="s">
        <v>20</v>
      </c>
      <c r="G27" s="59">
        <v>2261</v>
      </c>
      <c r="H27" s="59">
        <v>1108119.5656294613</v>
      </c>
      <c r="I27" s="60">
        <v>1971</v>
      </c>
      <c r="K27" s="13" t="s">
        <v>20</v>
      </c>
      <c r="L27" s="102">
        <v>-0.60769570986289256</v>
      </c>
      <c r="M27" s="102">
        <v>-0.53595409297446905</v>
      </c>
      <c r="N27" s="103">
        <v>-0.66210045662100458</v>
      </c>
      <c r="O27" s="143"/>
      <c r="P27" s="143"/>
      <c r="Q27" s="143"/>
      <c r="R27" s="143"/>
      <c r="S27" s="143"/>
      <c r="T27" s="143"/>
    </row>
    <row r="28" spans="1:20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  <c r="O28" s="143"/>
      <c r="P28" s="143"/>
      <c r="Q28" s="143"/>
    </row>
    <row r="29" spans="1:20" ht="13.5" thickBot="1">
      <c r="A29" s="82" t="s">
        <v>21</v>
      </c>
      <c r="B29" s="83">
        <v>5068</v>
      </c>
      <c r="C29" s="83">
        <v>3464994.486453753</v>
      </c>
      <c r="D29" s="83">
        <v>3511</v>
      </c>
      <c r="E29" s="19"/>
      <c r="F29" s="48" t="s">
        <v>21</v>
      </c>
      <c r="G29" s="49">
        <v>16240</v>
      </c>
      <c r="H29" s="49">
        <v>8712765.5275416225</v>
      </c>
      <c r="I29" s="53">
        <v>12856</v>
      </c>
      <c r="K29" s="96" t="s">
        <v>21</v>
      </c>
      <c r="L29" s="97">
        <v>-0.68793103448275861</v>
      </c>
      <c r="M29" s="97">
        <v>-0.60230830549718362</v>
      </c>
      <c r="N29" s="97">
        <v>-0.72689794648413186</v>
      </c>
      <c r="O29" s="143"/>
      <c r="P29" s="143"/>
      <c r="Q29" s="143"/>
      <c r="R29" s="143"/>
      <c r="S29" s="143"/>
      <c r="T29" s="143"/>
    </row>
    <row r="30" spans="1:20" ht="13.5" thickBot="1">
      <c r="A30" s="91" t="s">
        <v>22</v>
      </c>
      <c r="B30" s="29">
        <v>2430</v>
      </c>
      <c r="C30" s="29">
        <v>1416700.8709523417</v>
      </c>
      <c r="D30" s="30">
        <v>1788</v>
      </c>
      <c r="E30" s="19"/>
      <c r="F30" s="71" t="s">
        <v>22</v>
      </c>
      <c r="G30" s="55">
        <v>7481</v>
      </c>
      <c r="H30" s="55">
        <v>4232849.4220397705</v>
      </c>
      <c r="I30" s="56">
        <v>5967</v>
      </c>
      <c r="K30" s="14" t="s">
        <v>22</v>
      </c>
      <c r="L30" s="100">
        <v>-0.67517711535890923</v>
      </c>
      <c r="M30" s="100">
        <v>-0.66530799239495586</v>
      </c>
      <c r="N30" s="101">
        <v>-0.70035193564605325</v>
      </c>
      <c r="O30" s="143"/>
      <c r="P30" s="143"/>
      <c r="Q30" s="143"/>
      <c r="R30" s="143"/>
      <c r="S30" s="143"/>
      <c r="T30" s="143"/>
    </row>
    <row r="31" spans="1:20" ht="13.5" thickBot="1">
      <c r="A31" s="92" t="s">
        <v>23</v>
      </c>
      <c r="B31" s="33">
        <v>2638</v>
      </c>
      <c r="C31" s="33">
        <v>2048293.615501411</v>
      </c>
      <c r="D31" s="34">
        <v>1723</v>
      </c>
      <c r="E31" s="19"/>
      <c r="F31" s="71" t="s">
        <v>23</v>
      </c>
      <c r="G31" s="72">
        <v>8759</v>
      </c>
      <c r="H31" s="72">
        <v>4479916.105501852</v>
      </c>
      <c r="I31" s="73">
        <v>6889</v>
      </c>
      <c r="K31" s="15" t="s">
        <v>23</v>
      </c>
      <c r="L31" s="102">
        <v>-0.69882406667427788</v>
      </c>
      <c r="M31" s="102">
        <v>-0.54278304163199143</v>
      </c>
      <c r="N31" s="103">
        <v>-0.74989113078821301</v>
      </c>
      <c r="O31" s="143"/>
      <c r="P31" s="143"/>
      <c r="Q31" s="143"/>
      <c r="R31" s="143"/>
      <c r="S31" s="143"/>
      <c r="T31" s="143"/>
    </row>
    <row r="32" spans="1:20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  <c r="O32" s="143"/>
      <c r="P32" s="143"/>
      <c r="Q32" s="143"/>
    </row>
    <row r="33" spans="1:20" ht="13.5" thickBot="1">
      <c r="A33" s="88" t="s">
        <v>24</v>
      </c>
      <c r="B33" s="83">
        <v>13188</v>
      </c>
      <c r="C33" s="83">
        <v>9694634.3651195057</v>
      </c>
      <c r="D33" s="83">
        <v>9782</v>
      </c>
      <c r="E33" s="19"/>
      <c r="F33" s="52" t="s">
        <v>24</v>
      </c>
      <c r="G33" s="49">
        <v>12195</v>
      </c>
      <c r="H33" s="49">
        <v>8742330.4165904503</v>
      </c>
      <c r="I33" s="53">
        <v>9155</v>
      </c>
      <c r="K33" s="99" t="s">
        <v>24</v>
      </c>
      <c r="L33" s="97">
        <v>8.1426814268142689E-2</v>
      </c>
      <c r="M33" s="97">
        <v>0.10893021690439131</v>
      </c>
      <c r="N33" s="97">
        <v>6.8487165483342327E-2</v>
      </c>
      <c r="O33" s="143"/>
      <c r="P33" s="143"/>
      <c r="Q33" s="143"/>
      <c r="R33" s="143"/>
      <c r="S33" s="143"/>
      <c r="T33" s="143"/>
    </row>
    <row r="34" spans="1:20" ht="13.5" thickBot="1">
      <c r="A34" s="89" t="s">
        <v>25</v>
      </c>
      <c r="B34" s="33">
        <v>13188</v>
      </c>
      <c r="C34" s="33">
        <v>9694634.3651195057</v>
      </c>
      <c r="D34" s="34">
        <v>9782</v>
      </c>
      <c r="E34" s="19"/>
      <c r="F34" s="69" t="s">
        <v>25</v>
      </c>
      <c r="G34" s="59">
        <v>12195</v>
      </c>
      <c r="H34" s="59">
        <v>8742330.4165904503</v>
      </c>
      <c r="I34" s="60">
        <v>9155</v>
      </c>
      <c r="K34" s="12" t="s">
        <v>25</v>
      </c>
      <c r="L34" s="102">
        <v>8.1426814268142689E-2</v>
      </c>
      <c r="M34" s="102">
        <v>0.10893021690439131</v>
      </c>
      <c r="N34" s="103">
        <v>6.8487165483342327E-2</v>
      </c>
      <c r="O34" s="143"/>
      <c r="P34" s="143"/>
      <c r="Q34" s="143"/>
      <c r="R34" s="143"/>
      <c r="S34" s="143"/>
      <c r="T34" s="143"/>
    </row>
    <row r="35" spans="1:20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  <c r="O35" s="143"/>
      <c r="P35" s="143"/>
      <c r="Q35" s="143"/>
    </row>
    <row r="36" spans="1:20" ht="13.5" thickBot="1">
      <c r="A36" s="82" t="s">
        <v>26</v>
      </c>
      <c r="B36" s="83">
        <v>27476</v>
      </c>
      <c r="C36" s="83">
        <v>22668100.681842662</v>
      </c>
      <c r="D36" s="83">
        <v>20216</v>
      </c>
      <c r="E36" s="19"/>
      <c r="F36" s="48" t="s">
        <v>26</v>
      </c>
      <c r="G36" s="49">
        <v>19083</v>
      </c>
      <c r="H36" s="49">
        <v>18673431.042351093</v>
      </c>
      <c r="I36" s="53">
        <v>14009</v>
      </c>
      <c r="K36" s="96" t="s">
        <v>26</v>
      </c>
      <c r="L36" s="97">
        <v>0.43981554262956557</v>
      </c>
      <c r="M36" s="97">
        <v>0.21392263855698035</v>
      </c>
      <c r="N36" s="112">
        <v>0.44307231065743458</v>
      </c>
      <c r="O36" s="143"/>
      <c r="P36" s="143"/>
      <c r="Q36" s="143"/>
      <c r="R36" s="143"/>
      <c r="S36" s="143"/>
      <c r="T36" s="143"/>
    </row>
    <row r="37" spans="1:20" ht="13.5" thickBot="1">
      <c r="A37" s="37" t="s">
        <v>27</v>
      </c>
      <c r="B37" s="29">
        <v>1580</v>
      </c>
      <c r="C37" s="29">
        <v>1760614.4597789403</v>
      </c>
      <c r="D37" s="29">
        <v>1096</v>
      </c>
      <c r="E37" s="19"/>
      <c r="F37" s="71" t="s">
        <v>27</v>
      </c>
      <c r="G37" s="77">
        <v>1094</v>
      </c>
      <c r="H37" s="77">
        <v>1312200.1219843237</v>
      </c>
      <c r="I37" s="78">
        <v>734</v>
      </c>
      <c r="K37" s="9" t="s">
        <v>27</v>
      </c>
      <c r="L37" s="100">
        <v>0.44424131627056673</v>
      </c>
      <c r="M37" s="100">
        <v>0.34172709656246592</v>
      </c>
      <c r="N37" s="101">
        <v>0.49318801089918263</v>
      </c>
      <c r="O37" s="143"/>
      <c r="P37" s="143"/>
      <c r="Q37" s="143"/>
      <c r="R37" s="143"/>
      <c r="S37" s="143"/>
      <c r="T37" s="143"/>
    </row>
    <row r="38" spans="1:20" ht="13.5" thickBot="1">
      <c r="A38" s="38" t="s">
        <v>28</v>
      </c>
      <c r="B38" s="29">
        <v>2056</v>
      </c>
      <c r="C38" s="29">
        <v>2909848.0819450137</v>
      </c>
      <c r="D38" s="29">
        <v>1022</v>
      </c>
      <c r="E38" s="19"/>
      <c r="F38" s="66" t="s">
        <v>28</v>
      </c>
      <c r="G38" s="77">
        <v>1452</v>
      </c>
      <c r="H38" s="77">
        <v>2496276.8187301424</v>
      </c>
      <c r="I38" s="78">
        <v>561</v>
      </c>
      <c r="K38" s="10" t="s">
        <v>28</v>
      </c>
      <c r="L38" s="111">
        <v>0.41597796143250698</v>
      </c>
      <c r="M38" s="111">
        <v>0.16567524086741914</v>
      </c>
      <c r="N38" s="113">
        <v>0.82174688057041001</v>
      </c>
      <c r="O38" s="143"/>
      <c r="P38" s="143"/>
      <c r="Q38" s="143"/>
      <c r="R38" s="143"/>
      <c r="S38" s="143"/>
      <c r="T38" s="143"/>
    </row>
    <row r="39" spans="1:20" ht="13.5" thickBot="1">
      <c r="A39" s="38" t="s">
        <v>29</v>
      </c>
      <c r="B39" s="29">
        <v>1545</v>
      </c>
      <c r="C39" s="29">
        <v>1703172.3859737848</v>
      </c>
      <c r="D39" s="29">
        <v>1235</v>
      </c>
      <c r="E39" s="19"/>
      <c r="F39" s="66" t="s">
        <v>29</v>
      </c>
      <c r="G39" s="77">
        <v>1089</v>
      </c>
      <c r="H39" s="77">
        <v>1251794.4782674718</v>
      </c>
      <c r="I39" s="78">
        <v>852</v>
      </c>
      <c r="K39" s="10" t="s">
        <v>29</v>
      </c>
      <c r="L39" s="111">
        <v>0.41873278236914602</v>
      </c>
      <c r="M39" s="111">
        <v>0.36058467707177955</v>
      </c>
      <c r="N39" s="113">
        <v>0.44953051643192499</v>
      </c>
      <c r="O39" s="143"/>
      <c r="P39" s="143"/>
      <c r="Q39" s="143"/>
      <c r="R39" s="143"/>
      <c r="S39" s="143"/>
      <c r="T39" s="143"/>
    </row>
    <row r="40" spans="1:20" ht="13.5" thickBot="1">
      <c r="A40" s="38" t="s">
        <v>30</v>
      </c>
      <c r="B40" s="29">
        <v>12749</v>
      </c>
      <c r="C40" s="29">
        <v>8320915.0904474482</v>
      </c>
      <c r="D40" s="29">
        <v>10082</v>
      </c>
      <c r="E40" s="19"/>
      <c r="F40" s="66" t="s">
        <v>30</v>
      </c>
      <c r="G40" s="77">
        <v>8570</v>
      </c>
      <c r="H40" s="77">
        <v>7189578.2138485285</v>
      </c>
      <c r="I40" s="78">
        <v>7013</v>
      </c>
      <c r="K40" s="10" t="s">
        <v>30</v>
      </c>
      <c r="L40" s="111">
        <v>0.48763127187864641</v>
      </c>
      <c r="M40" s="111">
        <v>0.15735789262570998</v>
      </c>
      <c r="N40" s="113">
        <v>0.43761585626693278</v>
      </c>
      <c r="O40" s="143"/>
      <c r="P40" s="143"/>
      <c r="Q40" s="143"/>
      <c r="R40" s="143"/>
      <c r="S40" s="143"/>
      <c r="T40" s="143"/>
    </row>
    <row r="41" spans="1:20" ht="13.5" thickBot="1">
      <c r="A41" s="39" t="s">
        <v>31</v>
      </c>
      <c r="B41" s="33">
        <v>9546</v>
      </c>
      <c r="C41" s="33">
        <v>7973550.6636974737</v>
      </c>
      <c r="D41" s="34">
        <v>6781</v>
      </c>
      <c r="E41" s="19"/>
      <c r="F41" s="67" t="s">
        <v>31</v>
      </c>
      <c r="G41" s="77">
        <v>6878</v>
      </c>
      <c r="H41" s="77">
        <v>6423581.409520627</v>
      </c>
      <c r="I41" s="78">
        <v>4849</v>
      </c>
      <c r="K41" s="11" t="s">
        <v>31</v>
      </c>
      <c r="L41" s="116">
        <v>0.3879034603082292</v>
      </c>
      <c r="M41" s="116">
        <v>0.2412936266176342</v>
      </c>
      <c r="N41" s="117">
        <v>0.3984326665291813</v>
      </c>
      <c r="O41" s="143"/>
      <c r="P41" s="143"/>
      <c r="Q41" s="143"/>
      <c r="R41" s="143"/>
      <c r="S41" s="143"/>
      <c r="T41" s="143"/>
    </row>
    <row r="42" spans="1:20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  <c r="O42" s="143"/>
      <c r="P42" s="143"/>
      <c r="Q42" s="143"/>
    </row>
    <row r="43" spans="1:20" ht="13.5" thickBot="1">
      <c r="A43" s="82" t="s">
        <v>32</v>
      </c>
      <c r="B43" s="83">
        <v>22686</v>
      </c>
      <c r="C43" s="83">
        <v>21438994.589547005</v>
      </c>
      <c r="D43" s="83">
        <v>16515</v>
      </c>
      <c r="E43" s="19"/>
      <c r="F43" s="48" t="s">
        <v>32</v>
      </c>
      <c r="G43" s="49">
        <v>20846</v>
      </c>
      <c r="H43" s="49">
        <v>20758999.584776983</v>
      </c>
      <c r="I43" s="53">
        <v>15283</v>
      </c>
      <c r="K43" s="96" t="s">
        <v>32</v>
      </c>
      <c r="L43" s="97">
        <v>8.8266334068886065E-2</v>
      </c>
      <c r="M43" s="97">
        <v>3.275663656107386E-2</v>
      </c>
      <c r="N43" s="97">
        <v>8.0612445200549665E-2</v>
      </c>
      <c r="O43" s="143"/>
      <c r="P43" s="143"/>
      <c r="Q43" s="143"/>
      <c r="R43" s="143"/>
      <c r="S43" s="143"/>
      <c r="T43" s="143"/>
    </row>
    <row r="44" spans="1:20" ht="13.5" thickBot="1">
      <c r="A44" s="37" t="s">
        <v>33</v>
      </c>
      <c r="B44" s="29">
        <v>686</v>
      </c>
      <c r="C44" s="29">
        <v>264628.51638310769</v>
      </c>
      <c r="D44" s="30">
        <v>596</v>
      </c>
      <c r="E44" s="19"/>
      <c r="F44" s="74" t="s">
        <v>33</v>
      </c>
      <c r="G44" s="110">
        <v>1013</v>
      </c>
      <c r="H44" s="110">
        <v>719698.00922874559</v>
      </c>
      <c r="I44" s="137">
        <v>808</v>
      </c>
      <c r="K44" s="9" t="s">
        <v>33</v>
      </c>
      <c r="L44" s="138">
        <v>-0.32280355380059234</v>
      </c>
      <c r="M44" s="138">
        <v>-0.6323061714917162</v>
      </c>
      <c r="N44" s="139">
        <v>-0.26237623762376239</v>
      </c>
      <c r="O44" s="143"/>
      <c r="P44" s="143"/>
      <c r="Q44" s="143"/>
      <c r="R44" s="143"/>
      <c r="S44" s="143"/>
      <c r="T44" s="143"/>
    </row>
    <row r="45" spans="1:20" ht="13.5" thickBot="1">
      <c r="A45" s="38" t="s">
        <v>34</v>
      </c>
      <c r="B45" s="29">
        <v>3462</v>
      </c>
      <c r="C45" s="29">
        <v>4257909.6243556309</v>
      </c>
      <c r="D45" s="30">
        <v>2377</v>
      </c>
      <c r="E45" s="19"/>
      <c r="F45" s="75" t="s">
        <v>34</v>
      </c>
      <c r="G45" s="110">
        <v>2727</v>
      </c>
      <c r="H45" s="110">
        <v>3515769.9625508147</v>
      </c>
      <c r="I45" s="137">
        <v>1792</v>
      </c>
      <c r="K45" s="10" t="s">
        <v>34</v>
      </c>
      <c r="L45" s="133">
        <v>0.26952695269526949</v>
      </c>
      <c r="M45" s="133">
        <v>0.21108879981054507</v>
      </c>
      <c r="N45" s="135">
        <v>0.32645089285714279</v>
      </c>
      <c r="O45" s="143"/>
      <c r="P45" s="143"/>
      <c r="Q45" s="143"/>
      <c r="R45" s="143"/>
      <c r="S45" s="143"/>
      <c r="T45" s="143"/>
    </row>
    <row r="46" spans="1:20" ht="13.5" thickBot="1">
      <c r="A46" s="38" t="s">
        <v>35</v>
      </c>
      <c r="B46" s="29">
        <v>1593</v>
      </c>
      <c r="C46" s="29">
        <v>1140887.3538472417</v>
      </c>
      <c r="D46" s="30">
        <v>1056</v>
      </c>
      <c r="E46" s="19"/>
      <c r="F46" s="75" t="s">
        <v>35</v>
      </c>
      <c r="G46" s="110">
        <v>1303</v>
      </c>
      <c r="H46" s="110">
        <v>896014.05298818252</v>
      </c>
      <c r="I46" s="137">
        <v>1092</v>
      </c>
      <c r="K46" s="10" t="s">
        <v>35</v>
      </c>
      <c r="L46" s="133">
        <v>0.2225633154259401</v>
      </c>
      <c r="M46" s="133">
        <v>0.27329180836217182</v>
      </c>
      <c r="N46" s="135">
        <v>-3.2967032967032961E-2</v>
      </c>
      <c r="O46" s="143"/>
      <c r="P46" s="143"/>
      <c r="Q46" s="143"/>
      <c r="R46" s="143"/>
      <c r="S46" s="143"/>
      <c r="T46" s="143"/>
    </row>
    <row r="47" spans="1:20" ht="13.5" thickBot="1">
      <c r="A47" s="38" t="s">
        <v>36</v>
      </c>
      <c r="B47" s="29">
        <v>4776</v>
      </c>
      <c r="C47" s="29">
        <v>4619588.1509775454</v>
      </c>
      <c r="D47" s="30">
        <v>3696</v>
      </c>
      <c r="E47" s="19"/>
      <c r="F47" s="75" t="s">
        <v>36</v>
      </c>
      <c r="G47" s="110">
        <v>4857</v>
      </c>
      <c r="H47" s="110">
        <v>5131644.9985029679</v>
      </c>
      <c r="I47" s="137">
        <v>3645</v>
      </c>
      <c r="K47" s="10" t="s">
        <v>36</v>
      </c>
      <c r="L47" s="133">
        <v>-1.6676961087090825E-2</v>
      </c>
      <c r="M47" s="133">
        <v>-9.978415258163853E-2</v>
      </c>
      <c r="N47" s="135">
        <v>1.3991769547325061E-2</v>
      </c>
      <c r="O47" s="143"/>
      <c r="P47" s="143"/>
      <c r="Q47" s="143"/>
      <c r="R47" s="143"/>
      <c r="S47" s="143"/>
      <c r="T47" s="143"/>
    </row>
    <row r="48" spans="1:20" ht="13.5" thickBot="1">
      <c r="A48" s="38" t="s">
        <v>37</v>
      </c>
      <c r="B48" s="29">
        <v>2042</v>
      </c>
      <c r="C48" s="29">
        <v>2388674.5362861929</v>
      </c>
      <c r="D48" s="30">
        <v>1135</v>
      </c>
      <c r="E48" s="19"/>
      <c r="F48" s="75" t="s">
        <v>37</v>
      </c>
      <c r="G48" s="110">
        <v>1645</v>
      </c>
      <c r="H48" s="110">
        <v>1511739.1461596582</v>
      </c>
      <c r="I48" s="137">
        <v>1035</v>
      </c>
      <c r="K48" s="10" t="s">
        <v>37</v>
      </c>
      <c r="L48" s="133">
        <v>0.24133738601823707</v>
      </c>
      <c r="M48" s="133">
        <v>0.58008380106730373</v>
      </c>
      <c r="N48" s="135">
        <v>9.661835748792269E-2</v>
      </c>
      <c r="O48" s="143"/>
      <c r="P48" s="143"/>
      <c r="Q48" s="143"/>
      <c r="R48" s="143"/>
      <c r="S48" s="143"/>
      <c r="T48" s="143"/>
    </row>
    <row r="49" spans="1:20" ht="13.5" thickBot="1">
      <c r="A49" s="38" t="s">
        <v>38</v>
      </c>
      <c r="B49" s="29">
        <v>2219</v>
      </c>
      <c r="C49" s="29">
        <v>1482516.5311510421</v>
      </c>
      <c r="D49" s="30">
        <v>1754</v>
      </c>
      <c r="E49" s="19"/>
      <c r="F49" s="75" t="s">
        <v>38</v>
      </c>
      <c r="G49" s="110">
        <v>2248</v>
      </c>
      <c r="H49" s="110">
        <v>1534104.6134290074</v>
      </c>
      <c r="I49" s="137">
        <v>1874</v>
      </c>
      <c r="K49" s="10" t="s">
        <v>38</v>
      </c>
      <c r="L49" s="133">
        <v>-1.2900355871886093E-2</v>
      </c>
      <c r="M49" s="133">
        <v>-3.3627486565375952E-2</v>
      </c>
      <c r="N49" s="135">
        <v>-6.4034151547492035E-2</v>
      </c>
      <c r="O49" s="143"/>
      <c r="P49" s="143"/>
      <c r="Q49" s="143"/>
      <c r="R49" s="143"/>
      <c r="S49" s="143"/>
      <c r="T49" s="143"/>
    </row>
    <row r="50" spans="1:20" ht="13.5" thickBot="1">
      <c r="A50" s="38" t="s">
        <v>39</v>
      </c>
      <c r="B50" s="29">
        <v>1067</v>
      </c>
      <c r="C50" s="29">
        <v>1417553.9785284318</v>
      </c>
      <c r="D50" s="30">
        <v>764</v>
      </c>
      <c r="E50" s="19"/>
      <c r="F50" s="75" t="s">
        <v>39</v>
      </c>
      <c r="G50" s="110">
        <v>753</v>
      </c>
      <c r="H50" s="110">
        <v>1136926.1927014571</v>
      </c>
      <c r="I50" s="137">
        <v>297</v>
      </c>
      <c r="K50" s="10" t="s">
        <v>39</v>
      </c>
      <c r="L50" s="133">
        <v>0.41699867197875173</v>
      </c>
      <c r="M50" s="133">
        <v>0.24683025831269956</v>
      </c>
      <c r="N50" s="135">
        <v>1.5723905723905722</v>
      </c>
      <c r="O50" s="143"/>
      <c r="P50" s="143"/>
      <c r="Q50" s="143"/>
      <c r="R50" s="143"/>
      <c r="S50" s="143"/>
      <c r="T50" s="143"/>
    </row>
    <row r="51" spans="1:20" ht="13.5" thickBot="1">
      <c r="A51" s="38" t="s">
        <v>40</v>
      </c>
      <c r="B51" s="29">
        <v>5460</v>
      </c>
      <c r="C51" s="29">
        <v>4732282.1943717338</v>
      </c>
      <c r="D51" s="30">
        <v>4015</v>
      </c>
      <c r="E51" s="19"/>
      <c r="F51" s="75" t="s">
        <v>40</v>
      </c>
      <c r="G51" s="110">
        <v>5159</v>
      </c>
      <c r="H51" s="110">
        <v>5273381.281858962</v>
      </c>
      <c r="I51" s="137">
        <v>3876</v>
      </c>
      <c r="K51" s="10" t="s">
        <v>40</v>
      </c>
      <c r="L51" s="133">
        <v>5.834464043419274E-2</v>
      </c>
      <c r="M51" s="133">
        <v>-0.10260951343470481</v>
      </c>
      <c r="N51" s="135">
        <v>3.5861713106295046E-2</v>
      </c>
      <c r="O51" s="143"/>
      <c r="P51" s="143"/>
      <c r="Q51" s="143"/>
      <c r="R51" s="143"/>
      <c r="S51" s="143"/>
      <c r="T51" s="143"/>
    </row>
    <row r="52" spans="1:20" ht="13.5" thickBot="1">
      <c r="A52" s="39" t="s">
        <v>41</v>
      </c>
      <c r="B52" s="33">
        <v>1381</v>
      </c>
      <c r="C52" s="33">
        <v>1134953.703646078</v>
      </c>
      <c r="D52" s="34">
        <v>1122</v>
      </c>
      <c r="E52" s="19"/>
      <c r="F52" s="76" t="s">
        <v>41</v>
      </c>
      <c r="G52" s="140">
        <v>1141</v>
      </c>
      <c r="H52" s="140">
        <v>1039721.3273571874</v>
      </c>
      <c r="I52" s="141">
        <v>864</v>
      </c>
      <c r="K52" s="11" t="s">
        <v>41</v>
      </c>
      <c r="L52" s="134">
        <v>0.21034180543382996</v>
      </c>
      <c r="M52" s="134">
        <v>9.1594135643015662E-2</v>
      </c>
      <c r="N52" s="136">
        <v>0.29861111111111116</v>
      </c>
      <c r="O52" s="143"/>
      <c r="P52" s="143"/>
      <c r="Q52" s="143"/>
      <c r="R52" s="143"/>
      <c r="S52" s="143"/>
      <c r="T52" s="143"/>
    </row>
    <row r="53" spans="1:20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  <c r="O53" s="143"/>
      <c r="P53" s="143"/>
      <c r="Q53" s="143"/>
    </row>
    <row r="54" spans="1:20" ht="13.5" thickBot="1">
      <c r="A54" s="82" t="s">
        <v>42</v>
      </c>
      <c r="B54" s="83">
        <v>63643</v>
      </c>
      <c r="C54" s="83">
        <v>81775396.43489103</v>
      </c>
      <c r="D54" s="83">
        <v>38602</v>
      </c>
      <c r="E54" s="19"/>
      <c r="F54" s="48" t="s">
        <v>42</v>
      </c>
      <c r="G54" s="49">
        <v>69323</v>
      </c>
      <c r="H54" s="49">
        <v>79452510.454437435</v>
      </c>
      <c r="I54" s="53">
        <v>46478</v>
      </c>
      <c r="K54" s="96" t="s">
        <v>42</v>
      </c>
      <c r="L54" s="97">
        <v>-8.1935288432410602E-2</v>
      </c>
      <c r="M54" s="97">
        <v>2.9236155876857683E-2</v>
      </c>
      <c r="N54" s="97">
        <v>-0.16945651706183573</v>
      </c>
      <c r="O54" s="143"/>
      <c r="P54" s="143"/>
      <c r="Q54" s="143"/>
      <c r="R54" s="143"/>
      <c r="S54" s="143"/>
      <c r="T54" s="143"/>
    </row>
    <row r="55" spans="1:20" ht="13.5" thickBot="1">
      <c r="A55" s="37" t="s">
        <v>43</v>
      </c>
      <c r="B55" s="29">
        <v>49480</v>
      </c>
      <c r="C55" s="29">
        <v>65515281.863626301</v>
      </c>
      <c r="D55" s="30">
        <v>29118</v>
      </c>
      <c r="E55" s="19"/>
      <c r="F55" s="71" t="s">
        <v>43</v>
      </c>
      <c r="G55" s="55">
        <v>55639</v>
      </c>
      <c r="H55" s="55">
        <v>63980014.870258868</v>
      </c>
      <c r="I55" s="56">
        <v>37394</v>
      </c>
      <c r="K55" s="9" t="s">
        <v>43</v>
      </c>
      <c r="L55" s="100">
        <v>-0.11069573500602092</v>
      </c>
      <c r="M55" s="100">
        <v>2.3996039958426252E-2</v>
      </c>
      <c r="N55" s="101">
        <v>-0.22131892817029475</v>
      </c>
      <c r="O55" s="143"/>
      <c r="P55" s="143"/>
      <c r="Q55" s="143"/>
      <c r="R55" s="143"/>
      <c r="S55" s="143"/>
      <c r="T55" s="143"/>
    </row>
    <row r="56" spans="1:20" ht="13.5" thickBot="1">
      <c r="A56" s="38" t="s">
        <v>44</v>
      </c>
      <c r="B56" s="29">
        <v>4012</v>
      </c>
      <c r="C56" s="29">
        <v>3871161.9793572933</v>
      </c>
      <c r="D56" s="30">
        <v>2972</v>
      </c>
      <c r="E56" s="19"/>
      <c r="F56" s="66" t="s">
        <v>44</v>
      </c>
      <c r="G56" s="77">
        <v>4222</v>
      </c>
      <c r="H56" s="77">
        <v>4062694.9296703651</v>
      </c>
      <c r="I56" s="78">
        <v>3156</v>
      </c>
      <c r="K56" s="10" t="s">
        <v>44</v>
      </c>
      <c r="L56" s="100">
        <v>-4.9739459971577471E-2</v>
      </c>
      <c r="M56" s="100">
        <v>-4.7144310274020995E-2</v>
      </c>
      <c r="N56" s="101">
        <v>-5.8301647655259803E-2</v>
      </c>
      <c r="O56" s="143"/>
      <c r="P56" s="143"/>
      <c r="Q56" s="143"/>
      <c r="R56" s="143"/>
      <c r="S56" s="143"/>
      <c r="T56" s="143"/>
    </row>
    <row r="57" spans="1:20" ht="13.5" thickBot="1">
      <c r="A57" s="38" t="s">
        <v>45</v>
      </c>
      <c r="B57" s="29">
        <v>1887</v>
      </c>
      <c r="C57" s="29">
        <v>2707797.1978495726</v>
      </c>
      <c r="D57" s="30">
        <v>906</v>
      </c>
      <c r="E57" s="19"/>
      <c r="F57" s="66" t="s">
        <v>45</v>
      </c>
      <c r="G57" s="77">
        <v>2003</v>
      </c>
      <c r="H57" s="77">
        <v>2698402.3813424353</v>
      </c>
      <c r="I57" s="78">
        <v>929</v>
      </c>
      <c r="K57" s="10" t="s">
        <v>45</v>
      </c>
      <c r="L57" s="100">
        <v>-5.7913130304543148E-2</v>
      </c>
      <c r="M57" s="100">
        <v>3.4816217818720574E-3</v>
      </c>
      <c r="N57" s="101">
        <v>-2.4757804090419833E-2</v>
      </c>
      <c r="O57" s="143"/>
      <c r="P57" s="143"/>
      <c r="Q57" s="143"/>
      <c r="R57" s="143"/>
      <c r="S57" s="143"/>
      <c r="T57" s="143"/>
    </row>
    <row r="58" spans="1:20" ht="13.5" thickBot="1">
      <c r="A58" s="39" t="s">
        <v>46</v>
      </c>
      <c r="B58" s="33">
        <v>8264</v>
      </c>
      <c r="C58" s="33">
        <v>9681155.3940578662</v>
      </c>
      <c r="D58" s="34">
        <v>5606</v>
      </c>
      <c r="E58" s="19"/>
      <c r="F58" s="67" t="s">
        <v>46</v>
      </c>
      <c r="G58" s="72">
        <v>7459</v>
      </c>
      <c r="H58" s="72">
        <v>8711398.2731657568</v>
      </c>
      <c r="I58" s="73">
        <v>4999</v>
      </c>
      <c r="K58" s="11" t="s">
        <v>46</v>
      </c>
      <c r="L58" s="102">
        <v>0.10792331411717382</v>
      </c>
      <c r="M58" s="102">
        <v>0.1113204896026061</v>
      </c>
      <c r="N58" s="103">
        <v>0.12142428485697132</v>
      </c>
      <c r="O58" s="143"/>
      <c r="P58" s="143"/>
      <c r="Q58" s="143"/>
      <c r="R58" s="143"/>
      <c r="S58" s="143"/>
      <c r="T58" s="143"/>
    </row>
    <row r="59" spans="1:20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  <c r="O59" s="143"/>
      <c r="P59" s="143"/>
      <c r="Q59" s="143"/>
    </row>
    <row r="60" spans="1:20" ht="13.5" thickBot="1">
      <c r="A60" s="82" t="s">
        <v>47</v>
      </c>
      <c r="B60" s="83">
        <v>41120</v>
      </c>
      <c r="C60" s="83">
        <v>30960937.141792711</v>
      </c>
      <c r="D60" s="83">
        <v>32003</v>
      </c>
      <c r="E60" s="19"/>
      <c r="F60" s="48" t="s">
        <v>47</v>
      </c>
      <c r="G60" s="49">
        <v>31196</v>
      </c>
      <c r="H60" s="49">
        <v>25072775.778039735</v>
      </c>
      <c r="I60" s="53">
        <v>22988</v>
      </c>
      <c r="K60" s="96" t="s">
        <v>47</v>
      </c>
      <c r="L60" s="97">
        <v>0.3181177073983843</v>
      </c>
      <c r="M60" s="97">
        <v>0.23484281979301969</v>
      </c>
      <c r="N60" s="97">
        <v>0.39216112754480603</v>
      </c>
      <c r="O60" s="143"/>
      <c r="P60" s="143"/>
      <c r="Q60" s="143"/>
      <c r="R60" s="143"/>
      <c r="S60" s="143"/>
      <c r="T60" s="143"/>
    </row>
    <row r="61" spans="1:20" ht="13.5" thickBot="1">
      <c r="A61" s="37" t="s">
        <v>48</v>
      </c>
      <c r="B61" s="29">
        <v>5688</v>
      </c>
      <c r="C61" s="29">
        <v>4460229.6595347039</v>
      </c>
      <c r="D61" s="30">
        <v>4139</v>
      </c>
      <c r="E61" s="19"/>
      <c r="F61" s="71" t="s">
        <v>48</v>
      </c>
      <c r="G61" s="55">
        <v>5444</v>
      </c>
      <c r="H61" s="55">
        <v>3821865.9684941834</v>
      </c>
      <c r="I61" s="56">
        <v>3879</v>
      </c>
      <c r="K61" s="9" t="s">
        <v>48</v>
      </c>
      <c r="L61" s="100">
        <v>4.4819985304922927E-2</v>
      </c>
      <c r="M61" s="100">
        <v>0.16702932449827279</v>
      </c>
      <c r="N61" s="101">
        <v>6.7027584428976494E-2</v>
      </c>
      <c r="O61" s="143"/>
      <c r="P61" s="143"/>
      <c r="Q61" s="143"/>
      <c r="R61" s="143"/>
      <c r="S61" s="143"/>
      <c r="T61" s="143"/>
    </row>
    <row r="62" spans="1:20" ht="13.5" thickBot="1">
      <c r="A62" s="38" t="s">
        <v>49</v>
      </c>
      <c r="B62" s="29">
        <v>4062</v>
      </c>
      <c r="C62" s="29">
        <v>5758845.417764564</v>
      </c>
      <c r="D62" s="30">
        <v>1968</v>
      </c>
      <c r="E62" s="19"/>
      <c r="F62" s="66" t="s">
        <v>49</v>
      </c>
      <c r="G62" s="77">
        <v>3034</v>
      </c>
      <c r="H62" s="77">
        <v>4117375.5653289161</v>
      </c>
      <c r="I62" s="78">
        <v>1507</v>
      </c>
      <c r="K62" s="10" t="s">
        <v>49</v>
      </c>
      <c r="L62" s="100">
        <v>0.33882663150955827</v>
      </c>
      <c r="M62" s="100">
        <v>0.39866896434173582</v>
      </c>
      <c r="N62" s="101">
        <v>0.30590577305905775</v>
      </c>
      <c r="O62" s="143"/>
      <c r="P62" s="143"/>
      <c r="Q62" s="143"/>
      <c r="R62" s="143"/>
      <c r="S62" s="143"/>
      <c r="T62" s="143"/>
    </row>
    <row r="63" spans="1:20" ht="13.5" thickBot="1">
      <c r="A63" s="39" t="s">
        <v>50</v>
      </c>
      <c r="B63" s="33">
        <v>31370</v>
      </c>
      <c r="C63" s="33">
        <v>20741862.064493444</v>
      </c>
      <c r="D63" s="34">
        <v>25896</v>
      </c>
      <c r="E63" s="19"/>
      <c r="F63" s="67" t="s">
        <v>50</v>
      </c>
      <c r="G63" s="72">
        <v>22718</v>
      </c>
      <c r="H63" s="72">
        <v>17133534.244216636</v>
      </c>
      <c r="I63" s="73">
        <v>17602</v>
      </c>
      <c r="K63" s="11" t="s">
        <v>50</v>
      </c>
      <c r="L63" s="102">
        <v>0.38084338410071306</v>
      </c>
      <c r="M63" s="102">
        <v>0.21060032150078944</v>
      </c>
      <c r="N63" s="103">
        <v>0.47119645494830142</v>
      </c>
      <c r="O63" s="143"/>
      <c r="P63" s="143"/>
      <c r="Q63" s="143"/>
      <c r="R63" s="143"/>
      <c r="S63" s="143"/>
      <c r="T63" s="143"/>
    </row>
    <row r="64" spans="1:20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  <c r="O64" s="143"/>
      <c r="P64" s="143"/>
      <c r="Q64" s="143"/>
    </row>
    <row r="65" spans="1:20" ht="13.5" thickBot="1">
      <c r="A65" s="82" t="s">
        <v>51</v>
      </c>
      <c r="B65" s="83">
        <v>3084</v>
      </c>
      <c r="C65" s="83">
        <v>3857904.3960610521</v>
      </c>
      <c r="D65" s="83">
        <v>1146</v>
      </c>
      <c r="E65" s="19"/>
      <c r="F65" s="48" t="s">
        <v>51</v>
      </c>
      <c r="G65" s="49">
        <v>1911</v>
      </c>
      <c r="H65" s="49">
        <v>1974046.948022587</v>
      </c>
      <c r="I65" s="53">
        <v>1061</v>
      </c>
      <c r="K65" s="96" t="s">
        <v>51</v>
      </c>
      <c r="L65" s="97">
        <v>0.61381475667189944</v>
      </c>
      <c r="M65" s="97">
        <v>0.95431238346460545</v>
      </c>
      <c r="N65" s="97">
        <v>8.0113100848256291E-2</v>
      </c>
      <c r="O65" s="143"/>
      <c r="P65" s="143"/>
      <c r="Q65" s="143"/>
      <c r="R65" s="143"/>
      <c r="S65" s="143"/>
      <c r="T65" s="143"/>
    </row>
    <row r="66" spans="1:20" ht="13.5" thickBot="1">
      <c r="A66" s="37" t="s">
        <v>52</v>
      </c>
      <c r="B66" s="29">
        <v>2223</v>
      </c>
      <c r="C66" s="29">
        <v>2598562.7459758492</v>
      </c>
      <c r="D66" s="30">
        <v>674</v>
      </c>
      <c r="E66" s="19"/>
      <c r="F66" s="71" t="s">
        <v>52</v>
      </c>
      <c r="G66" s="55">
        <v>993</v>
      </c>
      <c r="H66" s="55">
        <v>996178.97194931959</v>
      </c>
      <c r="I66" s="56">
        <v>522</v>
      </c>
      <c r="K66" s="9" t="s">
        <v>52</v>
      </c>
      <c r="L66" s="100">
        <v>1.2386706948640485</v>
      </c>
      <c r="M66" s="100">
        <v>1.608530012323981</v>
      </c>
      <c r="N66" s="101">
        <v>0.29118773946360155</v>
      </c>
      <c r="O66" s="143"/>
      <c r="P66" s="143"/>
      <c r="Q66" s="143"/>
      <c r="R66" s="143"/>
      <c r="S66" s="143"/>
      <c r="T66" s="143"/>
    </row>
    <row r="67" spans="1:20" ht="13.5" thickBot="1">
      <c r="A67" s="39" t="s">
        <v>53</v>
      </c>
      <c r="B67" s="33">
        <v>861</v>
      </c>
      <c r="C67" s="33">
        <v>1259341.6500852029</v>
      </c>
      <c r="D67" s="34">
        <v>472</v>
      </c>
      <c r="E67" s="19"/>
      <c r="F67" s="67" t="s">
        <v>53</v>
      </c>
      <c r="G67" s="72">
        <v>918</v>
      </c>
      <c r="H67" s="72">
        <v>977867.9760732674</v>
      </c>
      <c r="I67" s="73">
        <v>539</v>
      </c>
      <c r="K67" s="11" t="s">
        <v>53</v>
      </c>
      <c r="L67" s="102">
        <v>-6.2091503267973858E-2</v>
      </c>
      <c r="M67" s="102">
        <v>0.28784424983648904</v>
      </c>
      <c r="N67" s="103">
        <v>-0.12430426716140996</v>
      </c>
      <c r="O67" s="143"/>
      <c r="P67" s="143"/>
      <c r="Q67" s="143"/>
      <c r="R67" s="143"/>
      <c r="S67" s="143"/>
      <c r="T67" s="143"/>
    </row>
    <row r="68" spans="1:20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  <c r="O68" s="143"/>
      <c r="P68" s="143"/>
      <c r="Q68" s="143"/>
      <c r="R68" s="143"/>
      <c r="S68" s="143"/>
      <c r="T68" s="143"/>
    </row>
    <row r="69" spans="1:20" ht="13.5" thickBot="1">
      <c r="A69" s="82" t="s">
        <v>54</v>
      </c>
      <c r="B69" s="83">
        <v>17760</v>
      </c>
      <c r="C69" s="83">
        <v>15923725.548232004</v>
      </c>
      <c r="D69" s="83">
        <v>12964</v>
      </c>
      <c r="E69" s="19"/>
      <c r="F69" s="48" t="s">
        <v>54</v>
      </c>
      <c r="G69" s="49">
        <v>15425</v>
      </c>
      <c r="H69" s="49">
        <v>13837382.408960752</v>
      </c>
      <c r="I69" s="53">
        <v>10899</v>
      </c>
      <c r="K69" s="96" t="s">
        <v>54</v>
      </c>
      <c r="L69" s="97">
        <v>0.15137763371150736</v>
      </c>
      <c r="M69" s="97">
        <v>0.15077585323653309</v>
      </c>
      <c r="N69" s="97">
        <v>0.18946692357096984</v>
      </c>
      <c r="O69" s="143"/>
      <c r="P69" s="143"/>
      <c r="Q69" s="143"/>
      <c r="R69" s="5"/>
      <c r="S69" s="5"/>
    </row>
    <row r="70" spans="1:20" ht="13.5" thickBot="1">
      <c r="A70" s="37" t="s">
        <v>55</v>
      </c>
      <c r="B70" s="29">
        <v>5959</v>
      </c>
      <c r="C70" s="29">
        <v>5489547.4912489699</v>
      </c>
      <c r="D70" s="30">
        <v>4204</v>
      </c>
      <c r="E70" s="19"/>
      <c r="F70" s="71" t="s">
        <v>55</v>
      </c>
      <c r="G70" s="55">
        <v>5833</v>
      </c>
      <c r="H70" s="55">
        <v>4183886.7940384848</v>
      </c>
      <c r="I70" s="56">
        <v>4232</v>
      </c>
      <c r="K70" s="9" t="s">
        <v>55</v>
      </c>
      <c r="L70" s="100">
        <v>2.1601234356248833E-2</v>
      </c>
      <c r="M70" s="100">
        <v>0.31206883969013899</v>
      </c>
      <c r="N70" s="101">
        <v>-6.6162570888468331E-3</v>
      </c>
      <c r="O70" s="143"/>
      <c r="P70" s="143"/>
      <c r="Q70" s="143"/>
    </row>
    <row r="71" spans="1:20" ht="13.5" thickBot="1">
      <c r="A71" s="38" t="s">
        <v>56</v>
      </c>
      <c r="B71" s="29">
        <v>1130</v>
      </c>
      <c r="C71" s="29">
        <v>824393.4494725496</v>
      </c>
      <c r="D71" s="30">
        <v>809</v>
      </c>
      <c r="E71" s="19"/>
      <c r="F71" s="66" t="s">
        <v>56</v>
      </c>
      <c r="G71" s="77">
        <v>1015</v>
      </c>
      <c r="H71" s="77">
        <v>933217.75935544842</v>
      </c>
      <c r="I71" s="78">
        <v>671</v>
      </c>
      <c r="K71" s="10" t="s">
        <v>56</v>
      </c>
      <c r="L71" s="100">
        <v>0.11330049261083741</v>
      </c>
      <c r="M71" s="100">
        <v>-0.11661191484189204</v>
      </c>
      <c r="N71" s="101">
        <v>0.20566318926974669</v>
      </c>
      <c r="O71" s="143"/>
      <c r="P71" s="143"/>
      <c r="Q71" s="143"/>
    </row>
    <row r="72" spans="1:20" ht="13.5" thickBot="1">
      <c r="A72" s="38" t="s">
        <v>57</v>
      </c>
      <c r="B72" s="29">
        <v>1492</v>
      </c>
      <c r="C72" s="29">
        <v>1177909.4380216701</v>
      </c>
      <c r="D72" s="30">
        <v>1080</v>
      </c>
      <c r="E72" s="19"/>
      <c r="F72" s="66" t="s">
        <v>57</v>
      </c>
      <c r="G72" s="77">
        <v>965</v>
      </c>
      <c r="H72" s="77">
        <v>811621.42099361448</v>
      </c>
      <c r="I72" s="78">
        <v>699</v>
      </c>
      <c r="K72" s="10" t="s">
        <v>57</v>
      </c>
      <c r="L72" s="100">
        <v>0.54611398963730573</v>
      </c>
      <c r="M72" s="100">
        <v>0.45130402864383923</v>
      </c>
      <c r="N72" s="101">
        <v>0.54506437768240334</v>
      </c>
      <c r="O72" s="143"/>
      <c r="P72" s="143"/>
      <c r="Q72" s="143"/>
    </row>
    <row r="73" spans="1:20" ht="13.5" thickBot="1">
      <c r="A73" s="39" t="s">
        <v>58</v>
      </c>
      <c r="B73" s="33">
        <v>9179</v>
      </c>
      <c r="C73" s="33">
        <v>8431875.1694888156</v>
      </c>
      <c r="D73" s="34">
        <v>6871</v>
      </c>
      <c r="E73" s="19"/>
      <c r="F73" s="67" t="s">
        <v>58</v>
      </c>
      <c r="G73" s="72">
        <v>7612</v>
      </c>
      <c r="H73" s="72">
        <v>7908656.4345732043</v>
      </c>
      <c r="I73" s="73">
        <v>5297</v>
      </c>
      <c r="K73" s="11" t="s">
        <v>58</v>
      </c>
      <c r="L73" s="102">
        <v>0.20585916973200202</v>
      </c>
      <c r="M73" s="102">
        <v>6.6157727199822158E-2</v>
      </c>
      <c r="N73" s="103">
        <v>0.29714932980932596</v>
      </c>
      <c r="O73" s="143"/>
      <c r="P73" s="143"/>
      <c r="Q73" s="143"/>
    </row>
    <row r="74" spans="1:20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  <c r="O74" s="143"/>
      <c r="P74" s="143"/>
      <c r="Q74" s="143"/>
    </row>
    <row r="75" spans="1:20" ht="13.5" thickBot="1">
      <c r="A75" s="82" t="s">
        <v>59</v>
      </c>
      <c r="B75" s="83">
        <v>52988</v>
      </c>
      <c r="C75" s="83">
        <v>58077247.296123192</v>
      </c>
      <c r="D75" s="83">
        <v>34087</v>
      </c>
      <c r="E75" s="19"/>
      <c r="F75" s="48" t="s">
        <v>59</v>
      </c>
      <c r="G75" s="49">
        <v>53620</v>
      </c>
      <c r="H75" s="49">
        <v>58793117.054810375</v>
      </c>
      <c r="I75" s="53">
        <v>37326</v>
      </c>
      <c r="K75" s="96" t="s">
        <v>59</v>
      </c>
      <c r="L75" s="97">
        <v>-1.178664677359198E-2</v>
      </c>
      <c r="M75" s="97">
        <v>-1.2176081054178667E-2</v>
      </c>
      <c r="N75" s="97">
        <v>-8.6775973852006638E-2</v>
      </c>
      <c r="O75" s="143"/>
      <c r="P75" s="143"/>
      <c r="Q75" s="143"/>
      <c r="R75" s="5"/>
      <c r="S75" s="5"/>
    </row>
    <row r="76" spans="1:20" ht="13.5" thickBot="1">
      <c r="A76" s="90" t="s">
        <v>60</v>
      </c>
      <c r="B76" s="33">
        <v>52988</v>
      </c>
      <c r="C76" s="33">
        <v>58077247.296123192</v>
      </c>
      <c r="D76" s="34">
        <v>34087</v>
      </c>
      <c r="E76" s="19"/>
      <c r="F76" s="70" t="s">
        <v>60</v>
      </c>
      <c r="G76" s="59">
        <v>53620</v>
      </c>
      <c r="H76" s="59">
        <v>58793117.054810375</v>
      </c>
      <c r="I76" s="60">
        <v>37326</v>
      </c>
      <c r="K76" s="13" t="s">
        <v>60</v>
      </c>
      <c r="L76" s="102">
        <v>-1.178664677359198E-2</v>
      </c>
      <c r="M76" s="102">
        <v>-1.2176081054178667E-2</v>
      </c>
      <c r="N76" s="103">
        <v>-8.6775973852006638E-2</v>
      </c>
      <c r="O76" s="143"/>
      <c r="P76" s="143"/>
      <c r="Q76" s="143"/>
    </row>
    <row r="77" spans="1:20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  <c r="O77" s="143"/>
      <c r="P77" s="143"/>
      <c r="Q77" s="143"/>
    </row>
    <row r="78" spans="1:20" ht="13.5" thickBot="1">
      <c r="A78" s="82" t="s">
        <v>61</v>
      </c>
      <c r="B78" s="83">
        <v>21428</v>
      </c>
      <c r="C78" s="83">
        <v>17342068.390318613</v>
      </c>
      <c r="D78" s="83">
        <v>14043</v>
      </c>
      <c r="E78" s="19"/>
      <c r="F78" s="48" t="s">
        <v>61</v>
      </c>
      <c r="G78" s="49">
        <v>27161</v>
      </c>
      <c r="H78" s="49">
        <v>18298605.00955781</v>
      </c>
      <c r="I78" s="53">
        <v>18668</v>
      </c>
      <c r="K78" s="96" t="s">
        <v>61</v>
      </c>
      <c r="L78" s="97">
        <v>-0.21107470269872242</v>
      </c>
      <c r="M78" s="97">
        <v>-5.2273745388764503E-2</v>
      </c>
      <c r="N78" s="97">
        <v>-0.24775016070280698</v>
      </c>
      <c r="O78" s="143"/>
      <c r="P78" s="143"/>
      <c r="Q78" s="143"/>
      <c r="R78" s="5"/>
      <c r="S78" s="5"/>
    </row>
    <row r="79" spans="1:20" ht="13.5" thickBot="1">
      <c r="A79" s="90" t="s">
        <v>62</v>
      </c>
      <c r="B79" s="33">
        <v>21428</v>
      </c>
      <c r="C79" s="33">
        <v>17342068.390318613</v>
      </c>
      <c r="D79" s="34">
        <v>14043</v>
      </c>
      <c r="E79" s="19"/>
      <c r="F79" s="70" t="s">
        <v>62</v>
      </c>
      <c r="G79" s="59">
        <v>27161</v>
      </c>
      <c r="H79" s="59">
        <v>18298605.00955781</v>
      </c>
      <c r="I79" s="60">
        <v>18668</v>
      </c>
      <c r="K79" s="13" t="s">
        <v>62</v>
      </c>
      <c r="L79" s="102">
        <v>-0.21107470269872242</v>
      </c>
      <c r="M79" s="102">
        <v>-5.2273745388764503E-2</v>
      </c>
      <c r="N79" s="103">
        <v>-0.24775016070280698</v>
      </c>
      <c r="O79" s="143"/>
      <c r="P79" s="143"/>
      <c r="Q79" s="143"/>
    </row>
    <row r="80" spans="1:20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  <c r="O80" s="143"/>
      <c r="P80" s="143"/>
      <c r="Q80" s="143"/>
    </row>
    <row r="81" spans="1:19" ht="13.5" thickBot="1">
      <c r="A81" s="82" t="s">
        <v>63</v>
      </c>
      <c r="B81" s="83">
        <v>9660</v>
      </c>
      <c r="C81" s="83">
        <v>10004450.590828057</v>
      </c>
      <c r="D81" s="83">
        <v>7249</v>
      </c>
      <c r="E81" s="19"/>
      <c r="F81" s="48" t="s">
        <v>63</v>
      </c>
      <c r="G81" s="49">
        <v>8577</v>
      </c>
      <c r="H81" s="49">
        <v>10998216.38885784</v>
      </c>
      <c r="I81" s="53">
        <v>5912</v>
      </c>
      <c r="K81" s="96" t="s">
        <v>63</v>
      </c>
      <c r="L81" s="97">
        <v>0.12626792584819868</v>
      </c>
      <c r="M81" s="97">
        <v>-9.0356996343202933E-2</v>
      </c>
      <c r="N81" s="97">
        <v>0.22615020297699595</v>
      </c>
      <c r="O81" s="143"/>
      <c r="P81" s="143"/>
      <c r="Q81" s="143"/>
      <c r="R81" s="5"/>
      <c r="S81" s="5"/>
    </row>
    <row r="82" spans="1:19" ht="13.5" thickBot="1">
      <c r="A82" s="90" t="s">
        <v>64</v>
      </c>
      <c r="B82" s="33">
        <v>9660</v>
      </c>
      <c r="C82" s="33">
        <v>10004450.590828057</v>
      </c>
      <c r="D82" s="34">
        <v>7249</v>
      </c>
      <c r="E82" s="19"/>
      <c r="F82" s="70" t="s">
        <v>64</v>
      </c>
      <c r="G82" s="59">
        <v>8577</v>
      </c>
      <c r="H82" s="59">
        <v>10998216.38885784</v>
      </c>
      <c r="I82" s="60">
        <v>5912</v>
      </c>
      <c r="K82" s="13" t="s">
        <v>64</v>
      </c>
      <c r="L82" s="102">
        <v>0.12626792584819868</v>
      </c>
      <c r="M82" s="102">
        <v>-9.0356996343202933E-2</v>
      </c>
      <c r="N82" s="103">
        <v>0.22615020297699595</v>
      </c>
      <c r="O82" s="143"/>
      <c r="P82" s="143"/>
      <c r="Q82" s="143"/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  <c r="O83" s="143"/>
      <c r="P83" s="143"/>
      <c r="Q83" s="143"/>
    </row>
    <row r="84" spans="1:19" ht="13.5" thickBot="1">
      <c r="A84" s="82" t="s">
        <v>65</v>
      </c>
      <c r="B84" s="83">
        <v>12673</v>
      </c>
      <c r="C84" s="83">
        <v>13489343.377361037</v>
      </c>
      <c r="D84" s="83">
        <v>9362</v>
      </c>
      <c r="E84" s="19"/>
      <c r="F84" s="48" t="s">
        <v>65</v>
      </c>
      <c r="G84" s="49">
        <v>15994</v>
      </c>
      <c r="H84" s="49">
        <v>15115818.532710459</v>
      </c>
      <c r="I84" s="53">
        <v>12401</v>
      </c>
      <c r="K84" s="96" t="s">
        <v>65</v>
      </c>
      <c r="L84" s="97">
        <v>-0.2076403651369263</v>
      </c>
      <c r="M84" s="97">
        <v>-0.10760086540002767</v>
      </c>
      <c r="N84" s="97">
        <v>-0.24506088218692046</v>
      </c>
      <c r="O84" s="143"/>
      <c r="P84" s="143"/>
      <c r="Q84" s="143"/>
      <c r="R84" s="5"/>
      <c r="S84" s="5"/>
    </row>
    <row r="85" spans="1:19" ht="13.5" thickBot="1">
      <c r="A85" s="37" t="s">
        <v>66</v>
      </c>
      <c r="B85" s="29">
        <v>3712</v>
      </c>
      <c r="C85" s="29">
        <v>3631931.1273838948</v>
      </c>
      <c r="D85" s="30">
        <v>2678</v>
      </c>
      <c r="E85" s="19"/>
      <c r="F85" s="71" t="s">
        <v>66</v>
      </c>
      <c r="G85" s="55">
        <v>3382</v>
      </c>
      <c r="H85" s="55">
        <v>3928811.0598134263</v>
      </c>
      <c r="I85" s="56">
        <v>2428</v>
      </c>
      <c r="K85" s="9" t="s">
        <v>66</v>
      </c>
      <c r="L85" s="100">
        <v>9.7575399172087574E-2</v>
      </c>
      <c r="M85" s="100">
        <v>-7.5564828114597637E-2</v>
      </c>
      <c r="N85" s="101">
        <v>0.10296540362438211</v>
      </c>
      <c r="O85" s="143"/>
      <c r="P85" s="143"/>
      <c r="Q85" s="143"/>
    </row>
    <row r="86" spans="1:19" ht="13.5" thickBot="1">
      <c r="A86" s="38" t="s">
        <v>67</v>
      </c>
      <c r="B86" s="29">
        <v>2112</v>
      </c>
      <c r="C86" s="29">
        <v>2629271.5736470069</v>
      </c>
      <c r="D86" s="30">
        <v>1624</v>
      </c>
      <c r="E86" s="19"/>
      <c r="F86" s="66" t="s">
        <v>67</v>
      </c>
      <c r="G86" s="77">
        <v>2365</v>
      </c>
      <c r="H86" s="77">
        <v>2452801.9572350034</v>
      </c>
      <c r="I86" s="78">
        <v>1895</v>
      </c>
      <c r="K86" s="10" t="s">
        <v>67</v>
      </c>
      <c r="L86" s="100">
        <v>-0.10697674418604652</v>
      </c>
      <c r="M86" s="100">
        <v>7.1946133234064513E-2</v>
      </c>
      <c r="N86" s="101">
        <v>-0.14300791556728232</v>
      </c>
      <c r="O86" s="143"/>
      <c r="P86" s="143"/>
      <c r="Q86" s="143"/>
    </row>
    <row r="87" spans="1:19" ht="13.5" thickBot="1">
      <c r="A87" s="39" t="s">
        <v>68</v>
      </c>
      <c r="B87" s="33">
        <v>6849</v>
      </c>
      <c r="C87" s="33">
        <v>7228140.6763301343</v>
      </c>
      <c r="D87" s="34">
        <v>5060</v>
      </c>
      <c r="E87" s="19"/>
      <c r="F87" s="67" t="s">
        <v>68</v>
      </c>
      <c r="G87" s="72">
        <v>10247</v>
      </c>
      <c r="H87" s="72">
        <v>8734205.5156620294</v>
      </c>
      <c r="I87" s="73">
        <v>8078</v>
      </c>
      <c r="K87" s="11" t="s">
        <v>68</v>
      </c>
      <c r="L87" s="102">
        <v>-0.3316092514882405</v>
      </c>
      <c r="M87" s="102">
        <v>-0.17243295187309771</v>
      </c>
      <c r="N87" s="103">
        <v>-0.37360732854667</v>
      </c>
      <c r="O87" s="143"/>
      <c r="P87" s="143"/>
      <c r="Q87" s="143"/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  <c r="O88" s="143"/>
      <c r="P88" s="143"/>
      <c r="Q88" s="143"/>
    </row>
    <row r="89" spans="1:19" ht="13.5" thickBot="1">
      <c r="A89" s="88" t="s">
        <v>69</v>
      </c>
      <c r="B89" s="83">
        <v>2632</v>
      </c>
      <c r="C89" s="83">
        <v>2402399.8549177642</v>
      </c>
      <c r="D89" s="83">
        <v>2045</v>
      </c>
      <c r="E89" s="19"/>
      <c r="F89" s="52" t="s">
        <v>69</v>
      </c>
      <c r="G89" s="49">
        <v>2580</v>
      </c>
      <c r="H89" s="49">
        <v>2726440.727384083</v>
      </c>
      <c r="I89" s="53">
        <v>1890</v>
      </c>
      <c r="K89" s="99" t="s">
        <v>69</v>
      </c>
      <c r="L89" s="97">
        <v>2.0155038759689825E-2</v>
      </c>
      <c r="M89" s="97">
        <v>-0.11885124411900339</v>
      </c>
      <c r="N89" s="97">
        <v>8.2010582010582089E-2</v>
      </c>
      <c r="O89" s="143"/>
      <c r="P89" s="143"/>
      <c r="Q89" s="143"/>
      <c r="R89" s="5"/>
      <c r="S89" s="5"/>
    </row>
    <row r="90" spans="1:19" ht="13.5" thickBot="1">
      <c r="A90" s="89" t="s">
        <v>70</v>
      </c>
      <c r="B90" s="33">
        <v>2632</v>
      </c>
      <c r="C90" s="33">
        <v>2402399.8549177642</v>
      </c>
      <c r="D90" s="34">
        <v>2045</v>
      </c>
      <c r="E90" s="19"/>
      <c r="F90" s="69" t="s">
        <v>70</v>
      </c>
      <c r="G90" s="59">
        <v>2580</v>
      </c>
      <c r="H90" s="59">
        <v>2726440.727384083</v>
      </c>
      <c r="I90" s="60">
        <v>1890</v>
      </c>
      <c r="K90" s="12" t="s">
        <v>70</v>
      </c>
      <c r="L90" s="102">
        <v>2.0155038759689825E-2</v>
      </c>
      <c r="M90" s="102">
        <v>-0.11885124411900339</v>
      </c>
      <c r="N90" s="103">
        <v>8.2010582010582089E-2</v>
      </c>
      <c r="O90" s="143"/>
      <c r="P90" s="143"/>
      <c r="Q90" s="143"/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theme="3"/>
    <pageSetUpPr fitToPage="1"/>
  </sheetPr>
  <dimension ref="A1:T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20">
      <c r="A2" s="24" t="s">
        <v>89</v>
      </c>
      <c r="B2" s="25">
        <v>2020</v>
      </c>
      <c r="C2" s="24"/>
      <c r="D2" s="24"/>
      <c r="F2" s="43" t="s">
        <v>89</v>
      </c>
      <c r="G2" s="44">
        <v>2019</v>
      </c>
      <c r="K2" s="1" t="s">
        <v>89</v>
      </c>
      <c r="L2" s="3"/>
      <c r="M2" s="1" t="s">
        <v>98</v>
      </c>
      <c r="N2" s="1"/>
    </row>
    <row r="3" spans="1:20" ht="15.75" thickBot="1">
      <c r="A3" s="79"/>
      <c r="K3" s="16"/>
    </row>
    <row r="4" spans="1:20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20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20" ht="13.5" thickBot="1">
      <c r="A6" s="82" t="s">
        <v>1</v>
      </c>
      <c r="B6" s="83">
        <v>353679</v>
      </c>
      <c r="C6" s="83">
        <v>343789962.68743676</v>
      </c>
      <c r="D6" s="83">
        <v>214547</v>
      </c>
      <c r="E6" s="19"/>
      <c r="F6" s="48" t="s">
        <v>1</v>
      </c>
      <c r="G6" s="49">
        <v>352951</v>
      </c>
      <c r="H6" s="49">
        <v>311906417.7605412</v>
      </c>
      <c r="I6" s="49">
        <v>239824</v>
      </c>
      <c r="K6" s="96" t="s">
        <v>1</v>
      </c>
      <c r="L6" s="97">
        <v>2.0626092573756694E-3</v>
      </c>
      <c r="M6" s="97">
        <v>0.10222150975865274</v>
      </c>
      <c r="N6" s="97">
        <v>-0.10539812529188075</v>
      </c>
      <c r="O6" s="143"/>
      <c r="P6" s="143"/>
      <c r="Q6" s="143"/>
      <c r="R6" s="143"/>
      <c r="S6" s="143"/>
      <c r="T6" s="143"/>
    </row>
    <row r="7" spans="1:20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  <c r="O7" s="143"/>
      <c r="P7" s="143"/>
      <c r="Q7" s="143"/>
    </row>
    <row r="8" spans="1:20" ht="13.5" thickBot="1">
      <c r="A8" s="84" t="s">
        <v>4</v>
      </c>
      <c r="B8" s="85">
        <v>41991</v>
      </c>
      <c r="C8" s="85">
        <v>38470664.809902184</v>
      </c>
      <c r="D8" s="85">
        <v>28704</v>
      </c>
      <c r="E8" s="19"/>
      <c r="F8" s="52" t="s">
        <v>4</v>
      </c>
      <c r="G8" s="49">
        <v>36791</v>
      </c>
      <c r="H8" s="49">
        <v>26662468.268519945</v>
      </c>
      <c r="I8" s="53">
        <v>26976</v>
      </c>
      <c r="K8" s="99" t="s">
        <v>4</v>
      </c>
      <c r="L8" s="97">
        <v>0.14133891440841517</v>
      </c>
      <c r="M8" s="97">
        <v>0.44287709684118148</v>
      </c>
      <c r="N8" s="97">
        <v>6.4056939501779375E-2</v>
      </c>
      <c r="O8" s="143"/>
      <c r="P8" s="143"/>
      <c r="Q8" s="143"/>
      <c r="R8" s="143"/>
      <c r="S8" s="143"/>
      <c r="T8" s="143"/>
    </row>
    <row r="9" spans="1:20" ht="13.5" thickBot="1">
      <c r="A9" s="28" t="s">
        <v>5</v>
      </c>
      <c r="B9" s="29">
        <v>2114</v>
      </c>
      <c r="C9" s="29">
        <v>2022606.668411186</v>
      </c>
      <c r="D9" s="30">
        <v>1136</v>
      </c>
      <c r="E9" s="20"/>
      <c r="F9" s="54" t="s">
        <v>5</v>
      </c>
      <c r="G9" s="55">
        <v>2426</v>
      </c>
      <c r="H9" s="55">
        <v>1854323.5991219236</v>
      </c>
      <c r="I9" s="56">
        <v>1349</v>
      </c>
      <c r="K9" s="6" t="s">
        <v>5</v>
      </c>
      <c r="L9" s="100">
        <v>-0.12860676009892824</v>
      </c>
      <c r="M9" s="100">
        <v>9.0751727135948368E-2</v>
      </c>
      <c r="N9" s="100">
        <v>-0.15789473684210531</v>
      </c>
      <c r="O9" s="143"/>
      <c r="P9" s="143"/>
      <c r="Q9" s="143"/>
      <c r="R9" s="143"/>
      <c r="S9" s="143"/>
      <c r="T9" s="143"/>
    </row>
    <row r="10" spans="1:20" ht="13.5" thickBot="1">
      <c r="A10" s="31" t="s">
        <v>6</v>
      </c>
      <c r="B10" s="29">
        <v>11955</v>
      </c>
      <c r="C10" s="29">
        <v>5874835.7117469991</v>
      </c>
      <c r="D10" s="30">
        <v>10709</v>
      </c>
      <c r="E10" s="19"/>
      <c r="F10" s="57" t="s">
        <v>6</v>
      </c>
      <c r="G10" s="77">
        <v>7737</v>
      </c>
      <c r="H10" s="77">
        <v>4563912.0308230864</v>
      </c>
      <c r="I10" s="78">
        <v>6688</v>
      </c>
      <c r="K10" s="7" t="s">
        <v>6</v>
      </c>
      <c r="L10" s="111">
        <v>0.54517254749903055</v>
      </c>
      <c r="M10" s="111">
        <v>0.28723684244358494</v>
      </c>
      <c r="N10" s="113">
        <v>0.60122607655502391</v>
      </c>
      <c r="O10" s="143"/>
      <c r="P10" s="143"/>
      <c r="Q10" s="143"/>
      <c r="R10" s="143"/>
      <c r="S10" s="143"/>
      <c r="T10" s="143"/>
    </row>
    <row r="11" spans="1:20" ht="13.5" thickBot="1">
      <c r="A11" s="31" t="s">
        <v>7</v>
      </c>
      <c r="B11" s="29">
        <v>1646</v>
      </c>
      <c r="C11" s="29">
        <v>1650045.5951206789</v>
      </c>
      <c r="D11" s="30">
        <v>925</v>
      </c>
      <c r="E11" s="19"/>
      <c r="F11" s="57" t="s">
        <v>7</v>
      </c>
      <c r="G11" s="77">
        <v>2931</v>
      </c>
      <c r="H11" s="77">
        <v>2280180.7227450493</v>
      </c>
      <c r="I11" s="78">
        <v>2056</v>
      </c>
      <c r="K11" s="7" t="s">
        <v>7</v>
      </c>
      <c r="L11" s="111">
        <v>-0.43841692255203002</v>
      </c>
      <c r="M11" s="111">
        <v>-0.27635315101943647</v>
      </c>
      <c r="N11" s="113">
        <v>-0.55009727626459148</v>
      </c>
      <c r="O11" s="143"/>
      <c r="P11" s="143"/>
      <c r="Q11" s="143"/>
      <c r="R11" s="143"/>
      <c r="S11" s="143"/>
      <c r="T11" s="143"/>
    </row>
    <row r="12" spans="1:20" ht="13.5" thickBot="1">
      <c r="A12" s="31" t="s">
        <v>8</v>
      </c>
      <c r="B12" s="29">
        <v>2288</v>
      </c>
      <c r="C12" s="29">
        <v>1874597.3006174061</v>
      </c>
      <c r="D12" s="30">
        <v>1610</v>
      </c>
      <c r="E12" s="19"/>
      <c r="F12" s="57" t="s">
        <v>8</v>
      </c>
      <c r="G12" s="77">
        <v>2337</v>
      </c>
      <c r="H12" s="77">
        <v>1472636.765036016</v>
      </c>
      <c r="I12" s="78">
        <v>1758</v>
      </c>
      <c r="K12" s="7" t="s">
        <v>8</v>
      </c>
      <c r="L12" s="111">
        <v>-2.0967051775780954E-2</v>
      </c>
      <c r="M12" s="111">
        <v>0.27295294068769183</v>
      </c>
      <c r="N12" s="113">
        <v>-8.418657565415244E-2</v>
      </c>
      <c r="O12" s="143"/>
      <c r="P12" s="143"/>
      <c r="Q12" s="143"/>
      <c r="R12" s="143"/>
      <c r="S12" s="143"/>
      <c r="T12" s="143"/>
    </row>
    <row r="13" spans="1:20" ht="13.5" thickBot="1">
      <c r="A13" s="31" t="s">
        <v>9</v>
      </c>
      <c r="B13" s="29">
        <v>2716</v>
      </c>
      <c r="C13" s="29">
        <v>1463614.9381707672</v>
      </c>
      <c r="D13" s="30">
        <v>2128</v>
      </c>
      <c r="E13" s="19"/>
      <c r="F13" s="57" t="s">
        <v>9</v>
      </c>
      <c r="G13" s="77">
        <v>2726</v>
      </c>
      <c r="H13" s="77">
        <v>1360045.4318990007</v>
      </c>
      <c r="I13" s="78">
        <v>2213</v>
      </c>
      <c r="K13" s="7" t="s">
        <v>9</v>
      </c>
      <c r="L13" s="111">
        <v>-3.668378576669129E-3</v>
      </c>
      <c r="M13" s="111">
        <v>7.6151504826684091E-2</v>
      </c>
      <c r="N13" s="113">
        <v>-3.8409399005874367E-2</v>
      </c>
      <c r="O13" s="143"/>
      <c r="P13" s="143"/>
      <c r="Q13" s="143"/>
      <c r="R13" s="143"/>
      <c r="S13" s="143"/>
      <c r="T13" s="143"/>
    </row>
    <row r="14" spans="1:20" ht="13.5" thickBot="1">
      <c r="A14" s="31" t="s">
        <v>10</v>
      </c>
      <c r="B14" s="29">
        <v>1955</v>
      </c>
      <c r="C14" s="29">
        <v>1958943.8610469205</v>
      </c>
      <c r="D14" s="30">
        <v>1096</v>
      </c>
      <c r="E14" s="19"/>
      <c r="F14" s="57" t="s">
        <v>10</v>
      </c>
      <c r="G14" s="77">
        <v>1552</v>
      </c>
      <c r="H14" s="77">
        <v>1457648.3432548135</v>
      </c>
      <c r="I14" s="78">
        <v>1040</v>
      </c>
      <c r="K14" s="7" t="s">
        <v>10</v>
      </c>
      <c r="L14" s="111">
        <v>0.25966494845360821</v>
      </c>
      <c r="M14" s="111">
        <v>0.34390703362153441</v>
      </c>
      <c r="N14" s="113">
        <v>5.3846153846153877E-2</v>
      </c>
      <c r="O14" s="143"/>
      <c r="P14" s="143"/>
      <c r="Q14" s="143"/>
      <c r="R14" s="143"/>
      <c r="S14" s="143"/>
      <c r="T14" s="143"/>
    </row>
    <row r="15" spans="1:20" ht="13.5" thickBot="1">
      <c r="A15" s="31" t="s">
        <v>11</v>
      </c>
      <c r="B15" s="29">
        <v>4772</v>
      </c>
      <c r="C15" s="29">
        <v>3559828.1588848792</v>
      </c>
      <c r="D15" s="30">
        <v>3381</v>
      </c>
      <c r="E15" s="19"/>
      <c r="F15" s="57" t="s">
        <v>11</v>
      </c>
      <c r="G15" s="77">
        <v>6115</v>
      </c>
      <c r="H15" s="77">
        <v>4297153.3924292643</v>
      </c>
      <c r="I15" s="78">
        <v>4581</v>
      </c>
      <c r="K15" s="7" t="s">
        <v>11</v>
      </c>
      <c r="L15" s="111">
        <v>-0.21962387571545383</v>
      </c>
      <c r="M15" s="111">
        <v>-0.17158457383518277</v>
      </c>
      <c r="N15" s="113">
        <v>-0.26195153896529144</v>
      </c>
      <c r="O15" s="143"/>
      <c r="P15" s="143"/>
      <c r="Q15" s="143"/>
      <c r="R15" s="143"/>
      <c r="S15" s="143"/>
      <c r="T15" s="143"/>
    </row>
    <row r="16" spans="1:20" ht="13.5" thickBot="1">
      <c r="A16" s="32" t="s">
        <v>12</v>
      </c>
      <c r="B16" s="33">
        <v>14545</v>
      </c>
      <c r="C16" s="33">
        <v>20066192.575903349</v>
      </c>
      <c r="D16" s="34">
        <v>7719</v>
      </c>
      <c r="E16" s="19"/>
      <c r="F16" s="58" t="s">
        <v>12</v>
      </c>
      <c r="G16" s="107">
        <v>10967</v>
      </c>
      <c r="H16" s="107">
        <v>9376567.983210789</v>
      </c>
      <c r="I16" s="108">
        <v>7291</v>
      </c>
      <c r="K16" s="8" t="s">
        <v>12</v>
      </c>
      <c r="L16" s="114">
        <v>0.32625148171788099</v>
      </c>
      <c r="M16" s="114">
        <v>1.1400359504493398</v>
      </c>
      <c r="N16" s="115">
        <v>5.8702509943766357E-2</v>
      </c>
      <c r="O16" s="143"/>
      <c r="P16" s="143"/>
      <c r="Q16" s="143"/>
      <c r="R16" s="143"/>
      <c r="S16" s="143"/>
      <c r="T16" s="143"/>
    </row>
    <row r="17" spans="1:20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  <c r="O17" s="143"/>
      <c r="P17" s="143"/>
      <c r="Q17" s="143"/>
    </row>
    <row r="18" spans="1:20" ht="13.5" thickBot="1">
      <c r="A18" s="86" t="s">
        <v>13</v>
      </c>
      <c r="B18" s="87">
        <v>15769</v>
      </c>
      <c r="C18" s="87">
        <v>14563160.35456682</v>
      </c>
      <c r="D18" s="87">
        <v>9567</v>
      </c>
      <c r="E18" s="19"/>
      <c r="F18" s="63" t="s">
        <v>13</v>
      </c>
      <c r="G18" s="64">
        <v>13464</v>
      </c>
      <c r="H18" s="64">
        <v>13134936.075890366</v>
      </c>
      <c r="I18" s="65">
        <v>8824</v>
      </c>
      <c r="K18" s="105" t="s">
        <v>13</v>
      </c>
      <c r="L18" s="106">
        <v>0.17119726678550218</v>
      </c>
      <c r="M18" s="106">
        <v>0.10873477194137315</v>
      </c>
      <c r="N18" s="118">
        <v>8.4202175883952846E-2</v>
      </c>
      <c r="O18" s="143"/>
      <c r="P18" s="143"/>
      <c r="Q18" s="143"/>
      <c r="R18" s="143"/>
      <c r="S18" s="143"/>
      <c r="T18" s="143"/>
    </row>
    <row r="19" spans="1:20" ht="13.5" thickBot="1">
      <c r="A19" s="37" t="s">
        <v>14</v>
      </c>
      <c r="B19" s="29">
        <v>813</v>
      </c>
      <c r="C19" s="29">
        <v>1397387.2087640448</v>
      </c>
      <c r="D19" s="30">
        <v>363</v>
      </c>
      <c r="E19" s="19"/>
      <c r="F19" s="66" t="s">
        <v>14</v>
      </c>
      <c r="G19" s="55">
        <v>800</v>
      </c>
      <c r="H19" s="55">
        <v>1336961.4487392835</v>
      </c>
      <c r="I19" s="56">
        <v>340</v>
      </c>
      <c r="K19" s="9" t="s">
        <v>14</v>
      </c>
      <c r="L19" s="133">
        <v>1.6250000000000098E-2</v>
      </c>
      <c r="M19" s="133">
        <v>4.5196336873992271E-2</v>
      </c>
      <c r="N19" s="135">
        <v>6.7647058823529393E-2</v>
      </c>
      <c r="O19" s="143"/>
      <c r="P19" s="143"/>
      <c r="Q19" s="143"/>
      <c r="R19" s="143"/>
      <c r="S19" s="143"/>
      <c r="T19" s="143"/>
    </row>
    <row r="20" spans="1:20" ht="13.5" thickBot="1">
      <c r="A20" s="38" t="s">
        <v>15</v>
      </c>
      <c r="B20" s="29">
        <v>827</v>
      </c>
      <c r="C20" s="29">
        <v>630522.07457100856</v>
      </c>
      <c r="D20" s="30">
        <v>595</v>
      </c>
      <c r="E20" s="19"/>
      <c r="F20" s="66" t="s">
        <v>15</v>
      </c>
      <c r="G20" s="55">
        <v>1000</v>
      </c>
      <c r="H20" s="55">
        <v>655846.2275849384</v>
      </c>
      <c r="I20" s="56">
        <v>720</v>
      </c>
      <c r="K20" s="10" t="s">
        <v>15</v>
      </c>
      <c r="L20" s="133">
        <v>-0.17300000000000004</v>
      </c>
      <c r="M20" s="133">
        <v>-3.8612943017424239E-2</v>
      </c>
      <c r="N20" s="135">
        <v>-0.17361111111111116</v>
      </c>
      <c r="O20" s="143"/>
      <c r="P20" s="143"/>
      <c r="Q20" s="143"/>
      <c r="R20" s="143"/>
      <c r="S20" s="143"/>
      <c r="T20" s="143"/>
    </row>
    <row r="21" spans="1:20" ht="13.5" thickBot="1">
      <c r="A21" s="39" t="s">
        <v>16</v>
      </c>
      <c r="B21" s="33">
        <v>14129</v>
      </c>
      <c r="C21" s="33">
        <v>12535251.071231768</v>
      </c>
      <c r="D21" s="34">
        <v>8609</v>
      </c>
      <c r="E21" s="19"/>
      <c r="F21" s="67" t="s">
        <v>16</v>
      </c>
      <c r="G21" s="59">
        <v>11664</v>
      </c>
      <c r="H21" s="59">
        <v>11142128.399566144</v>
      </c>
      <c r="I21" s="60">
        <v>7764</v>
      </c>
      <c r="K21" s="11" t="s">
        <v>16</v>
      </c>
      <c r="L21" s="134">
        <v>0.21133401920438954</v>
      </c>
      <c r="M21" s="134">
        <v>0.12503200660655378</v>
      </c>
      <c r="N21" s="136">
        <v>0.10883565172591458</v>
      </c>
      <c r="O21" s="143"/>
      <c r="P21" s="143"/>
      <c r="Q21" s="143"/>
      <c r="R21" s="143"/>
      <c r="S21" s="143"/>
      <c r="T21" s="143"/>
    </row>
    <row r="22" spans="1:20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  <c r="O22" s="143"/>
      <c r="P22" s="143"/>
      <c r="Q22" s="143"/>
    </row>
    <row r="23" spans="1:20" ht="13.5" thickBot="1">
      <c r="A23" s="88" t="s">
        <v>17</v>
      </c>
      <c r="B23" s="83">
        <v>4972</v>
      </c>
      <c r="C23" s="83">
        <v>6491680.0260149939</v>
      </c>
      <c r="D23" s="83">
        <v>2825</v>
      </c>
      <c r="E23" s="19"/>
      <c r="F23" s="52" t="s">
        <v>17</v>
      </c>
      <c r="G23" s="49">
        <v>4829</v>
      </c>
      <c r="H23" s="49">
        <v>5142832.0344450641</v>
      </c>
      <c r="I23" s="53">
        <v>3029</v>
      </c>
      <c r="K23" s="99" t="s">
        <v>17</v>
      </c>
      <c r="L23" s="97">
        <v>2.9612756264236983E-2</v>
      </c>
      <c r="M23" s="97">
        <v>0.26227727884865226</v>
      </c>
      <c r="N23" s="97">
        <v>-6.7348960052822759E-2</v>
      </c>
      <c r="O23" s="143"/>
      <c r="P23" s="143"/>
      <c r="Q23" s="143"/>
      <c r="R23" s="143"/>
      <c r="S23" s="143"/>
      <c r="T23" s="143"/>
    </row>
    <row r="24" spans="1:20" ht="13.5" thickBot="1">
      <c r="A24" s="89" t="s">
        <v>18</v>
      </c>
      <c r="B24" s="33">
        <v>4972</v>
      </c>
      <c r="C24" s="33">
        <v>6491680.0260149939</v>
      </c>
      <c r="D24" s="34">
        <v>2825</v>
      </c>
      <c r="E24" s="19"/>
      <c r="F24" s="69" t="s">
        <v>18</v>
      </c>
      <c r="G24" s="59">
        <v>4829</v>
      </c>
      <c r="H24" s="59">
        <v>5142832.0344450641</v>
      </c>
      <c r="I24" s="60">
        <v>3029</v>
      </c>
      <c r="K24" s="12" t="s">
        <v>18</v>
      </c>
      <c r="L24" s="102">
        <v>2.9612756264236983E-2</v>
      </c>
      <c r="M24" s="102">
        <v>0.26227727884865226</v>
      </c>
      <c r="N24" s="103">
        <v>-6.7348960052822759E-2</v>
      </c>
      <c r="O24" s="143"/>
      <c r="P24" s="143"/>
      <c r="Q24" s="143"/>
      <c r="R24" s="143"/>
      <c r="S24" s="143"/>
      <c r="T24" s="143"/>
    </row>
    <row r="25" spans="1:20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  <c r="O25" s="143"/>
      <c r="P25" s="143"/>
      <c r="Q25" s="143"/>
    </row>
    <row r="26" spans="1:20" ht="13.5" thickBot="1">
      <c r="A26" s="82" t="s">
        <v>19</v>
      </c>
      <c r="B26" s="83">
        <v>861</v>
      </c>
      <c r="C26" s="83">
        <v>546070.05886834837</v>
      </c>
      <c r="D26" s="83">
        <v>599</v>
      </c>
      <c r="E26" s="19"/>
      <c r="F26" s="48" t="s">
        <v>19</v>
      </c>
      <c r="G26" s="49">
        <v>2220</v>
      </c>
      <c r="H26" s="49">
        <v>1142445.231731541</v>
      </c>
      <c r="I26" s="53">
        <v>1883</v>
      </c>
      <c r="K26" s="96" t="s">
        <v>19</v>
      </c>
      <c r="L26" s="97">
        <v>-0.61216216216216224</v>
      </c>
      <c r="M26" s="97">
        <v>-0.52201642258097558</v>
      </c>
      <c r="N26" s="97">
        <v>-0.6818906001062135</v>
      </c>
      <c r="O26" s="143"/>
      <c r="P26" s="143"/>
      <c r="Q26" s="143"/>
      <c r="R26" s="143"/>
      <c r="S26" s="143"/>
      <c r="T26" s="143"/>
    </row>
    <row r="27" spans="1:20" ht="13.5" thickBot="1">
      <c r="A27" s="90" t="s">
        <v>20</v>
      </c>
      <c r="B27" s="33">
        <v>861</v>
      </c>
      <c r="C27" s="33">
        <v>546070.05886834837</v>
      </c>
      <c r="D27" s="34">
        <v>599</v>
      </c>
      <c r="E27" s="19"/>
      <c r="F27" s="70" t="s">
        <v>20</v>
      </c>
      <c r="G27" s="59">
        <v>2220</v>
      </c>
      <c r="H27" s="59">
        <v>1142445.231731541</v>
      </c>
      <c r="I27" s="60">
        <v>1883</v>
      </c>
      <c r="K27" s="13" t="s">
        <v>20</v>
      </c>
      <c r="L27" s="102">
        <v>-0.61216216216216224</v>
      </c>
      <c r="M27" s="102">
        <v>-0.52201642258097558</v>
      </c>
      <c r="N27" s="103">
        <v>-0.6818906001062135</v>
      </c>
      <c r="O27" s="143"/>
      <c r="P27" s="143"/>
      <c r="Q27" s="143"/>
      <c r="R27" s="143"/>
      <c r="S27" s="143"/>
      <c r="T27" s="143"/>
    </row>
    <row r="28" spans="1:20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  <c r="O28" s="143"/>
      <c r="P28" s="143"/>
      <c r="Q28" s="143"/>
    </row>
    <row r="29" spans="1:20" ht="13.5" thickBot="1">
      <c r="A29" s="82" t="s">
        <v>21</v>
      </c>
      <c r="B29" s="83">
        <v>5736</v>
      </c>
      <c r="C29" s="83">
        <v>3621254.8463508408</v>
      </c>
      <c r="D29" s="83">
        <v>4075</v>
      </c>
      <c r="E29" s="19"/>
      <c r="F29" s="48" t="s">
        <v>21</v>
      </c>
      <c r="G29" s="49">
        <v>16986</v>
      </c>
      <c r="H29" s="49">
        <v>8800778.2475864217</v>
      </c>
      <c r="I29" s="53">
        <v>13446</v>
      </c>
      <c r="K29" s="96" t="s">
        <v>21</v>
      </c>
      <c r="L29" s="97">
        <v>-0.66231013776050873</v>
      </c>
      <c r="M29" s="97">
        <v>-0.58853015671154363</v>
      </c>
      <c r="N29" s="97">
        <v>-0.69693589171500814</v>
      </c>
      <c r="O29" s="143"/>
      <c r="P29" s="143"/>
      <c r="Q29" s="143"/>
      <c r="R29" s="143"/>
      <c r="S29" s="143"/>
      <c r="T29" s="143"/>
    </row>
    <row r="30" spans="1:20" ht="13.5" thickBot="1">
      <c r="A30" s="91" t="s">
        <v>22</v>
      </c>
      <c r="B30" s="29">
        <v>2764</v>
      </c>
      <c r="C30" s="29">
        <v>1667148.5744031237</v>
      </c>
      <c r="D30" s="30">
        <v>2089</v>
      </c>
      <c r="E30" s="19"/>
      <c r="F30" s="71" t="s">
        <v>22</v>
      </c>
      <c r="G30" s="55">
        <v>7688</v>
      </c>
      <c r="H30" s="55">
        <v>4114841.5679226769</v>
      </c>
      <c r="I30" s="56">
        <v>6087</v>
      </c>
      <c r="K30" s="14" t="s">
        <v>22</v>
      </c>
      <c r="L30" s="100">
        <v>-0.64047866805411036</v>
      </c>
      <c r="M30" s="100">
        <v>-0.59484501483619412</v>
      </c>
      <c r="N30" s="101">
        <v>-0.6568095942171841</v>
      </c>
      <c r="O30" s="143"/>
      <c r="P30" s="143"/>
      <c r="Q30" s="143"/>
      <c r="R30" s="143"/>
      <c r="S30" s="143"/>
      <c r="T30" s="143"/>
    </row>
    <row r="31" spans="1:20" ht="13.5" thickBot="1">
      <c r="A31" s="92" t="s">
        <v>23</v>
      </c>
      <c r="B31" s="33">
        <v>2972</v>
      </c>
      <c r="C31" s="33">
        <v>1954106.2719477171</v>
      </c>
      <c r="D31" s="34">
        <v>1986</v>
      </c>
      <c r="E31" s="19"/>
      <c r="F31" s="71" t="s">
        <v>23</v>
      </c>
      <c r="G31" s="72">
        <v>9298</v>
      </c>
      <c r="H31" s="72">
        <v>4685936.6796637448</v>
      </c>
      <c r="I31" s="73">
        <v>7359</v>
      </c>
      <c r="K31" s="15" t="s">
        <v>23</v>
      </c>
      <c r="L31" s="102">
        <v>-0.68036136803613678</v>
      </c>
      <c r="M31" s="102">
        <v>-0.58298491731050439</v>
      </c>
      <c r="N31" s="103">
        <v>-0.73012637586628615</v>
      </c>
      <c r="O31" s="143"/>
      <c r="P31" s="143"/>
      <c r="Q31" s="143"/>
      <c r="R31" s="143"/>
      <c r="S31" s="143"/>
      <c r="T31" s="143"/>
    </row>
    <row r="32" spans="1:20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  <c r="O32" s="143"/>
      <c r="P32" s="143"/>
      <c r="Q32" s="143"/>
    </row>
    <row r="33" spans="1:20" ht="13.5" thickBot="1">
      <c r="A33" s="88" t="s">
        <v>24</v>
      </c>
      <c r="B33" s="83">
        <v>10695</v>
      </c>
      <c r="C33" s="83">
        <v>8881436.6649802718</v>
      </c>
      <c r="D33" s="83">
        <v>7083</v>
      </c>
      <c r="E33" s="19"/>
      <c r="F33" s="52" t="s">
        <v>24</v>
      </c>
      <c r="G33" s="49">
        <v>12141</v>
      </c>
      <c r="H33" s="49">
        <v>8413910.6836223342</v>
      </c>
      <c r="I33" s="53">
        <v>8754</v>
      </c>
      <c r="K33" s="99" t="s">
        <v>24</v>
      </c>
      <c r="L33" s="97">
        <v>-0.11910056832221394</v>
      </c>
      <c r="M33" s="97">
        <v>5.5565836022953841E-2</v>
      </c>
      <c r="N33" s="97">
        <v>-0.19088416723783408</v>
      </c>
      <c r="O33" s="143"/>
      <c r="P33" s="143"/>
      <c r="Q33" s="143"/>
      <c r="R33" s="143"/>
      <c r="S33" s="143"/>
      <c r="T33" s="143"/>
    </row>
    <row r="34" spans="1:20" ht="13.5" thickBot="1">
      <c r="A34" s="89" t="s">
        <v>25</v>
      </c>
      <c r="B34" s="33">
        <v>10695</v>
      </c>
      <c r="C34" s="33">
        <v>8881436.6649802718</v>
      </c>
      <c r="D34" s="34">
        <v>7083</v>
      </c>
      <c r="E34" s="19"/>
      <c r="F34" s="69" t="s">
        <v>25</v>
      </c>
      <c r="G34" s="59">
        <v>12141</v>
      </c>
      <c r="H34" s="59">
        <v>8413910.6836223342</v>
      </c>
      <c r="I34" s="60">
        <v>8754</v>
      </c>
      <c r="K34" s="12" t="s">
        <v>25</v>
      </c>
      <c r="L34" s="102">
        <v>-0.11910056832221394</v>
      </c>
      <c r="M34" s="102">
        <v>5.5565836022953841E-2</v>
      </c>
      <c r="N34" s="103">
        <v>-0.19088416723783408</v>
      </c>
      <c r="O34" s="143"/>
      <c r="P34" s="143"/>
      <c r="Q34" s="143"/>
      <c r="R34" s="143"/>
      <c r="S34" s="143"/>
      <c r="T34" s="143"/>
    </row>
    <row r="35" spans="1:20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  <c r="O35" s="143"/>
      <c r="P35" s="143"/>
      <c r="Q35" s="143"/>
    </row>
    <row r="36" spans="1:20" ht="13.5" thickBot="1">
      <c r="A36" s="82" t="s">
        <v>26</v>
      </c>
      <c r="B36" s="83">
        <v>26355</v>
      </c>
      <c r="C36" s="83">
        <v>23734820.598193705</v>
      </c>
      <c r="D36" s="83">
        <v>15381</v>
      </c>
      <c r="E36" s="19"/>
      <c r="F36" s="48" t="s">
        <v>26</v>
      </c>
      <c r="G36" s="49">
        <v>19112</v>
      </c>
      <c r="H36" s="49">
        <v>19159731.789259411</v>
      </c>
      <c r="I36" s="53">
        <v>12297</v>
      </c>
      <c r="K36" s="96" t="s">
        <v>26</v>
      </c>
      <c r="L36" s="97">
        <v>0.37897655922980333</v>
      </c>
      <c r="M36" s="97">
        <v>0.23878668340748921</v>
      </c>
      <c r="N36" s="112">
        <v>0.25079287631129543</v>
      </c>
      <c r="O36" s="143"/>
      <c r="P36" s="143"/>
      <c r="Q36" s="143"/>
      <c r="R36" s="143"/>
      <c r="S36" s="143"/>
      <c r="T36" s="143"/>
    </row>
    <row r="37" spans="1:20" ht="13.5" thickBot="1">
      <c r="A37" s="37" t="s">
        <v>27</v>
      </c>
      <c r="B37" s="29">
        <v>1416</v>
      </c>
      <c r="C37" s="29">
        <v>1394371.0311739617</v>
      </c>
      <c r="D37" s="29">
        <v>828</v>
      </c>
      <c r="E37" s="19"/>
      <c r="F37" s="71" t="s">
        <v>27</v>
      </c>
      <c r="G37" s="77">
        <v>1258</v>
      </c>
      <c r="H37" s="77">
        <v>1189930.0510577026</v>
      </c>
      <c r="I37" s="78">
        <v>851</v>
      </c>
      <c r="K37" s="9" t="s">
        <v>27</v>
      </c>
      <c r="L37" s="100">
        <v>0.12559618441971376</v>
      </c>
      <c r="M37" s="100">
        <v>0.17180924200925585</v>
      </c>
      <c r="N37" s="101">
        <v>-2.7027027027026973E-2</v>
      </c>
      <c r="O37" s="143"/>
      <c r="P37" s="143"/>
      <c r="Q37" s="143"/>
      <c r="R37" s="143"/>
      <c r="S37" s="143"/>
      <c r="T37" s="143"/>
    </row>
    <row r="38" spans="1:20" ht="13.5" thickBot="1">
      <c r="A38" s="38" t="s">
        <v>28</v>
      </c>
      <c r="B38" s="29">
        <v>1974</v>
      </c>
      <c r="C38" s="29">
        <v>2319823.2327940566</v>
      </c>
      <c r="D38" s="29">
        <v>847</v>
      </c>
      <c r="E38" s="19"/>
      <c r="F38" s="66" t="s">
        <v>28</v>
      </c>
      <c r="G38" s="77">
        <v>1527</v>
      </c>
      <c r="H38" s="77">
        <v>2030334.2997754535</v>
      </c>
      <c r="I38" s="78">
        <v>687</v>
      </c>
      <c r="K38" s="10" t="s">
        <v>28</v>
      </c>
      <c r="L38" s="111">
        <v>0.29273084479371314</v>
      </c>
      <c r="M38" s="111">
        <v>0.1425819053791384</v>
      </c>
      <c r="N38" s="113">
        <v>0.23289665211062593</v>
      </c>
      <c r="O38" s="143"/>
      <c r="P38" s="143"/>
      <c r="Q38" s="143"/>
      <c r="R38" s="143"/>
      <c r="S38" s="143"/>
      <c r="T38" s="143"/>
    </row>
    <row r="39" spans="1:20" ht="13.5" thickBot="1">
      <c r="A39" s="38" t="s">
        <v>29</v>
      </c>
      <c r="B39" s="29">
        <v>1703</v>
      </c>
      <c r="C39" s="29">
        <v>1622909.7336780985</v>
      </c>
      <c r="D39" s="29">
        <v>1315</v>
      </c>
      <c r="E39" s="19"/>
      <c r="F39" s="66" t="s">
        <v>29</v>
      </c>
      <c r="G39" s="77">
        <v>1315</v>
      </c>
      <c r="H39" s="77">
        <v>1364851.1253910314</v>
      </c>
      <c r="I39" s="78">
        <v>946</v>
      </c>
      <c r="K39" s="10" t="s">
        <v>29</v>
      </c>
      <c r="L39" s="111">
        <v>0.29505703422053231</v>
      </c>
      <c r="M39" s="111">
        <v>0.18907454702294579</v>
      </c>
      <c r="N39" s="113">
        <v>0.39006342494714596</v>
      </c>
      <c r="O39" s="143"/>
      <c r="P39" s="143"/>
      <c r="Q39" s="143"/>
      <c r="R39" s="143"/>
      <c r="S39" s="143"/>
      <c r="T39" s="143"/>
    </row>
    <row r="40" spans="1:20" ht="13.5" thickBot="1">
      <c r="A40" s="38" t="s">
        <v>30</v>
      </c>
      <c r="B40" s="29">
        <v>12136</v>
      </c>
      <c r="C40" s="29">
        <v>9226826.5201375764</v>
      </c>
      <c r="D40" s="29">
        <v>8018</v>
      </c>
      <c r="E40" s="19"/>
      <c r="F40" s="66" t="s">
        <v>30</v>
      </c>
      <c r="G40" s="77">
        <v>8288</v>
      </c>
      <c r="H40" s="77">
        <v>7875600.2262871191</v>
      </c>
      <c r="I40" s="78">
        <v>5790</v>
      </c>
      <c r="K40" s="10" t="s">
        <v>30</v>
      </c>
      <c r="L40" s="111">
        <v>0.46428571428571419</v>
      </c>
      <c r="M40" s="111">
        <v>0.17157121426000588</v>
      </c>
      <c r="N40" s="113">
        <v>0.3848013816925735</v>
      </c>
      <c r="O40" s="143"/>
      <c r="P40" s="143"/>
      <c r="Q40" s="143"/>
      <c r="R40" s="143"/>
      <c r="S40" s="143"/>
      <c r="T40" s="143"/>
    </row>
    <row r="41" spans="1:20" ht="13.5" thickBot="1">
      <c r="A41" s="39" t="s">
        <v>31</v>
      </c>
      <c r="B41" s="33">
        <v>9126</v>
      </c>
      <c r="C41" s="33">
        <v>9170890.0804100093</v>
      </c>
      <c r="D41" s="34">
        <v>4373</v>
      </c>
      <c r="E41" s="19"/>
      <c r="F41" s="67" t="s">
        <v>31</v>
      </c>
      <c r="G41" s="77">
        <v>6724</v>
      </c>
      <c r="H41" s="77">
        <v>6699016.0867481036</v>
      </c>
      <c r="I41" s="78">
        <v>4023</v>
      </c>
      <c r="K41" s="11" t="s">
        <v>31</v>
      </c>
      <c r="L41" s="116">
        <v>0.3572278405710887</v>
      </c>
      <c r="M41" s="116">
        <v>0.36899060423988694</v>
      </c>
      <c r="N41" s="117">
        <v>8.6999751429281735E-2</v>
      </c>
      <c r="O41" s="143"/>
      <c r="P41" s="143"/>
      <c r="Q41" s="143"/>
      <c r="R41" s="143"/>
      <c r="S41" s="143"/>
      <c r="T41" s="143"/>
    </row>
    <row r="42" spans="1:20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  <c r="O42" s="143"/>
      <c r="P42" s="143"/>
      <c r="Q42" s="143"/>
    </row>
    <row r="43" spans="1:20" ht="13.5" thickBot="1">
      <c r="A43" s="82" t="s">
        <v>32</v>
      </c>
      <c r="B43" s="83">
        <v>23305</v>
      </c>
      <c r="C43" s="83">
        <v>19163538.039512563</v>
      </c>
      <c r="D43" s="83">
        <v>14879</v>
      </c>
      <c r="E43" s="19"/>
      <c r="F43" s="48" t="s">
        <v>32</v>
      </c>
      <c r="G43" s="49">
        <v>21810</v>
      </c>
      <c r="H43" s="49">
        <v>17769080.306625757</v>
      </c>
      <c r="I43" s="53">
        <v>15687</v>
      </c>
      <c r="K43" s="96" t="s">
        <v>32</v>
      </c>
      <c r="L43" s="97">
        <v>6.8546538285190195E-2</v>
      </c>
      <c r="M43" s="97">
        <v>7.8476640817861432E-2</v>
      </c>
      <c r="N43" s="97">
        <v>-5.1507617772677983E-2</v>
      </c>
      <c r="O43" s="143"/>
      <c r="P43" s="143"/>
      <c r="Q43" s="143"/>
      <c r="R43" s="143"/>
      <c r="S43" s="143"/>
      <c r="T43" s="143"/>
    </row>
    <row r="44" spans="1:20" ht="13.5" thickBot="1">
      <c r="A44" s="37" t="s">
        <v>33</v>
      </c>
      <c r="B44" s="29">
        <v>680</v>
      </c>
      <c r="C44" s="29">
        <v>384746.64472532342</v>
      </c>
      <c r="D44" s="30">
        <v>544</v>
      </c>
      <c r="E44" s="19"/>
      <c r="F44" s="74" t="s">
        <v>33</v>
      </c>
      <c r="G44" s="110">
        <v>1046</v>
      </c>
      <c r="H44" s="110">
        <v>639684.35671457369</v>
      </c>
      <c r="I44" s="137">
        <v>804</v>
      </c>
      <c r="K44" s="9" t="s">
        <v>33</v>
      </c>
      <c r="L44" s="138">
        <v>-0.34990439770554493</v>
      </c>
      <c r="M44" s="138">
        <v>-0.39853673036278914</v>
      </c>
      <c r="N44" s="139">
        <v>-0.3233830845771144</v>
      </c>
      <c r="O44" s="143"/>
      <c r="P44" s="143"/>
      <c r="Q44" s="143"/>
      <c r="R44" s="143"/>
      <c r="S44" s="143"/>
      <c r="T44" s="143"/>
    </row>
    <row r="45" spans="1:20" ht="13.5" thickBot="1">
      <c r="A45" s="38" t="s">
        <v>34</v>
      </c>
      <c r="B45" s="29">
        <v>3696</v>
      </c>
      <c r="C45" s="29">
        <v>3669361.1162846005</v>
      </c>
      <c r="D45" s="30">
        <v>2500</v>
      </c>
      <c r="E45" s="19"/>
      <c r="F45" s="75" t="s">
        <v>34</v>
      </c>
      <c r="G45" s="110">
        <v>3224</v>
      </c>
      <c r="H45" s="110">
        <v>3345683.1157604377</v>
      </c>
      <c r="I45" s="137">
        <v>2189</v>
      </c>
      <c r="K45" s="10" t="s">
        <v>34</v>
      </c>
      <c r="L45" s="133">
        <v>0.14640198511166247</v>
      </c>
      <c r="M45" s="133">
        <v>9.6744966371566932E-2</v>
      </c>
      <c r="N45" s="135">
        <v>0.14207400639561452</v>
      </c>
      <c r="O45" s="143"/>
      <c r="P45" s="143"/>
      <c r="Q45" s="143"/>
      <c r="R45" s="143"/>
      <c r="S45" s="143"/>
      <c r="T45" s="143"/>
    </row>
    <row r="46" spans="1:20" ht="13.5" thickBot="1">
      <c r="A46" s="38" t="s">
        <v>35</v>
      </c>
      <c r="B46" s="29">
        <v>1508</v>
      </c>
      <c r="C46" s="29">
        <v>1227385.5720377588</v>
      </c>
      <c r="D46" s="30">
        <v>871</v>
      </c>
      <c r="E46" s="19"/>
      <c r="F46" s="75" t="s">
        <v>35</v>
      </c>
      <c r="G46" s="110">
        <v>1391</v>
      </c>
      <c r="H46" s="110">
        <v>1059799.3615303636</v>
      </c>
      <c r="I46" s="137">
        <v>1037</v>
      </c>
      <c r="K46" s="10" t="s">
        <v>35</v>
      </c>
      <c r="L46" s="133">
        <v>8.4112149532710179E-2</v>
      </c>
      <c r="M46" s="133">
        <v>0.15813012971190954</v>
      </c>
      <c r="N46" s="135">
        <v>-0.16007714561234332</v>
      </c>
      <c r="O46" s="143"/>
      <c r="P46" s="143"/>
      <c r="Q46" s="143"/>
      <c r="R46" s="143"/>
      <c r="S46" s="143"/>
      <c r="T46" s="143"/>
    </row>
    <row r="47" spans="1:20" ht="13.5" thickBot="1">
      <c r="A47" s="38" t="s">
        <v>36</v>
      </c>
      <c r="B47" s="29">
        <v>5115</v>
      </c>
      <c r="C47" s="29">
        <v>3868704.6654644073</v>
      </c>
      <c r="D47" s="30">
        <v>3474</v>
      </c>
      <c r="E47" s="19"/>
      <c r="F47" s="75" t="s">
        <v>36</v>
      </c>
      <c r="G47" s="110">
        <v>5258</v>
      </c>
      <c r="H47" s="110">
        <v>3921707.3534547105</v>
      </c>
      <c r="I47" s="137">
        <v>3902</v>
      </c>
      <c r="K47" s="10" t="s">
        <v>36</v>
      </c>
      <c r="L47" s="133">
        <v>-2.7196652719665315E-2</v>
      </c>
      <c r="M47" s="133">
        <v>-1.3515207335297985E-2</v>
      </c>
      <c r="N47" s="135">
        <v>-0.10968733982573042</v>
      </c>
      <c r="O47" s="143"/>
      <c r="P47" s="143"/>
      <c r="Q47" s="143"/>
      <c r="R47" s="143"/>
      <c r="S47" s="143"/>
      <c r="T47" s="143"/>
    </row>
    <row r="48" spans="1:20" ht="13.5" thickBot="1">
      <c r="A48" s="38" t="s">
        <v>37</v>
      </c>
      <c r="B48" s="29">
        <v>1898</v>
      </c>
      <c r="C48" s="29">
        <v>2205056.3937376891</v>
      </c>
      <c r="D48" s="30">
        <v>909</v>
      </c>
      <c r="E48" s="19"/>
      <c r="F48" s="75" t="s">
        <v>37</v>
      </c>
      <c r="G48" s="110">
        <v>1708</v>
      </c>
      <c r="H48" s="110">
        <v>1520727.9201052247</v>
      </c>
      <c r="I48" s="137">
        <v>1112</v>
      </c>
      <c r="K48" s="10" t="s">
        <v>37</v>
      </c>
      <c r="L48" s="133">
        <v>0.11124121779859486</v>
      </c>
      <c r="M48" s="133">
        <v>0.45000059812481985</v>
      </c>
      <c r="N48" s="135">
        <v>-0.18255395683453235</v>
      </c>
      <c r="O48" s="143"/>
      <c r="P48" s="143"/>
      <c r="Q48" s="143"/>
      <c r="R48" s="143"/>
      <c r="S48" s="143"/>
      <c r="T48" s="143"/>
    </row>
    <row r="49" spans="1:20" ht="13.5" thickBot="1">
      <c r="A49" s="38" t="s">
        <v>38</v>
      </c>
      <c r="B49" s="29">
        <v>2296</v>
      </c>
      <c r="C49" s="29">
        <v>1500611.9907300707</v>
      </c>
      <c r="D49" s="30">
        <v>1717</v>
      </c>
      <c r="E49" s="19"/>
      <c r="F49" s="75" t="s">
        <v>38</v>
      </c>
      <c r="G49" s="110">
        <v>2269</v>
      </c>
      <c r="H49" s="110">
        <v>1350848.0816867312</v>
      </c>
      <c r="I49" s="137">
        <v>1825</v>
      </c>
      <c r="K49" s="10" t="s">
        <v>38</v>
      </c>
      <c r="L49" s="133">
        <v>1.1899515204936151E-2</v>
      </c>
      <c r="M49" s="133">
        <v>0.11086658157469298</v>
      </c>
      <c r="N49" s="135">
        <v>-5.9178082191780779E-2</v>
      </c>
      <c r="O49" s="143"/>
      <c r="P49" s="143"/>
      <c r="Q49" s="143"/>
      <c r="R49" s="143"/>
      <c r="S49" s="143"/>
      <c r="T49" s="143"/>
    </row>
    <row r="50" spans="1:20" ht="13.5" thickBot="1">
      <c r="A50" s="38" t="s">
        <v>39</v>
      </c>
      <c r="B50" s="29">
        <v>919</v>
      </c>
      <c r="C50" s="29">
        <v>1051673.6602931516</v>
      </c>
      <c r="D50" s="30">
        <v>542</v>
      </c>
      <c r="E50" s="19"/>
      <c r="F50" s="75" t="s">
        <v>39</v>
      </c>
      <c r="G50" s="110">
        <v>597</v>
      </c>
      <c r="H50" s="110">
        <v>774464.83808640332</v>
      </c>
      <c r="I50" s="137">
        <v>307</v>
      </c>
      <c r="K50" s="10" t="s">
        <v>39</v>
      </c>
      <c r="L50" s="133">
        <v>0.53936348408710222</v>
      </c>
      <c r="M50" s="133">
        <v>0.35793596890943857</v>
      </c>
      <c r="N50" s="135">
        <v>0.76547231270358296</v>
      </c>
      <c r="O50" s="143"/>
      <c r="P50" s="143"/>
      <c r="Q50" s="143"/>
      <c r="R50" s="143"/>
      <c r="S50" s="143"/>
      <c r="T50" s="143"/>
    </row>
    <row r="51" spans="1:20" ht="13.5" thickBot="1">
      <c r="A51" s="38" t="s">
        <v>40</v>
      </c>
      <c r="B51" s="29">
        <v>5753</v>
      </c>
      <c r="C51" s="29">
        <v>4155964.3710505976</v>
      </c>
      <c r="D51" s="30">
        <v>3255</v>
      </c>
      <c r="E51" s="19"/>
      <c r="F51" s="75" t="s">
        <v>40</v>
      </c>
      <c r="G51" s="110">
        <v>5187</v>
      </c>
      <c r="H51" s="110">
        <v>4287268.3335245913</v>
      </c>
      <c r="I51" s="137">
        <v>3646</v>
      </c>
      <c r="K51" s="10" t="s">
        <v>40</v>
      </c>
      <c r="L51" s="133">
        <v>0.10911895122421433</v>
      </c>
      <c r="M51" s="133">
        <v>-3.0626485738541986E-2</v>
      </c>
      <c r="N51" s="135">
        <v>-0.10724081184860124</v>
      </c>
      <c r="O51" s="143"/>
      <c r="P51" s="143"/>
      <c r="Q51" s="143"/>
      <c r="R51" s="143"/>
      <c r="S51" s="143"/>
      <c r="T51" s="143"/>
    </row>
    <row r="52" spans="1:20" ht="13.5" thickBot="1">
      <c r="A52" s="39" t="s">
        <v>41</v>
      </c>
      <c r="B52" s="33">
        <v>1440</v>
      </c>
      <c r="C52" s="33">
        <v>1100033.6251889654</v>
      </c>
      <c r="D52" s="34">
        <v>1067</v>
      </c>
      <c r="E52" s="19"/>
      <c r="F52" s="76" t="s">
        <v>41</v>
      </c>
      <c r="G52" s="140">
        <v>1130</v>
      </c>
      <c r="H52" s="140">
        <v>868896.94576271973</v>
      </c>
      <c r="I52" s="141">
        <v>865</v>
      </c>
      <c r="K52" s="11" t="s">
        <v>41</v>
      </c>
      <c r="L52" s="134">
        <v>0.27433628318584069</v>
      </c>
      <c r="M52" s="134">
        <v>0.26601161455729749</v>
      </c>
      <c r="N52" s="136">
        <v>0.23352601156069364</v>
      </c>
      <c r="O52" s="143"/>
      <c r="P52" s="143"/>
      <c r="Q52" s="143"/>
      <c r="R52" s="143"/>
      <c r="S52" s="143"/>
      <c r="T52" s="143"/>
    </row>
    <row r="53" spans="1:20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  <c r="O53" s="143"/>
      <c r="P53" s="143"/>
      <c r="Q53" s="143"/>
    </row>
    <row r="54" spans="1:20" ht="13.5" thickBot="1">
      <c r="A54" s="82" t="s">
        <v>42</v>
      </c>
      <c r="B54" s="83">
        <v>61846</v>
      </c>
      <c r="C54" s="83">
        <v>80065923.555681765</v>
      </c>
      <c r="D54" s="83">
        <v>30955</v>
      </c>
      <c r="E54" s="19"/>
      <c r="F54" s="48" t="s">
        <v>42</v>
      </c>
      <c r="G54" s="49">
        <v>67313</v>
      </c>
      <c r="H54" s="49">
        <v>71492843.094631776</v>
      </c>
      <c r="I54" s="53">
        <v>42304</v>
      </c>
      <c r="K54" s="96" t="s">
        <v>42</v>
      </c>
      <c r="L54" s="97">
        <v>-8.1217595412476085E-2</v>
      </c>
      <c r="M54" s="97">
        <v>0.11991522633534379</v>
      </c>
      <c r="N54" s="97">
        <v>-0.26827250378214829</v>
      </c>
      <c r="O54" s="143"/>
      <c r="P54" s="143"/>
      <c r="Q54" s="143"/>
      <c r="R54" s="143"/>
      <c r="S54" s="143"/>
      <c r="T54" s="143"/>
    </row>
    <row r="55" spans="1:20" ht="13.5" thickBot="1">
      <c r="A55" s="37" t="s">
        <v>43</v>
      </c>
      <c r="B55" s="29">
        <v>47656</v>
      </c>
      <c r="C55" s="29">
        <v>65171151.523534931</v>
      </c>
      <c r="D55" s="30">
        <v>22798</v>
      </c>
      <c r="E55" s="19"/>
      <c r="F55" s="71" t="s">
        <v>43</v>
      </c>
      <c r="G55" s="55">
        <v>54106</v>
      </c>
      <c r="H55" s="55">
        <v>58485198.755838357</v>
      </c>
      <c r="I55" s="56">
        <v>34034</v>
      </c>
      <c r="K55" s="9" t="s">
        <v>43</v>
      </c>
      <c r="L55" s="100">
        <v>-0.11921043876834359</v>
      </c>
      <c r="M55" s="100">
        <v>0.11431871498990409</v>
      </c>
      <c r="N55" s="101">
        <v>-0.33014044778750662</v>
      </c>
      <c r="O55" s="143"/>
      <c r="P55" s="143"/>
      <c r="Q55" s="143"/>
      <c r="R55" s="143"/>
      <c r="S55" s="143"/>
      <c r="T55" s="143"/>
    </row>
    <row r="56" spans="1:20" ht="13.5" thickBot="1">
      <c r="A56" s="38" t="s">
        <v>44</v>
      </c>
      <c r="B56" s="29">
        <v>4057</v>
      </c>
      <c r="C56" s="29">
        <v>3369729.952742253</v>
      </c>
      <c r="D56" s="30">
        <v>2833</v>
      </c>
      <c r="E56" s="19"/>
      <c r="F56" s="66" t="s">
        <v>44</v>
      </c>
      <c r="G56" s="77">
        <v>3880</v>
      </c>
      <c r="H56" s="77">
        <v>3373717.2755954908</v>
      </c>
      <c r="I56" s="78">
        <v>2839</v>
      </c>
      <c r="K56" s="10" t="s">
        <v>44</v>
      </c>
      <c r="L56" s="100">
        <v>4.5618556701030988E-2</v>
      </c>
      <c r="M56" s="100">
        <v>-1.1818781858459193E-3</v>
      </c>
      <c r="N56" s="101">
        <v>-2.1134202183867856E-3</v>
      </c>
      <c r="O56" s="143"/>
      <c r="P56" s="143"/>
      <c r="Q56" s="143"/>
      <c r="R56" s="143"/>
      <c r="S56" s="143"/>
      <c r="T56" s="143"/>
    </row>
    <row r="57" spans="1:20" ht="13.5" thickBot="1">
      <c r="A57" s="38" t="s">
        <v>45</v>
      </c>
      <c r="B57" s="29">
        <v>1831</v>
      </c>
      <c r="C57" s="29">
        <v>2577591.2443124806</v>
      </c>
      <c r="D57" s="30">
        <v>688</v>
      </c>
      <c r="E57" s="19"/>
      <c r="F57" s="66" t="s">
        <v>45</v>
      </c>
      <c r="G57" s="77">
        <v>1935</v>
      </c>
      <c r="H57" s="77">
        <v>2477508.718585589</v>
      </c>
      <c r="I57" s="78">
        <v>782</v>
      </c>
      <c r="K57" s="10" t="s">
        <v>45</v>
      </c>
      <c r="L57" s="100">
        <v>-5.374677002583983E-2</v>
      </c>
      <c r="M57" s="100">
        <v>4.0396437346960745E-2</v>
      </c>
      <c r="N57" s="101">
        <v>-0.12020460358056262</v>
      </c>
      <c r="O57" s="143"/>
      <c r="P57" s="143"/>
      <c r="Q57" s="143"/>
      <c r="R57" s="143"/>
      <c r="S57" s="143"/>
      <c r="T57" s="143"/>
    </row>
    <row r="58" spans="1:20" ht="13.5" thickBot="1">
      <c r="A58" s="39" t="s">
        <v>46</v>
      </c>
      <c r="B58" s="33">
        <v>8302</v>
      </c>
      <c r="C58" s="33">
        <v>8947450.8350921031</v>
      </c>
      <c r="D58" s="34">
        <v>4636</v>
      </c>
      <c r="E58" s="19"/>
      <c r="F58" s="67" t="s">
        <v>46</v>
      </c>
      <c r="G58" s="72">
        <v>7392</v>
      </c>
      <c r="H58" s="72">
        <v>7156418.3446123339</v>
      </c>
      <c r="I58" s="73">
        <v>4649</v>
      </c>
      <c r="K58" s="11" t="s">
        <v>46</v>
      </c>
      <c r="L58" s="102">
        <v>0.12310606060606055</v>
      </c>
      <c r="M58" s="102">
        <v>0.25026939514067625</v>
      </c>
      <c r="N58" s="103">
        <v>-2.7963002796300707E-3</v>
      </c>
      <c r="O58" s="143"/>
      <c r="P58" s="143"/>
      <c r="Q58" s="143"/>
      <c r="R58" s="143"/>
      <c r="S58" s="143"/>
      <c r="T58" s="143"/>
    </row>
    <row r="59" spans="1:20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  <c r="O59" s="143"/>
      <c r="P59" s="143"/>
      <c r="Q59" s="143"/>
    </row>
    <row r="60" spans="1:20" ht="13.5" thickBot="1">
      <c r="A60" s="82" t="s">
        <v>47</v>
      </c>
      <c r="B60" s="83">
        <v>45592</v>
      </c>
      <c r="C60" s="83">
        <v>32282695.035011325</v>
      </c>
      <c r="D60" s="83">
        <v>33165</v>
      </c>
      <c r="E60" s="19"/>
      <c r="F60" s="48" t="s">
        <v>47</v>
      </c>
      <c r="G60" s="49">
        <v>34442</v>
      </c>
      <c r="H60" s="49">
        <v>25272772.049413364</v>
      </c>
      <c r="I60" s="53">
        <v>24839</v>
      </c>
      <c r="K60" s="96" t="s">
        <v>47</v>
      </c>
      <c r="L60" s="97">
        <v>0.32373265199465773</v>
      </c>
      <c r="M60" s="97">
        <v>0.27737056195862286</v>
      </c>
      <c r="N60" s="97">
        <v>0.33519867949595383</v>
      </c>
      <c r="O60" s="143"/>
      <c r="P60" s="143"/>
      <c r="Q60" s="143"/>
      <c r="R60" s="143"/>
      <c r="S60" s="143"/>
      <c r="T60" s="143"/>
    </row>
    <row r="61" spans="1:20" ht="13.5" thickBot="1">
      <c r="A61" s="37" t="s">
        <v>48</v>
      </c>
      <c r="B61" s="29">
        <v>5466</v>
      </c>
      <c r="C61" s="29">
        <v>3857742.8853966463</v>
      </c>
      <c r="D61" s="30">
        <v>3520</v>
      </c>
      <c r="E61" s="19"/>
      <c r="F61" s="71" t="s">
        <v>48</v>
      </c>
      <c r="G61" s="55">
        <v>5824</v>
      </c>
      <c r="H61" s="55">
        <v>3593821.3165390464</v>
      </c>
      <c r="I61" s="56">
        <v>4293</v>
      </c>
      <c r="K61" s="9" t="s">
        <v>48</v>
      </c>
      <c r="L61" s="100">
        <v>-6.1469780219780223E-2</v>
      </c>
      <c r="M61" s="100">
        <v>7.3437587907615898E-2</v>
      </c>
      <c r="N61" s="101">
        <v>-0.18006056370836243</v>
      </c>
      <c r="O61" s="143"/>
      <c r="P61" s="143"/>
      <c r="Q61" s="143"/>
      <c r="R61" s="143"/>
      <c r="S61" s="143"/>
      <c r="T61" s="143"/>
    </row>
    <row r="62" spans="1:20" ht="13.5" thickBot="1">
      <c r="A62" s="38" t="s">
        <v>49</v>
      </c>
      <c r="B62" s="29">
        <v>4215</v>
      </c>
      <c r="C62" s="29">
        <v>6322852.6127002742</v>
      </c>
      <c r="D62" s="30">
        <v>1412</v>
      </c>
      <c r="E62" s="19"/>
      <c r="F62" s="66" t="s">
        <v>49</v>
      </c>
      <c r="G62" s="77">
        <v>2989</v>
      </c>
      <c r="H62" s="77">
        <v>3906252.1262100432</v>
      </c>
      <c r="I62" s="78">
        <v>1100</v>
      </c>
      <c r="K62" s="10" t="s">
        <v>49</v>
      </c>
      <c r="L62" s="100">
        <v>0.41017062562730011</v>
      </c>
      <c r="M62" s="100">
        <v>0.61864938780459244</v>
      </c>
      <c r="N62" s="101">
        <v>0.28363636363636369</v>
      </c>
      <c r="O62" s="143"/>
      <c r="P62" s="143"/>
      <c r="Q62" s="143"/>
      <c r="R62" s="143"/>
      <c r="S62" s="143"/>
      <c r="T62" s="143"/>
    </row>
    <row r="63" spans="1:20" ht="13.5" thickBot="1">
      <c r="A63" s="39" t="s">
        <v>50</v>
      </c>
      <c r="B63" s="33">
        <v>35911</v>
      </c>
      <c r="C63" s="33">
        <v>22102099.536914404</v>
      </c>
      <c r="D63" s="34">
        <v>28233</v>
      </c>
      <c r="E63" s="19"/>
      <c r="F63" s="67" t="s">
        <v>50</v>
      </c>
      <c r="G63" s="72">
        <v>25629</v>
      </c>
      <c r="H63" s="72">
        <v>17772698.606664274</v>
      </c>
      <c r="I63" s="73">
        <v>19446</v>
      </c>
      <c r="K63" s="11" t="s">
        <v>50</v>
      </c>
      <c r="L63" s="102">
        <v>0.40118615630730803</v>
      </c>
      <c r="M63" s="102">
        <v>0.24359839921140192</v>
      </c>
      <c r="N63" s="103">
        <v>0.45186670780623261</v>
      </c>
      <c r="O63" s="143"/>
      <c r="P63" s="143"/>
      <c r="Q63" s="143"/>
      <c r="R63" s="143"/>
      <c r="S63" s="143"/>
      <c r="T63" s="143"/>
    </row>
    <row r="64" spans="1:20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  <c r="O64" s="143"/>
      <c r="P64" s="143"/>
      <c r="Q64" s="143"/>
    </row>
    <row r="65" spans="1:20" ht="13.5" thickBot="1">
      <c r="A65" s="82" t="s">
        <v>51</v>
      </c>
      <c r="B65" s="83">
        <v>2920</v>
      </c>
      <c r="C65" s="83">
        <v>3655209.2020606864</v>
      </c>
      <c r="D65" s="83">
        <v>852</v>
      </c>
      <c r="E65" s="19"/>
      <c r="F65" s="48" t="s">
        <v>51</v>
      </c>
      <c r="G65" s="49">
        <v>2237</v>
      </c>
      <c r="H65" s="49">
        <v>1762568.9058623128</v>
      </c>
      <c r="I65" s="53">
        <v>1256</v>
      </c>
      <c r="K65" s="96" t="s">
        <v>51</v>
      </c>
      <c r="L65" s="97">
        <v>0.30531962449709438</v>
      </c>
      <c r="M65" s="97">
        <v>1.0737964852911239</v>
      </c>
      <c r="N65" s="97">
        <v>-0.32165605095541405</v>
      </c>
      <c r="O65" s="143"/>
      <c r="P65" s="143"/>
      <c r="Q65" s="143"/>
      <c r="R65" s="143"/>
      <c r="S65" s="143"/>
      <c r="T65" s="143"/>
    </row>
    <row r="66" spans="1:20" ht="13.5" thickBot="1">
      <c r="A66" s="37" t="s">
        <v>52</v>
      </c>
      <c r="B66" s="29">
        <v>2083</v>
      </c>
      <c r="C66" s="29">
        <v>2586866.5705939578</v>
      </c>
      <c r="D66" s="30">
        <v>581</v>
      </c>
      <c r="E66" s="19"/>
      <c r="F66" s="71" t="s">
        <v>52</v>
      </c>
      <c r="G66" s="55">
        <v>1236</v>
      </c>
      <c r="H66" s="55">
        <v>1035868.062771634</v>
      </c>
      <c r="I66" s="56">
        <v>677</v>
      </c>
      <c r="K66" s="9" t="s">
        <v>52</v>
      </c>
      <c r="L66" s="100">
        <v>0.68527508090614897</v>
      </c>
      <c r="M66" s="100">
        <v>1.4972934909030542</v>
      </c>
      <c r="N66" s="101">
        <v>-0.14180206794682426</v>
      </c>
      <c r="O66" s="143"/>
      <c r="P66" s="143"/>
      <c r="Q66" s="143"/>
      <c r="R66" s="143"/>
      <c r="S66" s="143"/>
      <c r="T66" s="143"/>
    </row>
    <row r="67" spans="1:20" ht="13.5" thickBot="1">
      <c r="A67" s="39" t="s">
        <v>53</v>
      </c>
      <c r="B67" s="33">
        <v>837</v>
      </c>
      <c r="C67" s="33">
        <v>1068342.6314667284</v>
      </c>
      <c r="D67" s="34">
        <v>271</v>
      </c>
      <c r="E67" s="19"/>
      <c r="F67" s="67" t="s">
        <v>53</v>
      </c>
      <c r="G67" s="72">
        <v>1001</v>
      </c>
      <c r="H67" s="72">
        <v>726700.84309067868</v>
      </c>
      <c r="I67" s="73">
        <v>579</v>
      </c>
      <c r="K67" s="11" t="s">
        <v>53</v>
      </c>
      <c r="L67" s="102">
        <v>-0.16383616383616384</v>
      </c>
      <c r="M67" s="102">
        <v>0.47012713914440751</v>
      </c>
      <c r="N67" s="103">
        <v>-0.53195164075993095</v>
      </c>
      <c r="O67" s="143"/>
      <c r="P67" s="143"/>
      <c r="Q67" s="143"/>
      <c r="R67" s="143"/>
      <c r="S67" s="143"/>
      <c r="T67" s="143"/>
    </row>
    <row r="68" spans="1:20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  <c r="O68" s="143"/>
      <c r="P68" s="143"/>
      <c r="Q68" s="143"/>
      <c r="R68" s="143"/>
      <c r="S68" s="143"/>
      <c r="T68" s="143"/>
    </row>
    <row r="69" spans="1:20" ht="13.5" thickBot="1">
      <c r="A69" s="82" t="s">
        <v>54</v>
      </c>
      <c r="B69" s="83">
        <v>17182</v>
      </c>
      <c r="C69" s="83">
        <v>13385209.803145397</v>
      </c>
      <c r="D69" s="83">
        <v>10944</v>
      </c>
      <c r="E69" s="19"/>
      <c r="F69" s="48" t="s">
        <v>54</v>
      </c>
      <c r="G69" s="49">
        <v>16087</v>
      </c>
      <c r="H69" s="49">
        <v>12885309.809282634</v>
      </c>
      <c r="I69" s="53">
        <v>10805</v>
      </c>
      <c r="K69" s="96" t="s">
        <v>54</v>
      </c>
      <c r="L69" s="97">
        <v>6.8067383601665865E-2</v>
      </c>
      <c r="M69" s="97">
        <v>3.8796117537091224E-2</v>
      </c>
      <c r="N69" s="97">
        <v>1.286441462285981E-2</v>
      </c>
      <c r="O69" s="143"/>
      <c r="P69" s="143"/>
      <c r="Q69" s="143"/>
      <c r="R69" s="5"/>
      <c r="S69" s="5"/>
    </row>
    <row r="70" spans="1:20" ht="13.5" thickBot="1">
      <c r="A70" s="37" t="s">
        <v>55</v>
      </c>
      <c r="B70" s="29">
        <v>5887</v>
      </c>
      <c r="C70" s="29">
        <v>4629496.8993071197</v>
      </c>
      <c r="D70" s="30">
        <v>3230</v>
      </c>
      <c r="E70" s="19"/>
      <c r="F70" s="71" t="s">
        <v>55</v>
      </c>
      <c r="G70" s="55">
        <v>5794</v>
      </c>
      <c r="H70" s="55">
        <v>4036494.5058295256</v>
      </c>
      <c r="I70" s="56">
        <v>4242</v>
      </c>
      <c r="K70" s="9" t="s">
        <v>55</v>
      </c>
      <c r="L70" s="100">
        <v>1.6051087331722558E-2</v>
      </c>
      <c r="M70" s="100">
        <v>0.14691024417874887</v>
      </c>
      <c r="N70" s="101">
        <v>-0.23856671381423855</v>
      </c>
      <c r="O70" s="143"/>
      <c r="P70" s="143"/>
      <c r="Q70" s="143"/>
    </row>
    <row r="71" spans="1:20" ht="13.5" thickBot="1">
      <c r="A71" s="38" t="s">
        <v>56</v>
      </c>
      <c r="B71" s="29">
        <v>1149</v>
      </c>
      <c r="C71" s="29">
        <v>764767.90910236142</v>
      </c>
      <c r="D71" s="30">
        <v>758</v>
      </c>
      <c r="E71" s="19"/>
      <c r="F71" s="66" t="s">
        <v>56</v>
      </c>
      <c r="G71" s="77">
        <v>1104</v>
      </c>
      <c r="H71" s="77">
        <v>910868.03964131314</v>
      </c>
      <c r="I71" s="78">
        <v>713</v>
      </c>
      <c r="K71" s="10" t="s">
        <v>56</v>
      </c>
      <c r="L71" s="100">
        <v>4.0760869565217295E-2</v>
      </c>
      <c r="M71" s="100">
        <v>-0.16039659333802503</v>
      </c>
      <c r="N71" s="101">
        <v>6.3113604488078456E-2</v>
      </c>
      <c r="O71" s="143"/>
      <c r="P71" s="143"/>
      <c r="Q71" s="143"/>
    </row>
    <row r="72" spans="1:20" ht="13.5" thickBot="1">
      <c r="A72" s="38" t="s">
        <v>57</v>
      </c>
      <c r="B72" s="29">
        <v>1307</v>
      </c>
      <c r="C72" s="29">
        <v>888649.34189668996</v>
      </c>
      <c r="D72" s="30">
        <v>811</v>
      </c>
      <c r="E72" s="19"/>
      <c r="F72" s="66" t="s">
        <v>57</v>
      </c>
      <c r="G72" s="77">
        <v>902</v>
      </c>
      <c r="H72" s="77">
        <v>667347.65837407566</v>
      </c>
      <c r="I72" s="78">
        <v>572</v>
      </c>
      <c r="K72" s="10" t="s">
        <v>57</v>
      </c>
      <c r="L72" s="100">
        <v>0.4490022172949002</v>
      </c>
      <c r="M72" s="100">
        <v>0.33161378592650381</v>
      </c>
      <c r="N72" s="101">
        <v>0.41783216783216792</v>
      </c>
      <c r="O72" s="143"/>
      <c r="P72" s="143"/>
      <c r="Q72" s="143"/>
    </row>
    <row r="73" spans="1:20" ht="13.5" thickBot="1">
      <c r="A73" s="39" t="s">
        <v>58</v>
      </c>
      <c r="B73" s="33">
        <v>8839</v>
      </c>
      <c r="C73" s="33">
        <v>7102295.6528392276</v>
      </c>
      <c r="D73" s="34">
        <v>6145</v>
      </c>
      <c r="E73" s="19"/>
      <c r="F73" s="67" t="s">
        <v>58</v>
      </c>
      <c r="G73" s="72">
        <v>8287</v>
      </c>
      <c r="H73" s="72">
        <v>7270599.6054377202</v>
      </c>
      <c r="I73" s="73">
        <v>5278</v>
      </c>
      <c r="K73" s="11" t="s">
        <v>58</v>
      </c>
      <c r="L73" s="102">
        <v>6.6610353565826008E-2</v>
      </c>
      <c r="M73" s="102">
        <v>-2.3148565693621337E-2</v>
      </c>
      <c r="N73" s="103">
        <v>0.16426676771504356</v>
      </c>
      <c r="O73" s="143"/>
      <c r="P73" s="143"/>
      <c r="Q73" s="143"/>
    </row>
    <row r="74" spans="1:20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  <c r="O74" s="143"/>
      <c r="P74" s="143"/>
      <c r="Q74" s="143"/>
    </row>
    <row r="75" spans="1:20" ht="13.5" thickBot="1">
      <c r="A75" s="82" t="s">
        <v>59</v>
      </c>
      <c r="B75" s="83">
        <v>53249</v>
      </c>
      <c r="C75" s="83">
        <v>59650902.582974158</v>
      </c>
      <c r="D75" s="83">
        <v>29229</v>
      </c>
      <c r="E75" s="19"/>
      <c r="F75" s="48" t="s">
        <v>59</v>
      </c>
      <c r="G75" s="49">
        <v>54022</v>
      </c>
      <c r="H75" s="49">
        <v>58887172.418490916</v>
      </c>
      <c r="I75" s="53">
        <v>35454</v>
      </c>
      <c r="K75" s="96" t="s">
        <v>59</v>
      </c>
      <c r="L75" s="97">
        <v>-1.4308985228240312E-2</v>
      </c>
      <c r="M75" s="97">
        <v>1.2969380819572551E-2</v>
      </c>
      <c r="N75" s="97">
        <v>-0.17557962430191232</v>
      </c>
      <c r="O75" s="143"/>
      <c r="P75" s="143"/>
      <c r="Q75" s="143"/>
      <c r="R75" s="5"/>
      <c r="S75" s="5"/>
    </row>
    <row r="76" spans="1:20" ht="13.5" thickBot="1">
      <c r="A76" s="90" t="s">
        <v>60</v>
      </c>
      <c r="B76" s="33">
        <v>53249</v>
      </c>
      <c r="C76" s="33">
        <v>59650902.582974158</v>
      </c>
      <c r="D76" s="34">
        <v>29229</v>
      </c>
      <c r="E76" s="19"/>
      <c r="F76" s="70" t="s">
        <v>60</v>
      </c>
      <c r="G76" s="59">
        <v>54022</v>
      </c>
      <c r="H76" s="59">
        <v>58887172.418490916</v>
      </c>
      <c r="I76" s="60">
        <v>35454</v>
      </c>
      <c r="K76" s="13" t="s">
        <v>60</v>
      </c>
      <c r="L76" s="102">
        <v>-1.4308985228240312E-2</v>
      </c>
      <c r="M76" s="102">
        <v>1.2969380819572551E-2</v>
      </c>
      <c r="N76" s="103">
        <v>-0.17557962430191232</v>
      </c>
      <c r="O76" s="143"/>
      <c r="P76" s="143"/>
      <c r="Q76" s="143"/>
    </row>
    <row r="77" spans="1:20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  <c r="O77" s="143"/>
      <c r="P77" s="143"/>
      <c r="Q77" s="143"/>
    </row>
    <row r="78" spans="1:20" ht="13.5" thickBot="1">
      <c r="A78" s="82" t="s">
        <v>61</v>
      </c>
      <c r="B78" s="83">
        <v>19947</v>
      </c>
      <c r="C78" s="83">
        <v>17059101.148888603</v>
      </c>
      <c r="D78" s="83">
        <v>11008</v>
      </c>
      <c r="E78" s="19"/>
      <c r="F78" s="48" t="s">
        <v>61</v>
      </c>
      <c r="G78" s="49">
        <v>25913</v>
      </c>
      <c r="H78" s="49">
        <v>17455675.558961354</v>
      </c>
      <c r="I78" s="53">
        <v>16131</v>
      </c>
      <c r="K78" s="96" t="s">
        <v>61</v>
      </c>
      <c r="L78" s="97">
        <v>-0.23023192991934549</v>
      </c>
      <c r="M78" s="97">
        <v>-2.2718937959932406E-2</v>
      </c>
      <c r="N78" s="97">
        <v>-0.31758725435496871</v>
      </c>
      <c r="O78" s="143"/>
      <c r="P78" s="143"/>
      <c r="Q78" s="143"/>
      <c r="R78" s="5"/>
      <c r="S78" s="5"/>
    </row>
    <row r="79" spans="1:20" ht="13.5" thickBot="1">
      <c r="A79" s="90" t="s">
        <v>62</v>
      </c>
      <c r="B79" s="33">
        <v>19947</v>
      </c>
      <c r="C79" s="33">
        <v>17059101.148888603</v>
      </c>
      <c r="D79" s="34">
        <v>11008</v>
      </c>
      <c r="E79" s="19"/>
      <c r="F79" s="70" t="s">
        <v>62</v>
      </c>
      <c r="G79" s="59">
        <v>25913</v>
      </c>
      <c r="H79" s="59">
        <v>17455675.558961354</v>
      </c>
      <c r="I79" s="60">
        <v>16131</v>
      </c>
      <c r="K79" s="13" t="s">
        <v>62</v>
      </c>
      <c r="L79" s="102">
        <v>-0.23023192991934549</v>
      </c>
      <c r="M79" s="102">
        <v>-2.2718937959932406E-2</v>
      </c>
      <c r="N79" s="103">
        <v>-0.31758725435496871</v>
      </c>
      <c r="O79" s="143"/>
      <c r="P79" s="143"/>
      <c r="Q79" s="143"/>
    </row>
    <row r="80" spans="1:20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  <c r="O80" s="143"/>
      <c r="P80" s="143"/>
      <c r="Q80" s="143"/>
    </row>
    <row r="81" spans="1:19" ht="13.5" thickBot="1">
      <c r="A81" s="82" t="s">
        <v>63</v>
      </c>
      <c r="B81" s="83">
        <v>9013</v>
      </c>
      <c r="C81" s="83">
        <v>8026062.3884176305</v>
      </c>
      <c r="D81" s="83">
        <v>5987</v>
      </c>
      <c r="E81" s="19"/>
      <c r="F81" s="48" t="s">
        <v>63</v>
      </c>
      <c r="G81" s="49">
        <v>8040</v>
      </c>
      <c r="H81" s="49">
        <v>8786527.2934407294</v>
      </c>
      <c r="I81" s="53">
        <v>5356</v>
      </c>
      <c r="K81" s="96" t="s">
        <v>63</v>
      </c>
      <c r="L81" s="97">
        <v>0.12101990049751254</v>
      </c>
      <c r="M81" s="97">
        <v>-8.6548972037086447E-2</v>
      </c>
      <c r="N81" s="97">
        <v>0.11781179985063472</v>
      </c>
      <c r="O81" s="143"/>
      <c r="P81" s="143"/>
      <c r="Q81" s="143"/>
      <c r="R81" s="5"/>
      <c r="S81" s="5"/>
    </row>
    <row r="82" spans="1:19" ht="13.5" thickBot="1">
      <c r="A82" s="90" t="s">
        <v>64</v>
      </c>
      <c r="B82" s="33">
        <v>9013</v>
      </c>
      <c r="C82" s="33">
        <v>8026062.3884176305</v>
      </c>
      <c r="D82" s="34">
        <v>5987</v>
      </c>
      <c r="E82" s="19"/>
      <c r="F82" s="70" t="s">
        <v>64</v>
      </c>
      <c r="G82" s="59">
        <v>8040</v>
      </c>
      <c r="H82" s="59">
        <v>8786527.2934407294</v>
      </c>
      <c r="I82" s="60">
        <v>5356</v>
      </c>
      <c r="K82" s="13" t="s">
        <v>64</v>
      </c>
      <c r="L82" s="102">
        <v>0.12101990049751254</v>
      </c>
      <c r="M82" s="102">
        <v>-8.6548972037086447E-2</v>
      </c>
      <c r="N82" s="103">
        <v>0.11781179985063472</v>
      </c>
      <c r="O82" s="143"/>
      <c r="P82" s="143"/>
      <c r="Q82" s="143"/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  <c r="O83" s="143"/>
      <c r="P83" s="143"/>
      <c r="Q83" s="143"/>
    </row>
    <row r="84" spans="1:19" ht="13.5" thickBot="1">
      <c r="A84" s="82" t="s">
        <v>65</v>
      </c>
      <c r="B84" s="83">
        <v>11871</v>
      </c>
      <c r="C84" s="83">
        <v>12317544.092994023</v>
      </c>
      <c r="D84" s="83">
        <v>7682</v>
      </c>
      <c r="E84" s="19"/>
      <c r="F84" s="48" t="s">
        <v>65</v>
      </c>
      <c r="G84" s="49">
        <v>15050</v>
      </c>
      <c r="H84" s="49">
        <v>12883870.341631517</v>
      </c>
      <c r="I84" s="53">
        <v>11081</v>
      </c>
      <c r="K84" s="96" t="s">
        <v>65</v>
      </c>
      <c r="L84" s="97">
        <v>-0.21122923588039866</v>
      </c>
      <c r="M84" s="97">
        <v>-4.3956220733418094E-2</v>
      </c>
      <c r="N84" s="97">
        <v>-0.30674126883855246</v>
      </c>
      <c r="O84" s="143"/>
      <c r="P84" s="143"/>
      <c r="Q84" s="143"/>
      <c r="R84" s="5"/>
      <c r="S84" s="5"/>
    </row>
    <row r="85" spans="1:19" ht="13.5" thickBot="1">
      <c r="A85" s="37" t="s">
        <v>66</v>
      </c>
      <c r="B85" s="29">
        <v>3343</v>
      </c>
      <c r="C85" s="29">
        <v>3153001.2374529517</v>
      </c>
      <c r="D85" s="30">
        <v>2148</v>
      </c>
      <c r="E85" s="19"/>
      <c r="F85" s="71" t="s">
        <v>66</v>
      </c>
      <c r="G85" s="55">
        <v>3535</v>
      </c>
      <c r="H85" s="55">
        <v>3624585.6771762185</v>
      </c>
      <c r="I85" s="56">
        <v>2410</v>
      </c>
      <c r="K85" s="9" t="s">
        <v>66</v>
      </c>
      <c r="L85" s="100">
        <v>-5.4314002828854346E-2</v>
      </c>
      <c r="M85" s="100">
        <v>-0.13010712995220486</v>
      </c>
      <c r="N85" s="101">
        <v>-0.10871369294605804</v>
      </c>
      <c r="O85" s="143"/>
      <c r="P85" s="143"/>
      <c r="Q85" s="143"/>
    </row>
    <row r="86" spans="1:19" ht="13.5" thickBot="1">
      <c r="A86" s="38" t="s">
        <v>67</v>
      </c>
      <c r="B86" s="29">
        <v>2067</v>
      </c>
      <c r="C86" s="29">
        <v>2430604.3811661191</v>
      </c>
      <c r="D86" s="30">
        <v>1270</v>
      </c>
      <c r="E86" s="19"/>
      <c r="F86" s="66" t="s">
        <v>67</v>
      </c>
      <c r="G86" s="77">
        <v>2399</v>
      </c>
      <c r="H86" s="77">
        <v>2253489.0875383271</v>
      </c>
      <c r="I86" s="78">
        <v>1811</v>
      </c>
      <c r="K86" s="10" t="s">
        <v>67</v>
      </c>
      <c r="L86" s="100">
        <v>-0.13839099624843687</v>
      </c>
      <c r="M86" s="100">
        <v>7.8596028978897614E-2</v>
      </c>
      <c r="N86" s="101">
        <v>-0.29872998343456658</v>
      </c>
      <c r="O86" s="143"/>
      <c r="P86" s="143"/>
      <c r="Q86" s="143"/>
    </row>
    <row r="87" spans="1:19" ht="13.5" thickBot="1">
      <c r="A87" s="39" t="s">
        <v>68</v>
      </c>
      <c r="B87" s="33">
        <v>6461</v>
      </c>
      <c r="C87" s="33">
        <v>6733938.4743749527</v>
      </c>
      <c r="D87" s="34">
        <v>4264</v>
      </c>
      <c r="E87" s="19"/>
      <c r="F87" s="67" t="s">
        <v>68</v>
      </c>
      <c r="G87" s="72">
        <v>9116</v>
      </c>
      <c r="H87" s="72">
        <v>7005795.5769169712</v>
      </c>
      <c r="I87" s="73">
        <v>6860</v>
      </c>
      <c r="K87" s="11" t="s">
        <v>68</v>
      </c>
      <c r="L87" s="102">
        <v>-0.29124616059675301</v>
      </c>
      <c r="M87" s="102">
        <v>-3.8804601070254741E-2</v>
      </c>
      <c r="N87" s="103">
        <v>-0.37842565597667643</v>
      </c>
      <c r="O87" s="143"/>
      <c r="P87" s="143"/>
      <c r="Q87" s="143"/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  <c r="O88" s="143"/>
      <c r="P88" s="143"/>
      <c r="Q88" s="143"/>
    </row>
    <row r="89" spans="1:19" ht="13.5" thickBot="1">
      <c r="A89" s="88" t="s">
        <v>69</v>
      </c>
      <c r="B89" s="83">
        <v>2375</v>
      </c>
      <c r="C89" s="83">
        <v>1874689.4798734882</v>
      </c>
      <c r="D89" s="83">
        <v>1612</v>
      </c>
      <c r="E89" s="19"/>
      <c r="F89" s="52" t="s">
        <v>69</v>
      </c>
      <c r="G89" s="49">
        <v>2494</v>
      </c>
      <c r="H89" s="49">
        <v>2253495.6511458354</v>
      </c>
      <c r="I89" s="53">
        <v>1702</v>
      </c>
      <c r="K89" s="99" t="s">
        <v>69</v>
      </c>
      <c r="L89" s="97">
        <v>-4.7714514835605404E-2</v>
      </c>
      <c r="M89" s="97">
        <v>-0.16809713880731725</v>
      </c>
      <c r="N89" s="97">
        <v>-5.2878965922444232E-2</v>
      </c>
      <c r="O89" s="143"/>
      <c r="P89" s="143"/>
      <c r="Q89" s="143"/>
      <c r="R89" s="5"/>
      <c r="S89" s="5"/>
    </row>
    <row r="90" spans="1:19" ht="13.5" thickBot="1">
      <c r="A90" s="89" t="s">
        <v>70</v>
      </c>
      <c r="B90" s="33">
        <v>2375</v>
      </c>
      <c r="C90" s="33">
        <v>1874689.4798734882</v>
      </c>
      <c r="D90" s="34">
        <v>1612</v>
      </c>
      <c r="E90" s="19"/>
      <c r="F90" s="69" t="s">
        <v>70</v>
      </c>
      <c r="G90" s="59">
        <v>2494</v>
      </c>
      <c r="H90" s="59">
        <v>2253495.6511458354</v>
      </c>
      <c r="I90" s="60">
        <v>1702</v>
      </c>
      <c r="K90" s="12" t="s">
        <v>70</v>
      </c>
      <c r="L90" s="102">
        <v>-4.7714514835605404E-2</v>
      </c>
      <c r="M90" s="102">
        <v>-0.16809713880731725</v>
      </c>
      <c r="N90" s="103">
        <v>-5.2878965922444232E-2</v>
      </c>
      <c r="O90" s="143"/>
      <c r="P90" s="143"/>
      <c r="Q90" s="143"/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25" right="0.25" top="0.75" bottom="0.75" header="0.3" footer="0.3"/>
  <pageSetup paperSize="9" scale="3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6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4.140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105</v>
      </c>
      <c r="C2" s="24"/>
      <c r="D2" s="24"/>
      <c r="F2" s="43" t="s">
        <v>80</v>
      </c>
      <c r="G2" s="44" t="s">
        <v>94</v>
      </c>
      <c r="K2" s="1" t="s">
        <v>80</v>
      </c>
      <c r="L2" s="3"/>
      <c r="M2" s="1" t="s">
        <v>106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1038734</v>
      </c>
      <c r="C6" s="83">
        <v>1023095750.0665922</v>
      </c>
      <c r="D6" s="83">
        <v>677123</v>
      </c>
      <c r="E6" s="19"/>
      <c r="F6" s="48" t="s">
        <v>1</v>
      </c>
      <c r="G6" s="49">
        <v>1059941</v>
      </c>
      <c r="H6" s="49">
        <v>991149247.53783369</v>
      </c>
      <c r="I6" s="49">
        <v>741795</v>
      </c>
      <c r="K6" s="96" t="s">
        <v>1</v>
      </c>
      <c r="L6" s="97">
        <v>-2.0007717410686077E-2</v>
      </c>
      <c r="M6" s="97">
        <v>3.2231778017406176E-2</v>
      </c>
      <c r="N6" s="97">
        <v>-8.7183116629257373E-2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114122</v>
      </c>
      <c r="C8" s="85">
        <v>101145908.7883493</v>
      </c>
      <c r="D8" s="85">
        <v>78646</v>
      </c>
      <c r="E8" s="19"/>
      <c r="F8" s="52" t="s">
        <v>4</v>
      </c>
      <c r="G8" s="49">
        <v>109386</v>
      </c>
      <c r="H8" s="49">
        <v>81652794.616171539</v>
      </c>
      <c r="I8" s="53">
        <v>80035</v>
      </c>
      <c r="K8" s="99" t="s">
        <v>4</v>
      </c>
      <c r="L8" s="97">
        <v>4.3296217066169262E-2</v>
      </c>
      <c r="M8" s="97">
        <v>0.2387317453592348</v>
      </c>
      <c r="N8" s="97">
        <v>-1.7354907228087746E-2</v>
      </c>
      <c r="P8" s="5"/>
      <c r="Q8" s="5"/>
      <c r="R8" s="5"/>
      <c r="S8" s="5"/>
    </row>
    <row r="9" spans="1:19" ht="13.5" thickBot="1">
      <c r="A9" s="28" t="s">
        <v>5</v>
      </c>
      <c r="B9" s="29">
        <v>6372</v>
      </c>
      <c r="C9" s="29">
        <v>6668556.62309606</v>
      </c>
      <c r="D9" s="29">
        <v>3283</v>
      </c>
      <c r="E9" s="20"/>
      <c r="F9" s="54" t="s">
        <v>5</v>
      </c>
      <c r="G9" s="55">
        <v>7572</v>
      </c>
      <c r="H9" s="55">
        <v>6359266.0050865887</v>
      </c>
      <c r="I9" s="56">
        <v>4583</v>
      </c>
      <c r="K9" s="6" t="s">
        <v>5</v>
      </c>
      <c r="L9" s="100">
        <v>-0.15847860538827263</v>
      </c>
      <c r="M9" s="100">
        <v>4.8636213324317445E-2</v>
      </c>
      <c r="N9" s="100">
        <v>-0.28365699323587168</v>
      </c>
    </row>
    <row r="10" spans="1:19" ht="13.5" thickBot="1">
      <c r="A10" s="31" t="s">
        <v>6</v>
      </c>
      <c r="B10" s="29">
        <v>30368</v>
      </c>
      <c r="C10" s="29">
        <v>15816552.102463841</v>
      </c>
      <c r="D10" s="29">
        <v>27043</v>
      </c>
      <c r="E10" s="19"/>
      <c r="F10" s="57" t="s">
        <v>6</v>
      </c>
      <c r="G10" s="77">
        <v>21728</v>
      </c>
      <c r="H10" s="77">
        <v>13242647.878410656</v>
      </c>
      <c r="I10" s="78">
        <v>18664</v>
      </c>
      <c r="K10" s="7" t="s">
        <v>6</v>
      </c>
      <c r="L10" s="111">
        <v>0.3976435935198821</v>
      </c>
      <c r="M10" s="111">
        <v>0.19436477113080941</v>
      </c>
      <c r="N10" s="113">
        <v>0.44893913416202325</v>
      </c>
    </row>
    <row r="11" spans="1:19" ht="13.5" thickBot="1">
      <c r="A11" s="31" t="s">
        <v>7</v>
      </c>
      <c r="B11" s="29">
        <v>5002</v>
      </c>
      <c r="C11" s="29">
        <v>5041041.0251234248</v>
      </c>
      <c r="D11" s="29">
        <v>2988</v>
      </c>
      <c r="E11" s="19"/>
      <c r="F11" s="57" t="s">
        <v>7</v>
      </c>
      <c r="G11" s="77">
        <v>8224</v>
      </c>
      <c r="H11" s="77">
        <v>7025007.9220916145</v>
      </c>
      <c r="I11" s="78">
        <v>5739</v>
      </c>
      <c r="K11" s="7" t="s">
        <v>7</v>
      </c>
      <c r="L11" s="111">
        <v>-0.3917801556420234</v>
      </c>
      <c r="M11" s="111">
        <v>-0.28241489817103105</v>
      </c>
      <c r="N11" s="113">
        <v>-0.47935180345007844</v>
      </c>
    </row>
    <row r="12" spans="1:19" ht="13.5" thickBot="1">
      <c r="A12" s="31" t="s">
        <v>8</v>
      </c>
      <c r="B12" s="29">
        <v>6443</v>
      </c>
      <c r="C12" s="29">
        <v>5182609.970597337</v>
      </c>
      <c r="D12" s="29">
        <v>4637</v>
      </c>
      <c r="E12" s="19"/>
      <c r="F12" s="57" t="s">
        <v>8</v>
      </c>
      <c r="G12" s="77">
        <v>6679</v>
      </c>
      <c r="H12" s="77">
        <v>4714835.8034030152</v>
      </c>
      <c r="I12" s="78">
        <v>4925</v>
      </c>
      <c r="K12" s="7" t="s">
        <v>8</v>
      </c>
      <c r="L12" s="111">
        <v>-3.5334630932774336E-2</v>
      </c>
      <c r="M12" s="111">
        <v>9.921324658998687E-2</v>
      </c>
      <c r="N12" s="113">
        <v>-5.847715736040604E-2</v>
      </c>
    </row>
    <row r="13" spans="1:19" ht="13.5" thickBot="1">
      <c r="A13" s="31" t="s">
        <v>9</v>
      </c>
      <c r="B13" s="29">
        <v>7456</v>
      </c>
      <c r="C13" s="29">
        <v>4014864.2198298275</v>
      </c>
      <c r="D13" s="29">
        <v>5719</v>
      </c>
      <c r="E13" s="19"/>
      <c r="F13" s="57" t="s">
        <v>9</v>
      </c>
      <c r="G13" s="77">
        <v>8904</v>
      </c>
      <c r="H13" s="77">
        <v>4392530.0592609216</v>
      </c>
      <c r="I13" s="78">
        <v>7003</v>
      </c>
      <c r="K13" s="7" t="s">
        <v>9</v>
      </c>
      <c r="L13" s="111">
        <v>-0.1626235399820305</v>
      </c>
      <c r="M13" s="111">
        <v>-8.5979113252702355E-2</v>
      </c>
      <c r="N13" s="113">
        <v>-0.18334999286020282</v>
      </c>
    </row>
    <row r="14" spans="1:19" ht="13.5" thickBot="1">
      <c r="A14" s="31" t="s">
        <v>10</v>
      </c>
      <c r="B14" s="29">
        <v>5441</v>
      </c>
      <c r="C14" s="29">
        <v>5960700.6614089385</v>
      </c>
      <c r="D14" s="29">
        <v>3340</v>
      </c>
      <c r="E14" s="19"/>
      <c r="F14" s="57" t="s">
        <v>10</v>
      </c>
      <c r="G14" s="77">
        <v>3973</v>
      </c>
      <c r="H14" s="77">
        <v>4758083.3361098878</v>
      </c>
      <c r="I14" s="78">
        <v>2505</v>
      </c>
      <c r="K14" s="7" t="s">
        <v>10</v>
      </c>
      <c r="L14" s="111">
        <v>0.36949408507425119</v>
      </c>
      <c r="M14" s="111">
        <v>0.25275247202422602</v>
      </c>
      <c r="N14" s="113">
        <v>0.33333333333333326</v>
      </c>
    </row>
    <row r="15" spans="1:19" ht="13.5" thickBot="1">
      <c r="A15" s="31" t="s">
        <v>11</v>
      </c>
      <c r="B15" s="29">
        <v>12998</v>
      </c>
      <c r="C15" s="29">
        <v>9856736.3764315676</v>
      </c>
      <c r="D15" s="29">
        <v>9329</v>
      </c>
      <c r="E15" s="19"/>
      <c r="F15" s="57" t="s">
        <v>11</v>
      </c>
      <c r="G15" s="77">
        <v>18344</v>
      </c>
      <c r="H15" s="77">
        <v>12439374.981612079</v>
      </c>
      <c r="I15" s="78">
        <v>13855</v>
      </c>
      <c r="K15" s="7" t="s">
        <v>11</v>
      </c>
      <c r="L15" s="111">
        <v>-0.29143044047099864</v>
      </c>
      <c r="M15" s="111">
        <v>-0.20761803619540176</v>
      </c>
      <c r="N15" s="113">
        <v>-0.32666907253699029</v>
      </c>
    </row>
    <row r="16" spans="1:19" ht="13.5" thickBot="1">
      <c r="A16" s="32" t="s">
        <v>12</v>
      </c>
      <c r="B16" s="29">
        <v>40042</v>
      </c>
      <c r="C16" s="29">
        <v>48604847.809398293</v>
      </c>
      <c r="D16" s="29">
        <v>22307</v>
      </c>
      <c r="E16" s="19"/>
      <c r="F16" s="58" t="s">
        <v>12</v>
      </c>
      <c r="G16" s="107">
        <v>33962</v>
      </c>
      <c r="H16" s="107">
        <v>28721048.630196765</v>
      </c>
      <c r="I16" s="108">
        <v>22761</v>
      </c>
      <c r="K16" s="8" t="s">
        <v>12</v>
      </c>
      <c r="L16" s="114">
        <v>0.17902361462811367</v>
      </c>
      <c r="M16" s="114">
        <v>0.6923075628337636</v>
      </c>
      <c r="N16" s="115">
        <v>-1.9946399543078086E-2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48424</v>
      </c>
      <c r="C18" s="87">
        <v>48846671.737943903</v>
      </c>
      <c r="D18" s="87">
        <v>32421</v>
      </c>
      <c r="E18" s="19"/>
      <c r="F18" s="63" t="s">
        <v>13</v>
      </c>
      <c r="G18" s="64">
        <v>41060</v>
      </c>
      <c r="H18" s="64">
        <v>45537288.819571011</v>
      </c>
      <c r="I18" s="65">
        <v>27853</v>
      </c>
      <c r="K18" s="105" t="s">
        <v>13</v>
      </c>
      <c r="L18" s="106">
        <v>0.17934729663906479</v>
      </c>
      <c r="M18" s="106">
        <v>7.2674131555908295E-2</v>
      </c>
      <c r="N18" s="118">
        <v>0.16400387749973078</v>
      </c>
    </row>
    <row r="19" spans="1:19" ht="13.5" thickBot="1">
      <c r="A19" s="37" t="s">
        <v>14</v>
      </c>
      <c r="B19" s="29">
        <v>2321</v>
      </c>
      <c r="C19" s="29">
        <v>4064159.5042383065</v>
      </c>
      <c r="D19" s="29">
        <v>1099</v>
      </c>
      <c r="E19" s="19"/>
      <c r="F19" s="66" t="s">
        <v>14</v>
      </c>
      <c r="G19" s="55">
        <v>2577</v>
      </c>
      <c r="H19" s="55">
        <v>4383993.8131881543</v>
      </c>
      <c r="I19" s="56">
        <v>1135</v>
      </c>
      <c r="K19" s="9" t="s">
        <v>14</v>
      </c>
      <c r="L19" s="133">
        <v>-9.9340318199456767E-2</v>
      </c>
      <c r="M19" s="133">
        <v>-7.2955009194517029E-2</v>
      </c>
      <c r="N19" s="135">
        <v>-3.1718061674008813E-2</v>
      </c>
    </row>
    <row r="20" spans="1:19" ht="13.5" thickBot="1">
      <c r="A20" s="38" t="s">
        <v>15</v>
      </c>
      <c r="B20" s="29">
        <v>2874</v>
      </c>
      <c r="C20" s="29">
        <v>2266419.3850574624</v>
      </c>
      <c r="D20" s="29">
        <v>2117</v>
      </c>
      <c r="E20" s="19"/>
      <c r="F20" s="66" t="s">
        <v>15</v>
      </c>
      <c r="G20" s="55">
        <v>3204</v>
      </c>
      <c r="H20" s="55">
        <v>2358214.5670476984</v>
      </c>
      <c r="I20" s="56">
        <v>2460</v>
      </c>
      <c r="K20" s="10" t="s">
        <v>15</v>
      </c>
      <c r="L20" s="133">
        <v>-0.10299625468164797</v>
      </c>
      <c r="M20" s="133">
        <v>-3.8925712389757838E-2</v>
      </c>
      <c r="N20" s="135">
        <v>-0.13943089430894307</v>
      </c>
    </row>
    <row r="21" spans="1:19" ht="13.5" thickBot="1">
      <c r="A21" s="39" t="s">
        <v>16</v>
      </c>
      <c r="B21" s="29">
        <v>43229</v>
      </c>
      <c r="C21" s="29">
        <v>42516092.848648131</v>
      </c>
      <c r="D21" s="29">
        <v>29205</v>
      </c>
      <c r="E21" s="19"/>
      <c r="F21" s="67" t="s">
        <v>16</v>
      </c>
      <c r="G21" s="59">
        <v>35279</v>
      </c>
      <c r="H21" s="59">
        <v>38795080.43933516</v>
      </c>
      <c r="I21" s="60">
        <v>24258</v>
      </c>
      <c r="K21" s="11" t="s">
        <v>16</v>
      </c>
      <c r="L21" s="134">
        <v>0.2253465234275347</v>
      </c>
      <c r="M21" s="134">
        <v>9.5914542956847537E-2</v>
      </c>
      <c r="N21" s="136">
        <v>0.20393272322532763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14047</v>
      </c>
      <c r="C23" s="83">
        <v>18999818.77911457</v>
      </c>
      <c r="D23" s="83">
        <v>7891</v>
      </c>
      <c r="E23" s="19"/>
      <c r="F23" s="52" t="s">
        <v>17</v>
      </c>
      <c r="G23" s="49">
        <v>14153</v>
      </c>
      <c r="H23" s="49">
        <v>16509542.333336936</v>
      </c>
      <c r="I23" s="53">
        <v>8893</v>
      </c>
      <c r="K23" s="99" t="s">
        <v>17</v>
      </c>
      <c r="L23" s="97">
        <v>-7.4895781813043572E-3</v>
      </c>
      <c r="M23" s="97">
        <v>0.15083861172511948</v>
      </c>
      <c r="N23" s="97">
        <v>-0.11267288878893511</v>
      </c>
      <c r="P23" s="5"/>
      <c r="Q23" s="5"/>
      <c r="R23" s="5"/>
      <c r="S23" s="5"/>
    </row>
    <row r="24" spans="1:19" ht="13.5" thickBot="1">
      <c r="A24" s="89" t="s">
        <v>18</v>
      </c>
      <c r="B24" s="33">
        <v>14047</v>
      </c>
      <c r="C24" s="33">
        <v>18999818.77911457</v>
      </c>
      <c r="D24" s="33">
        <v>7891</v>
      </c>
      <c r="E24" s="19"/>
      <c r="F24" s="69" t="s">
        <v>18</v>
      </c>
      <c r="G24" s="59">
        <v>14153</v>
      </c>
      <c r="H24" s="59">
        <v>16509542.333336936</v>
      </c>
      <c r="I24" s="60">
        <v>8893</v>
      </c>
      <c r="K24" s="12" t="s">
        <v>18</v>
      </c>
      <c r="L24" s="102">
        <v>-7.4895781813043572E-3</v>
      </c>
      <c r="M24" s="102">
        <v>0.15083861172511948</v>
      </c>
      <c r="N24" s="103">
        <v>-0.11267288878893511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2657</v>
      </c>
      <c r="C26" s="83">
        <v>1586717.3843772518</v>
      </c>
      <c r="D26" s="83">
        <v>1958</v>
      </c>
      <c r="E26" s="19"/>
      <c r="F26" s="48" t="s">
        <v>19</v>
      </c>
      <c r="G26" s="49">
        <v>8820</v>
      </c>
      <c r="H26" s="49">
        <v>4048973.4741069819</v>
      </c>
      <c r="I26" s="53">
        <v>7786</v>
      </c>
      <c r="K26" s="96" t="s">
        <v>19</v>
      </c>
      <c r="L26" s="97">
        <v>-0.69875283446712011</v>
      </c>
      <c r="M26" s="97">
        <v>-0.60811860227678838</v>
      </c>
      <c r="N26" s="97">
        <v>-0.74852298998201894</v>
      </c>
      <c r="P26" s="5"/>
      <c r="Q26" s="5"/>
      <c r="R26" s="5"/>
      <c r="S26" s="5"/>
    </row>
    <row r="27" spans="1:19" ht="13.5" thickBot="1">
      <c r="A27" s="90" t="s">
        <v>20</v>
      </c>
      <c r="B27" s="33">
        <v>2657</v>
      </c>
      <c r="C27" s="33">
        <v>1586717.3843772518</v>
      </c>
      <c r="D27" s="33">
        <v>1958</v>
      </c>
      <c r="E27" s="19"/>
      <c r="F27" s="70" t="s">
        <v>20</v>
      </c>
      <c r="G27" s="59">
        <v>8820</v>
      </c>
      <c r="H27" s="59">
        <v>4048973.4741069819</v>
      </c>
      <c r="I27" s="60">
        <v>7786</v>
      </c>
      <c r="K27" s="13" t="s">
        <v>20</v>
      </c>
      <c r="L27" s="102">
        <v>-0.69875283446712011</v>
      </c>
      <c r="M27" s="102">
        <v>-0.60811860227678838</v>
      </c>
      <c r="N27" s="103">
        <v>-0.74852298998201894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15931</v>
      </c>
      <c r="C29" s="83">
        <v>10568323.490597725</v>
      </c>
      <c r="D29" s="83">
        <v>11039</v>
      </c>
      <c r="E29" s="19"/>
      <c r="F29" s="48" t="s">
        <v>21</v>
      </c>
      <c r="G29" s="49">
        <v>49582</v>
      </c>
      <c r="H29" s="49">
        <v>26475197.49161686</v>
      </c>
      <c r="I29" s="53">
        <v>39549</v>
      </c>
      <c r="K29" s="96" t="s">
        <v>21</v>
      </c>
      <c r="L29" s="97">
        <v>-0.67869388084385462</v>
      </c>
      <c r="M29" s="97">
        <v>-0.60082173158692798</v>
      </c>
      <c r="N29" s="97">
        <v>-0.72087789830337057</v>
      </c>
      <c r="P29" s="5"/>
      <c r="Q29" s="5"/>
      <c r="R29" s="5"/>
      <c r="S29" s="5"/>
    </row>
    <row r="30" spans="1:19" ht="13.5" thickBot="1">
      <c r="A30" s="91" t="s">
        <v>22</v>
      </c>
      <c r="B30" s="29">
        <v>7489</v>
      </c>
      <c r="C30" s="29">
        <v>4499035.6919914102</v>
      </c>
      <c r="D30" s="29">
        <v>5545</v>
      </c>
      <c r="E30" s="19"/>
      <c r="F30" s="71" t="s">
        <v>22</v>
      </c>
      <c r="G30" s="55">
        <v>22488</v>
      </c>
      <c r="H30" s="55">
        <v>12548916.494281135</v>
      </c>
      <c r="I30" s="56">
        <v>18011</v>
      </c>
      <c r="K30" s="14" t="s">
        <v>22</v>
      </c>
      <c r="L30" s="100">
        <v>-0.66697794379224473</v>
      </c>
      <c r="M30" s="100">
        <v>-0.64148014738629133</v>
      </c>
      <c r="N30" s="101">
        <v>-0.69213258564210767</v>
      </c>
    </row>
    <row r="31" spans="1:19" ht="13.5" thickBot="1">
      <c r="A31" s="92" t="s">
        <v>23</v>
      </c>
      <c r="B31" s="29">
        <v>8442</v>
      </c>
      <c r="C31" s="29">
        <v>6069287.7986063138</v>
      </c>
      <c r="D31" s="29">
        <v>5494</v>
      </c>
      <c r="E31" s="19"/>
      <c r="F31" s="71" t="s">
        <v>23</v>
      </c>
      <c r="G31" s="72">
        <v>27094</v>
      </c>
      <c r="H31" s="72">
        <v>13926280.997335725</v>
      </c>
      <c r="I31" s="73">
        <v>21538</v>
      </c>
      <c r="K31" s="15" t="s">
        <v>23</v>
      </c>
      <c r="L31" s="102">
        <v>-0.68841809994832803</v>
      </c>
      <c r="M31" s="102">
        <v>-0.56418459459726211</v>
      </c>
      <c r="N31" s="103">
        <v>-0.74491596248491043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36762</v>
      </c>
      <c r="C33" s="83">
        <v>28297659.330119379</v>
      </c>
      <c r="D33" s="83">
        <v>26352</v>
      </c>
      <c r="E33" s="19"/>
      <c r="F33" s="52" t="s">
        <v>24</v>
      </c>
      <c r="G33" s="49">
        <v>35022</v>
      </c>
      <c r="H33" s="49">
        <v>26092529.955436107</v>
      </c>
      <c r="I33" s="53">
        <v>25718</v>
      </c>
      <c r="K33" s="99" t="s">
        <v>24</v>
      </c>
      <c r="L33" s="97">
        <v>4.9683056364570932E-2</v>
      </c>
      <c r="M33" s="97">
        <v>8.4511903539037814E-2</v>
      </c>
      <c r="N33" s="97">
        <v>2.4651994711874847E-2</v>
      </c>
      <c r="P33" s="5"/>
      <c r="Q33" s="5"/>
      <c r="R33" s="5"/>
      <c r="S33" s="5"/>
    </row>
    <row r="34" spans="1:19" ht="13.5" thickBot="1">
      <c r="A34" s="89" t="s">
        <v>25</v>
      </c>
      <c r="B34" s="33">
        <v>36762</v>
      </c>
      <c r="C34" s="33">
        <v>28297659.330119379</v>
      </c>
      <c r="D34" s="33">
        <v>26352</v>
      </c>
      <c r="E34" s="19"/>
      <c r="F34" s="69" t="s">
        <v>25</v>
      </c>
      <c r="G34" s="59">
        <v>35022</v>
      </c>
      <c r="H34" s="59">
        <v>26092529.955436107</v>
      </c>
      <c r="I34" s="60">
        <v>25718</v>
      </c>
      <c r="K34" s="12" t="s">
        <v>25</v>
      </c>
      <c r="L34" s="102">
        <v>4.9683056364570932E-2</v>
      </c>
      <c r="M34" s="102">
        <v>8.4511903539037814E-2</v>
      </c>
      <c r="N34" s="103">
        <v>2.4651994711874847E-2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75000</v>
      </c>
      <c r="C36" s="83">
        <v>67709641.512906075</v>
      </c>
      <c r="D36" s="83">
        <v>48851</v>
      </c>
      <c r="E36" s="19"/>
      <c r="F36" s="48" t="s">
        <v>26</v>
      </c>
      <c r="G36" s="49">
        <v>54286</v>
      </c>
      <c r="H36" s="49">
        <v>56154097.943044536</v>
      </c>
      <c r="I36" s="53">
        <v>37124</v>
      </c>
      <c r="K36" s="96" t="s">
        <v>26</v>
      </c>
      <c r="L36" s="97">
        <v>0.38157167593854768</v>
      </c>
      <c r="M36" s="97">
        <v>0.20578272990124402</v>
      </c>
      <c r="N36" s="112">
        <v>0.31588729662751858</v>
      </c>
    </row>
    <row r="37" spans="1:19" ht="13.5" thickBot="1">
      <c r="A37" s="37" t="s">
        <v>27</v>
      </c>
      <c r="B37" s="29">
        <v>4717</v>
      </c>
      <c r="C37" s="29">
        <v>5315103.5873824693</v>
      </c>
      <c r="D37" s="29">
        <v>3050</v>
      </c>
      <c r="E37" s="19"/>
      <c r="F37" s="71" t="s">
        <v>27</v>
      </c>
      <c r="G37" s="77">
        <v>3694</v>
      </c>
      <c r="H37" s="77">
        <v>4012804.0843204102</v>
      </c>
      <c r="I37" s="78">
        <v>2440</v>
      </c>
      <c r="K37" s="9" t="s">
        <v>27</v>
      </c>
      <c r="L37" s="100">
        <v>0.27693557119653489</v>
      </c>
      <c r="M37" s="100">
        <v>0.32453602909512846</v>
      </c>
      <c r="N37" s="101">
        <v>0.25</v>
      </c>
    </row>
    <row r="38" spans="1:19" ht="13.5" thickBot="1">
      <c r="A38" s="38" t="s">
        <v>28</v>
      </c>
      <c r="B38" s="29">
        <v>6192</v>
      </c>
      <c r="C38" s="29">
        <v>8413611.6622136626</v>
      </c>
      <c r="D38" s="29">
        <v>2753</v>
      </c>
      <c r="E38" s="19"/>
      <c r="F38" s="66" t="s">
        <v>28</v>
      </c>
      <c r="G38" s="77">
        <v>4545</v>
      </c>
      <c r="H38" s="77">
        <v>7169186.89952733</v>
      </c>
      <c r="I38" s="78">
        <v>1913</v>
      </c>
      <c r="K38" s="10" t="s">
        <v>28</v>
      </c>
      <c r="L38" s="111">
        <v>0.36237623762376248</v>
      </c>
      <c r="M38" s="111">
        <v>0.1735796234812037</v>
      </c>
      <c r="N38" s="113">
        <v>0.43910088865656038</v>
      </c>
    </row>
    <row r="39" spans="1:19" ht="13.5" thickBot="1">
      <c r="A39" s="38" t="s">
        <v>29</v>
      </c>
      <c r="B39" s="29">
        <v>4779</v>
      </c>
      <c r="C39" s="29">
        <v>4872169.3493953943</v>
      </c>
      <c r="D39" s="29">
        <v>3629</v>
      </c>
      <c r="E39" s="19"/>
      <c r="F39" s="66" t="s">
        <v>29</v>
      </c>
      <c r="G39" s="77">
        <v>3471</v>
      </c>
      <c r="H39" s="77">
        <v>3960640.3826455381</v>
      </c>
      <c r="I39" s="78">
        <v>2560</v>
      </c>
      <c r="K39" s="10" t="s">
        <v>29</v>
      </c>
      <c r="L39" s="111">
        <v>0.37683664649956783</v>
      </c>
      <c r="M39" s="111">
        <v>0.23014686482113622</v>
      </c>
      <c r="N39" s="113">
        <v>0.41757812499999991</v>
      </c>
    </row>
    <row r="40" spans="1:19" ht="13.5" thickBot="1">
      <c r="A40" s="38" t="s">
        <v>30</v>
      </c>
      <c r="B40" s="29">
        <v>34121</v>
      </c>
      <c r="C40" s="29">
        <v>24955627.546833314</v>
      </c>
      <c r="D40" s="29">
        <v>24540</v>
      </c>
      <c r="E40" s="19"/>
      <c r="F40" s="66" t="s">
        <v>30</v>
      </c>
      <c r="G40" s="77">
        <v>23297</v>
      </c>
      <c r="H40" s="77">
        <v>21627500.223065075</v>
      </c>
      <c r="I40" s="78">
        <v>17637</v>
      </c>
      <c r="K40" s="10" t="s">
        <v>30</v>
      </c>
      <c r="L40" s="111">
        <v>0.46460917714727223</v>
      </c>
      <c r="M40" s="111">
        <v>0.15388404991062687</v>
      </c>
      <c r="N40" s="113">
        <v>0.39139309406361633</v>
      </c>
    </row>
    <row r="41" spans="1:19" ht="13.5" thickBot="1">
      <c r="A41" s="39" t="s">
        <v>31</v>
      </c>
      <c r="B41" s="29">
        <v>25191</v>
      </c>
      <c r="C41" s="29">
        <v>24153129.367081225</v>
      </c>
      <c r="D41" s="29">
        <v>14879</v>
      </c>
      <c r="E41" s="19"/>
      <c r="F41" s="67" t="s">
        <v>31</v>
      </c>
      <c r="G41" s="77">
        <v>19279</v>
      </c>
      <c r="H41" s="77">
        <v>19383966.35348618</v>
      </c>
      <c r="I41" s="78">
        <v>12574</v>
      </c>
      <c r="K41" s="11" t="s">
        <v>31</v>
      </c>
      <c r="L41" s="116">
        <v>0.30665490948700658</v>
      </c>
      <c r="M41" s="116">
        <v>0.24603648843712089</v>
      </c>
      <c r="N41" s="117">
        <v>0.18331477652298389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68566</v>
      </c>
      <c r="C43" s="83">
        <v>62120923.014058001</v>
      </c>
      <c r="D43" s="83">
        <v>46952</v>
      </c>
      <c r="E43" s="19"/>
      <c r="F43" s="48" t="s">
        <v>32</v>
      </c>
      <c r="G43" s="49">
        <v>64828</v>
      </c>
      <c r="H43" s="49">
        <v>61026877.158367544</v>
      </c>
      <c r="I43" s="53">
        <v>46559</v>
      </c>
      <c r="K43" s="96" t="s">
        <v>32</v>
      </c>
      <c r="L43" s="97">
        <v>5.7660270253594215E-2</v>
      </c>
      <c r="M43" s="97">
        <v>1.7927279038895572E-2</v>
      </c>
      <c r="N43" s="97">
        <v>8.440902940355155E-3</v>
      </c>
    </row>
    <row r="44" spans="1:19" ht="13.5" thickBot="1">
      <c r="A44" s="37" t="s">
        <v>33</v>
      </c>
      <c r="B44" s="29">
        <v>1887</v>
      </c>
      <c r="C44" s="29">
        <v>885970.17123792868</v>
      </c>
      <c r="D44" s="29">
        <v>1567</v>
      </c>
      <c r="E44" s="19"/>
      <c r="F44" s="74" t="s">
        <v>33</v>
      </c>
      <c r="G44" s="55">
        <v>3050</v>
      </c>
      <c r="H44" s="55">
        <v>2106879.4621433192</v>
      </c>
      <c r="I44" s="56">
        <v>2339</v>
      </c>
      <c r="K44" s="9" t="s">
        <v>33</v>
      </c>
      <c r="L44" s="138">
        <v>-0.38131147540983612</v>
      </c>
      <c r="M44" s="138">
        <v>-0.57948701520084345</v>
      </c>
      <c r="N44" s="139">
        <v>-0.33005557930739637</v>
      </c>
    </row>
    <row r="45" spans="1:19" ht="13.5" thickBot="1">
      <c r="A45" s="38" t="s">
        <v>34</v>
      </c>
      <c r="B45" s="29">
        <v>10386</v>
      </c>
      <c r="C45" s="29">
        <v>12068215.471328136</v>
      </c>
      <c r="D45" s="29">
        <v>6944</v>
      </c>
      <c r="E45" s="19"/>
      <c r="F45" s="75" t="s">
        <v>34</v>
      </c>
      <c r="G45" s="55">
        <v>8929</v>
      </c>
      <c r="H45" s="55">
        <v>10909909.503467282</v>
      </c>
      <c r="I45" s="56">
        <v>5813</v>
      </c>
      <c r="K45" s="10" t="s">
        <v>34</v>
      </c>
      <c r="L45" s="133">
        <v>0.16317616754395781</v>
      </c>
      <c r="M45" s="133">
        <v>0.10617008028276786</v>
      </c>
      <c r="N45" s="135">
        <v>0.19456390848099092</v>
      </c>
    </row>
    <row r="46" spans="1:19" ht="13.5" thickBot="1">
      <c r="A46" s="38" t="s">
        <v>35</v>
      </c>
      <c r="B46" s="29">
        <v>4655</v>
      </c>
      <c r="C46" s="29">
        <v>3502978.2264656089</v>
      </c>
      <c r="D46" s="29">
        <v>3052</v>
      </c>
      <c r="E46" s="19"/>
      <c r="F46" s="75" t="s">
        <v>35</v>
      </c>
      <c r="G46" s="55">
        <v>3972</v>
      </c>
      <c r="H46" s="55">
        <v>2806370.6319864136</v>
      </c>
      <c r="I46" s="56">
        <v>3063</v>
      </c>
      <c r="K46" s="10" t="s">
        <v>35</v>
      </c>
      <c r="L46" s="133">
        <v>0.17195367573011078</v>
      </c>
      <c r="M46" s="133">
        <v>0.24822366174282573</v>
      </c>
      <c r="N46" s="135">
        <v>-3.5912504080966023E-3</v>
      </c>
    </row>
    <row r="47" spans="1:19" ht="13.5" thickBot="1">
      <c r="A47" s="38" t="s">
        <v>36</v>
      </c>
      <c r="B47" s="29">
        <v>14694</v>
      </c>
      <c r="C47" s="29">
        <v>12813919.339827774</v>
      </c>
      <c r="D47" s="29">
        <v>10777</v>
      </c>
      <c r="E47" s="19"/>
      <c r="F47" s="75" t="s">
        <v>36</v>
      </c>
      <c r="G47" s="55">
        <v>15610</v>
      </c>
      <c r="H47" s="55">
        <v>14449402.817837588</v>
      </c>
      <c r="I47" s="56">
        <v>11528</v>
      </c>
      <c r="K47" s="10" t="s">
        <v>36</v>
      </c>
      <c r="L47" s="133">
        <v>-5.8680333119795036E-2</v>
      </c>
      <c r="M47" s="133">
        <v>-0.11318692534412789</v>
      </c>
      <c r="N47" s="135">
        <v>-6.5145732130464928E-2</v>
      </c>
    </row>
    <row r="48" spans="1:19" ht="13.5" thickBot="1">
      <c r="A48" s="38" t="s">
        <v>37</v>
      </c>
      <c r="B48" s="29">
        <v>5854</v>
      </c>
      <c r="C48" s="29">
        <v>6673710.015861351</v>
      </c>
      <c r="D48" s="29">
        <v>3080</v>
      </c>
      <c r="E48" s="19"/>
      <c r="F48" s="75" t="s">
        <v>37</v>
      </c>
      <c r="G48" s="55">
        <v>4996</v>
      </c>
      <c r="H48" s="55">
        <v>4713160.632547454</v>
      </c>
      <c r="I48" s="56">
        <v>3199</v>
      </c>
      <c r="K48" s="10" t="s">
        <v>37</v>
      </c>
      <c r="L48" s="133">
        <v>0.17173738991192944</v>
      </c>
      <c r="M48" s="133">
        <v>0.4159733852003733</v>
      </c>
      <c r="N48" s="135">
        <v>-3.7199124726477018E-2</v>
      </c>
    </row>
    <row r="49" spans="1:19" ht="13.5" thickBot="1">
      <c r="A49" s="38" t="s">
        <v>38</v>
      </c>
      <c r="B49" s="29">
        <v>7091</v>
      </c>
      <c r="C49" s="29">
        <v>4826838.1848549172</v>
      </c>
      <c r="D49" s="29">
        <v>5371</v>
      </c>
      <c r="E49" s="19"/>
      <c r="F49" s="75" t="s">
        <v>38</v>
      </c>
      <c r="G49" s="55">
        <v>6853</v>
      </c>
      <c r="H49" s="55">
        <v>4620454.0130113205</v>
      </c>
      <c r="I49" s="56">
        <v>5501</v>
      </c>
      <c r="K49" s="10" t="s">
        <v>38</v>
      </c>
      <c r="L49" s="133">
        <v>3.4729315628192037E-2</v>
      </c>
      <c r="M49" s="133">
        <v>4.4667509137070294E-2</v>
      </c>
      <c r="N49" s="135">
        <v>-2.3632066896927872E-2</v>
      </c>
    </row>
    <row r="50" spans="1:19" ht="13.5" thickBot="1">
      <c r="A50" s="38" t="s">
        <v>39</v>
      </c>
      <c r="B50" s="29">
        <v>3080</v>
      </c>
      <c r="C50" s="29">
        <v>3985064.2065923526</v>
      </c>
      <c r="D50" s="29">
        <v>1847</v>
      </c>
      <c r="E50" s="19"/>
      <c r="F50" s="75" t="s">
        <v>39</v>
      </c>
      <c r="G50" s="55">
        <v>2176</v>
      </c>
      <c r="H50" s="55">
        <v>3315237.3627369516</v>
      </c>
      <c r="I50" s="56">
        <v>1031</v>
      </c>
      <c r="K50" s="10" t="s">
        <v>39</v>
      </c>
      <c r="L50" s="133">
        <v>0.41544117647058831</v>
      </c>
      <c r="M50" s="133">
        <v>0.20204491279695702</v>
      </c>
      <c r="N50" s="135">
        <v>0.79146459747817643</v>
      </c>
    </row>
    <row r="51" spans="1:19" ht="13.5" thickBot="1">
      <c r="A51" s="38" t="s">
        <v>40</v>
      </c>
      <c r="B51" s="29">
        <v>16761</v>
      </c>
      <c r="C51" s="29">
        <v>13955289.716431217</v>
      </c>
      <c r="D51" s="29">
        <v>11136</v>
      </c>
      <c r="E51" s="19"/>
      <c r="F51" s="75" t="s">
        <v>40</v>
      </c>
      <c r="G51" s="55">
        <v>15872</v>
      </c>
      <c r="H51" s="55">
        <v>15161832.078341346</v>
      </c>
      <c r="I51" s="56">
        <v>11549</v>
      </c>
      <c r="K51" s="10" t="s">
        <v>40</v>
      </c>
      <c r="L51" s="133">
        <v>5.6010584677419262E-2</v>
      </c>
      <c r="M51" s="133">
        <v>-7.9577610124944798E-2</v>
      </c>
      <c r="N51" s="135">
        <v>-3.5760671919646714E-2</v>
      </c>
    </row>
    <row r="52" spans="1:19" ht="13.5" thickBot="1">
      <c r="A52" s="39" t="s">
        <v>41</v>
      </c>
      <c r="B52" s="29">
        <v>4158</v>
      </c>
      <c r="C52" s="29">
        <v>3408937.6814587191</v>
      </c>
      <c r="D52" s="29">
        <v>3178</v>
      </c>
      <c r="E52" s="19"/>
      <c r="F52" s="76" t="s">
        <v>41</v>
      </c>
      <c r="G52" s="59">
        <v>3370</v>
      </c>
      <c r="H52" s="59">
        <v>2943630.6562958648</v>
      </c>
      <c r="I52" s="60">
        <v>2536</v>
      </c>
      <c r="K52" s="11" t="s">
        <v>41</v>
      </c>
      <c r="L52" s="134">
        <v>0.23382789317507413</v>
      </c>
      <c r="M52" s="134">
        <v>0.15807248921248029</v>
      </c>
      <c r="N52" s="136">
        <v>0.25315457413249209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186248</v>
      </c>
      <c r="C54" s="83">
        <v>238937437.16793403</v>
      </c>
      <c r="D54" s="83">
        <v>104170</v>
      </c>
      <c r="E54" s="19"/>
      <c r="F54" s="48" t="s">
        <v>42</v>
      </c>
      <c r="G54" s="49">
        <v>209186</v>
      </c>
      <c r="H54" s="49">
        <v>235154007.12932402</v>
      </c>
      <c r="I54" s="53">
        <v>136020</v>
      </c>
      <c r="K54" s="96" t="s">
        <v>42</v>
      </c>
      <c r="L54" s="97">
        <v>-0.10965360970619453</v>
      </c>
      <c r="M54" s="97">
        <v>1.608915827034707E-2</v>
      </c>
      <c r="N54" s="97">
        <v>-0.23415674165563882</v>
      </c>
      <c r="P54" s="5"/>
      <c r="Q54" s="5"/>
      <c r="R54" s="5"/>
      <c r="S54" s="5"/>
    </row>
    <row r="55" spans="1:19" ht="13.5" thickBot="1">
      <c r="A55" s="37" t="s">
        <v>43</v>
      </c>
      <c r="B55" s="29">
        <v>143968</v>
      </c>
      <c r="C55" s="29">
        <v>192438609.02250537</v>
      </c>
      <c r="D55" s="29">
        <v>77588</v>
      </c>
      <c r="E55" s="19"/>
      <c r="F55" s="71" t="s">
        <v>43</v>
      </c>
      <c r="G55" s="55">
        <v>167663</v>
      </c>
      <c r="H55" s="55">
        <v>190577135.46771827</v>
      </c>
      <c r="I55" s="56">
        <v>109353</v>
      </c>
      <c r="K55" s="9" t="s">
        <v>43</v>
      </c>
      <c r="L55" s="100">
        <v>-0.14132515820425495</v>
      </c>
      <c r="M55" s="100">
        <v>9.7675597349000665E-3</v>
      </c>
      <c r="N55" s="101">
        <v>-0.29048128537854467</v>
      </c>
    </row>
    <row r="56" spans="1:19" ht="13.5" thickBot="1">
      <c r="A56" s="38" t="s">
        <v>44</v>
      </c>
      <c r="B56" s="29">
        <v>11857</v>
      </c>
      <c r="C56" s="29">
        <v>10953765.709716709</v>
      </c>
      <c r="D56" s="29">
        <v>8614</v>
      </c>
      <c r="E56" s="19"/>
      <c r="F56" s="66" t="s">
        <v>44</v>
      </c>
      <c r="G56" s="77">
        <v>12538</v>
      </c>
      <c r="H56" s="77">
        <v>11692623.239455119</v>
      </c>
      <c r="I56" s="78">
        <v>9176</v>
      </c>
      <c r="K56" s="10" t="s">
        <v>44</v>
      </c>
      <c r="L56" s="100">
        <v>-5.4314882756420491E-2</v>
      </c>
      <c r="M56" s="100">
        <v>-6.3190057064802851E-2</v>
      </c>
      <c r="N56" s="101">
        <v>-6.1246730601569266E-2</v>
      </c>
    </row>
    <row r="57" spans="1:19" ht="13.5" thickBot="1">
      <c r="A57" s="38" t="s">
        <v>45</v>
      </c>
      <c r="B57" s="29">
        <v>5727</v>
      </c>
      <c r="C57" s="29">
        <v>7848963.617867969</v>
      </c>
      <c r="D57" s="29">
        <v>2587</v>
      </c>
      <c r="E57" s="19"/>
      <c r="F57" s="66" t="s">
        <v>45</v>
      </c>
      <c r="G57" s="77">
        <v>6061</v>
      </c>
      <c r="H57" s="77">
        <v>7916036.8464033892</v>
      </c>
      <c r="I57" s="78">
        <v>2634</v>
      </c>
      <c r="K57" s="10" t="s">
        <v>45</v>
      </c>
      <c r="L57" s="100">
        <v>-5.5106418082824571E-2</v>
      </c>
      <c r="M57" s="100">
        <v>-8.4730819015698122E-3</v>
      </c>
      <c r="N57" s="101">
        <v>-1.7843583902809379E-2</v>
      </c>
    </row>
    <row r="58" spans="1:19" ht="13.5" thickBot="1">
      <c r="A58" s="39" t="s">
        <v>46</v>
      </c>
      <c r="B58" s="29">
        <v>24696</v>
      </c>
      <c r="C58" s="29">
        <v>27696098.817843966</v>
      </c>
      <c r="D58" s="29">
        <v>15381</v>
      </c>
      <c r="E58" s="19"/>
      <c r="F58" s="67" t="s">
        <v>46</v>
      </c>
      <c r="G58" s="72">
        <v>22924</v>
      </c>
      <c r="H58" s="72">
        <v>24968211.575747233</v>
      </c>
      <c r="I58" s="73">
        <v>14857</v>
      </c>
      <c r="K58" s="11" t="s">
        <v>46</v>
      </c>
      <c r="L58" s="102">
        <v>7.7298900715407459E-2</v>
      </c>
      <c r="M58" s="102">
        <v>0.10925441070622988</v>
      </c>
      <c r="N58" s="103">
        <v>3.5269569899710529E-2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123166</v>
      </c>
      <c r="C60" s="83">
        <v>88622520.554847568</v>
      </c>
      <c r="D60" s="83">
        <v>93820</v>
      </c>
      <c r="E60" s="19"/>
      <c r="F60" s="48" t="s">
        <v>47</v>
      </c>
      <c r="G60" s="49">
        <v>98611</v>
      </c>
      <c r="H60" s="49">
        <v>75003280.565273687</v>
      </c>
      <c r="I60" s="53">
        <v>73391</v>
      </c>
      <c r="K60" s="96" t="s">
        <v>47</v>
      </c>
      <c r="L60" s="97">
        <v>0.24900873127744361</v>
      </c>
      <c r="M60" s="97">
        <v>0.18158192397626349</v>
      </c>
      <c r="N60" s="97">
        <v>0.27835838181793404</v>
      </c>
      <c r="P60" s="5"/>
      <c r="Q60" s="5"/>
      <c r="R60" s="5"/>
      <c r="S60" s="5"/>
    </row>
    <row r="61" spans="1:19" ht="13.5" thickBot="1">
      <c r="A61" s="37" t="s">
        <v>48</v>
      </c>
      <c r="B61" s="29">
        <v>16356</v>
      </c>
      <c r="C61" s="29">
        <v>12262856.535919381</v>
      </c>
      <c r="D61" s="29">
        <v>11301</v>
      </c>
      <c r="E61" s="19"/>
      <c r="F61" s="71" t="s">
        <v>48</v>
      </c>
      <c r="G61" s="55">
        <v>17735</v>
      </c>
      <c r="H61" s="55">
        <v>11766506.497449407</v>
      </c>
      <c r="I61" s="56">
        <v>12959</v>
      </c>
      <c r="K61" s="9" t="s">
        <v>48</v>
      </c>
      <c r="L61" s="100">
        <v>-7.7755850014096461E-2</v>
      </c>
      <c r="M61" s="100">
        <v>4.2183297020025989E-2</v>
      </c>
      <c r="N61" s="101">
        <v>-0.12794197083108261</v>
      </c>
    </row>
    <row r="62" spans="1:19" ht="13.5" thickBot="1">
      <c r="A62" s="38" t="s">
        <v>49</v>
      </c>
      <c r="B62" s="29">
        <v>11528</v>
      </c>
      <c r="C62" s="29">
        <v>16028619.452981614</v>
      </c>
      <c r="D62" s="29">
        <v>5428</v>
      </c>
      <c r="E62" s="19"/>
      <c r="F62" s="66" t="s">
        <v>49</v>
      </c>
      <c r="G62" s="77">
        <v>8785</v>
      </c>
      <c r="H62" s="77">
        <v>11225954.83736942</v>
      </c>
      <c r="I62" s="78">
        <v>4331</v>
      </c>
      <c r="K62" s="10" t="s">
        <v>49</v>
      </c>
      <c r="L62" s="100">
        <v>0.3122367672168469</v>
      </c>
      <c r="M62" s="100">
        <v>0.42781791706705308</v>
      </c>
      <c r="N62" s="101">
        <v>0.25329023320249355</v>
      </c>
    </row>
    <row r="63" spans="1:19" ht="13.5" thickBot="1">
      <c r="A63" s="39" t="s">
        <v>50</v>
      </c>
      <c r="B63" s="29">
        <v>95282</v>
      </c>
      <c r="C63" s="29">
        <v>60331044.565946579</v>
      </c>
      <c r="D63" s="29">
        <v>77091</v>
      </c>
      <c r="E63" s="19"/>
      <c r="F63" s="67" t="s">
        <v>50</v>
      </c>
      <c r="G63" s="72">
        <v>72091</v>
      </c>
      <c r="H63" s="72">
        <v>52010819.230454862</v>
      </c>
      <c r="I63" s="73">
        <v>56101</v>
      </c>
      <c r="K63" s="11" t="s">
        <v>50</v>
      </c>
      <c r="L63" s="102">
        <v>0.32169064099540856</v>
      </c>
      <c r="M63" s="102">
        <v>0.15997104945849072</v>
      </c>
      <c r="N63" s="103">
        <v>0.3741466284023458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8802</v>
      </c>
      <c r="C65" s="83">
        <v>11155654.300423853</v>
      </c>
      <c r="D65" s="83">
        <v>3043</v>
      </c>
      <c r="E65" s="19"/>
      <c r="F65" s="48" t="s">
        <v>51</v>
      </c>
      <c r="G65" s="49">
        <v>6412</v>
      </c>
      <c r="H65" s="49">
        <v>6049485.054385202</v>
      </c>
      <c r="I65" s="53">
        <v>3507</v>
      </c>
      <c r="K65" s="96" t="s">
        <v>51</v>
      </c>
      <c r="L65" s="97">
        <v>0.37273861509669359</v>
      </c>
      <c r="M65" s="97">
        <v>0.84406675942396903</v>
      </c>
      <c r="N65" s="97">
        <v>-0.1323068149415455</v>
      </c>
      <c r="P65" s="5"/>
      <c r="Q65" s="5"/>
      <c r="R65" s="5"/>
      <c r="S65" s="5"/>
    </row>
    <row r="66" spans="1:19" ht="13.5" thickBot="1">
      <c r="A66" s="37" t="s">
        <v>52</v>
      </c>
      <c r="B66" s="29">
        <v>6321</v>
      </c>
      <c r="C66" s="29">
        <v>7808542.4179423535</v>
      </c>
      <c r="D66" s="29">
        <v>1972</v>
      </c>
      <c r="E66" s="19"/>
      <c r="F66" s="71" t="s">
        <v>52</v>
      </c>
      <c r="G66" s="55">
        <v>3358</v>
      </c>
      <c r="H66" s="55">
        <v>3143337.2911670972</v>
      </c>
      <c r="I66" s="56">
        <v>1746</v>
      </c>
      <c r="K66" s="9" t="s">
        <v>52</v>
      </c>
      <c r="L66" s="100">
        <v>0.88237045860631325</v>
      </c>
      <c r="M66" s="100">
        <v>1.4841567081854907</v>
      </c>
      <c r="N66" s="101">
        <v>0.12943871706758303</v>
      </c>
    </row>
    <row r="67" spans="1:19" ht="13.5" thickBot="1">
      <c r="A67" s="39" t="s">
        <v>53</v>
      </c>
      <c r="B67" s="29">
        <v>2481</v>
      </c>
      <c r="C67" s="29">
        <v>3347111.8824814986</v>
      </c>
      <c r="D67" s="29">
        <v>1071</v>
      </c>
      <c r="E67" s="19"/>
      <c r="F67" s="67" t="s">
        <v>53</v>
      </c>
      <c r="G67" s="72">
        <v>3054</v>
      </c>
      <c r="H67" s="72">
        <v>2906147.7632181053</v>
      </c>
      <c r="I67" s="73">
        <v>1761</v>
      </c>
      <c r="K67" s="11" t="s">
        <v>53</v>
      </c>
      <c r="L67" s="102">
        <v>-0.18762278978389002</v>
      </c>
      <c r="M67" s="102">
        <v>0.15173492719279169</v>
      </c>
      <c r="N67" s="103">
        <v>-0.39182282793867118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53348</v>
      </c>
      <c r="C69" s="83">
        <v>45977576.495460004</v>
      </c>
      <c r="D69" s="83">
        <v>37361</v>
      </c>
      <c r="E69" s="19"/>
      <c r="F69" s="48" t="s">
        <v>54</v>
      </c>
      <c r="G69" s="49">
        <v>46577</v>
      </c>
      <c r="H69" s="49">
        <v>41006972.538050875</v>
      </c>
      <c r="I69" s="53">
        <v>32332</v>
      </c>
      <c r="K69" s="96" t="s">
        <v>54</v>
      </c>
      <c r="L69" s="97">
        <v>0.14537217940185077</v>
      </c>
      <c r="M69" s="97">
        <v>0.12121362904313027</v>
      </c>
      <c r="N69" s="97">
        <v>0.15554249659779784</v>
      </c>
      <c r="P69" s="5"/>
      <c r="Q69" s="5"/>
      <c r="R69" s="5"/>
      <c r="S69" s="5"/>
    </row>
    <row r="70" spans="1:19" ht="13.5" thickBot="1">
      <c r="A70" s="37" t="s">
        <v>55</v>
      </c>
      <c r="B70" s="29">
        <v>18293</v>
      </c>
      <c r="C70" s="29">
        <v>15761549.87918729</v>
      </c>
      <c r="D70" s="29">
        <v>12057</v>
      </c>
      <c r="E70" s="19"/>
      <c r="F70" s="71" t="s">
        <v>55</v>
      </c>
      <c r="G70" s="55">
        <v>17517</v>
      </c>
      <c r="H70" s="55">
        <v>12912939.552677458</v>
      </c>
      <c r="I70" s="56">
        <v>13001</v>
      </c>
      <c r="K70" s="9" t="s">
        <v>55</v>
      </c>
      <c r="L70" s="100">
        <v>4.4299823029057439E-2</v>
      </c>
      <c r="M70" s="100">
        <v>0.22060122831746565</v>
      </c>
      <c r="N70" s="101">
        <v>-7.2609799246211804E-2</v>
      </c>
    </row>
    <row r="71" spans="1:19" ht="13.5" thickBot="1">
      <c r="A71" s="38" t="s">
        <v>56</v>
      </c>
      <c r="B71" s="29">
        <v>3498</v>
      </c>
      <c r="C71" s="29">
        <v>2557986.316345376</v>
      </c>
      <c r="D71" s="29">
        <v>2459</v>
      </c>
      <c r="E71" s="19"/>
      <c r="F71" s="66" t="s">
        <v>56</v>
      </c>
      <c r="G71" s="77">
        <v>3236</v>
      </c>
      <c r="H71" s="77">
        <v>2867132.5424602279</v>
      </c>
      <c r="I71" s="78">
        <v>2110</v>
      </c>
      <c r="K71" s="10" t="s">
        <v>56</v>
      </c>
      <c r="L71" s="100">
        <v>8.0964153275648876E-2</v>
      </c>
      <c r="M71" s="100">
        <v>-0.10782418375732983</v>
      </c>
      <c r="N71" s="101">
        <v>0.16540284360189572</v>
      </c>
    </row>
    <row r="72" spans="1:19" ht="13.5" thickBot="1">
      <c r="A72" s="38" t="s">
        <v>57</v>
      </c>
      <c r="B72" s="29">
        <v>4504</v>
      </c>
      <c r="C72" s="29">
        <v>3462099.0248250687</v>
      </c>
      <c r="D72" s="29">
        <v>3098</v>
      </c>
      <c r="E72" s="19"/>
      <c r="F72" s="66" t="s">
        <v>57</v>
      </c>
      <c r="G72" s="77">
        <v>2743</v>
      </c>
      <c r="H72" s="77">
        <v>2349695.1705566011</v>
      </c>
      <c r="I72" s="78">
        <v>1836</v>
      </c>
      <c r="K72" s="10" t="s">
        <v>57</v>
      </c>
      <c r="L72" s="100">
        <v>0.6419978126139263</v>
      </c>
      <c r="M72" s="100">
        <v>0.47342475237115922</v>
      </c>
      <c r="N72" s="101">
        <v>0.68736383442265803</v>
      </c>
    </row>
    <row r="73" spans="1:19" ht="13.5" thickBot="1">
      <c r="A73" s="39" t="s">
        <v>58</v>
      </c>
      <c r="B73" s="29">
        <v>27053</v>
      </c>
      <c r="C73" s="29">
        <v>24195941.275102265</v>
      </c>
      <c r="D73" s="29">
        <v>19747</v>
      </c>
      <c r="E73" s="19"/>
      <c r="F73" s="67" t="s">
        <v>58</v>
      </c>
      <c r="G73" s="72">
        <v>23081</v>
      </c>
      <c r="H73" s="72">
        <v>22877205.272356585</v>
      </c>
      <c r="I73" s="73">
        <v>15385</v>
      </c>
      <c r="K73" s="11" t="s">
        <v>58</v>
      </c>
      <c r="L73" s="102">
        <v>0.17208959750444097</v>
      </c>
      <c r="M73" s="102">
        <v>5.7644104122244411E-2</v>
      </c>
      <c r="N73" s="103">
        <v>0.2835229119272018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153920</v>
      </c>
      <c r="C75" s="83">
        <v>171436771.50832802</v>
      </c>
      <c r="D75" s="83">
        <v>92830</v>
      </c>
      <c r="E75" s="19"/>
      <c r="F75" s="48" t="s">
        <v>59</v>
      </c>
      <c r="G75" s="49">
        <v>160556</v>
      </c>
      <c r="H75" s="49">
        <v>175031780.42542323</v>
      </c>
      <c r="I75" s="53">
        <v>109909</v>
      </c>
      <c r="K75" s="96" t="s">
        <v>59</v>
      </c>
      <c r="L75" s="97">
        <v>-4.1331373477166866E-2</v>
      </c>
      <c r="M75" s="97">
        <v>-2.053917813300743E-2</v>
      </c>
      <c r="N75" s="97">
        <v>-0.15539218808286859</v>
      </c>
      <c r="P75" s="5"/>
      <c r="Q75" s="5"/>
      <c r="R75" s="5"/>
      <c r="S75" s="5"/>
    </row>
    <row r="76" spans="1:19" ht="13.5" thickBot="1">
      <c r="A76" s="90" t="s">
        <v>60</v>
      </c>
      <c r="B76" s="33">
        <v>153920</v>
      </c>
      <c r="C76" s="33">
        <v>171436771.50832802</v>
      </c>
      <c r="D76" s="33">
        <v>92830</v>
      </c>
      <c r="E76" s="19"/>
      <c r="F76" s="70" t="s">
        <v>60</v>
      </c>
      <c r="G76" s="59">
        <v>160556</v>
      </c>
      <c r="H76" s="59">
        <v>175031780.42542323</v>
      </c>
      <c r="I76" s="60">
        <v>109909</v>
      </c>
      <c r="K76" s="13" t="s">
        <v>60</v>
      </c>
      <c r="L76" s="102">
        <v>-4.1331373477166866E-2</v>
      </c>
      <c r="M76" s="102">
        <v>-2.053917813300743E-2</v>
      </c>
      <c r="N76" s="103">
        <v>-0.15539218808286859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63749</v>
      </c>
      <c r="C78" s="83">
        <v>53725224.058590308</v>
      </c>
      <c r="D78" s="83">
        <v>39675</v>
      </c>
      <c r="E78" s="19"/>
      <c r="F78" s="48" t="s">
        <v>61</v>
      </c>
      <c r="G78" s="49">
        <v>77977</v>
      </c>
      <c r="H78" s="49">
        <v>55800267.236069836</v>
      </c>
      <c r="I78" s="53">
        <v>52419</v>
      </c>
      <c r="K78" s="96" t="s">
        <v>61</v>
      </c>
      <c r="L78" s="97">
        <v>-0.18246405991510317</v>
      </c>
      <c r="M78" s="97">
        <v>-3.7186975623267227E-2</v>
      </c>
      <c r="N78" s="97">
        <v>-0.24311795341383846</v>
      </c>
      <c r="P78" s="5"/>
      <c r="Q78" s="5"/>
      <c r="R78" s="5"/>
      <c r="S78" s="5"/>
    </row>
    <row r="79" spans="1:19" ht="13.5" thickBot="1">
      <c r="A79" s="90" t="s">
        <v>62</v>
      </c>
      <c r="B79" s="33">
        <v>63749</v>
      </c>
      <c r="C79" s="33">
        <v>53725224.058590308</v>
      </c>
      <c r="D79" s="33">
        <v>39675</v>
      </c>
      <c r="E79" s="19"/>
      <c r="F79" s="70" t="s">
        <v>62</v>
      </c>
      <c r="G79" s="59">
        <v>77977</v>
      </c>
      <c r="H79" s="59">
        <v>55800267.236069836</v>
      </c>
      <c r="I79" s="60">
        <v>52419</v>
      </c>
      <c r="K79" s="13" t="s">
        <v>62</v>
      </c>
      <c r="L79" s="102">
        <v>-0.18246405991510317</v>
      </c>
      <c r="M79" s="102">
        <v>-3.7186975623267227E-2</v>
      </c>
      <c r="N79" s="103">
        <v>-0.24311795341383846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28062</v>
      </c>
      <c r="C81" s="83">
        <v>27900750.505152553</v>
      </c>
      <c r="D81" s="83">
        <v>19596</v>
      </c>
      <c r="E81" s="19"/>
      <c r="F81" s="48" t="s">
        <v>63</v>
      </c>
      <c r="G81" s="49">
        <v>26220</v>
      </c>
      <c r="H81" s="49">
        <v>32539080.230979636</v>
      </c>
      <c r="I81" s="53">
        <v>17474</v>
      </c>
      <c r="K81" s="96" t="s">
        <v>63</v>
      </c>
      <c r="L81" s="97">
        <v>7.0251716247139662E-2</v>
      </c>
      <c r="M81" s="97">
        <v>-0.14254643010502321</v>
      </c>
      <c r="N81" s="97">
        <v>0.12143756438136655</v>
      </c>
      <c r="P81" s="5"/>
      <c r="Q81" s="5"/>
      <c r="R81" s="5"/>
      <c r="S81" s="5"/>
    </row>
    <row r="82" spans="1:19" ht="13.5" thickBot="1">
      <c r="A82" s="90" t="s">
        <v>64</v>
      </c>
      <c r="B82" s="33">
        <v>28062</v>
      </c>
      <c r="C82" s="33">
        <v>27900750.505152553</v>
      </c>
      <c r="D82" s="33">
        <v>19596</v>
      </c>
      <c r="E82" s="19"/>
      <c r="F82" s="70" t="s">
        <v>64</v>
      </c>
      <c r="G82" s="59">
        <v>26220</v>
      </c>
      <c r="H82" s="59">
        <v>32539080.230979636</v>
      </c>
      <c r="I82" s="60">
        <v>17474</v>
      </c>
      <c r="K82" s="13" t="s">
        <v>64</v>
      </c>
      <c r="L82" s="102">
        <v>7.0251716247139662E-2</v>
      </c>
      <c r="M82" s="102">
        <v>-0.14254643010502321</v>
      </c>
      <c r="N82" s="103">
        <v>0.12143756438136655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38005</v>
      </c>
      <c r="C84" s="83">
        <v>39059392.104141578</v>
      </c>
      <c r="D84" s="83">
        <v>26851</v>
      </c>
      <c r="E84" s="19"/>
      <c r="F84" s="48" t="s">
        <v>65</v>
      </c>
      <c r="G84" s="49">
        <v>48732</v>
      </c>
      <c r="H84" s="49">
        <v>44499516.903015085</v>
      </c>
      <c r="I84" s="53">
        <v>37387</v>
      </c>
      <c r="K84" s="96" t="s">
        <v>65</v>
      </c>
      <c r="L84" s="97">
        <v>-0.22012230156775836</v>
      </c>
      <c r="M84" s="97">
        <v>-0.1222513226543569</v>
      </c>
      <c r="N84" s="97">
        <v>-0.28180918501083263</v>
      </c>
      <c r="P84" s="5"/>
      <c r="Q84" s="5"/>
      <c r="R84" s="5"/>
      <c r="S84" s="5"/>
    </row>
    <row r="85" spans="1:19" ht="13.5" thickBot="1">
      <c r="A85" s="37" t="s">
        <v>66</v>
      </c>
      <c r="B85" s="29">
        <v>10944</v>
      </c>
      <c r="C85" s="29">
        <v>10564966.994446982</v>
      </c>
      <c r="D85" s="29">
        <v>7583</v>
      </c>
      <c r="E85" s="19"/>
      <c r="F85" s="71" t="s">
        <v>66</v>
      </c>
      <c r="G85" s="55">
        <v>10760</v>
      </c>
      <c r="H85" s="55">
        <v>12016449.696467331</v>
      </c>
      <c r="I85" s="56">
        <v>7510</v>
      </c>
      <c r="K85" s="9" t="s">
        <v>66</v>
      </c>
      <c r="L85" s="100">
        <v>1.7100371747211796E-2</v>
      </c>
      <c r="M85" s="100">
        <v>-0.12079131013605993</v>
      </c>
      <c r="N85" s="101">
        <v>9.720372836218294E-3</v>
      </c>
    </row>
    <row r="86" spans="1:19" ht="13.5" thickBot="1">
      <c r="A86" s="38" t="s">
        <v>67</v>
      </c>
      <c r="B86" s="29">
        <v>6368</v>
      </c>
      <c r="C86" s="29">
        <v>7376116.1332698483</v>
      </c>
      <c r="D86" s="29">
        <v>4449</v>
      </c>
      <c r="E86" s="19"/>
      <c r="F86" s="66" t="s">
        <v>67</v>
      </c>
      <c r="G86" s="77">
        <v>7730</v>
      </c>
      <c r="H86" s="77">
        <v>7589917.2245816765</v>
      </c>
      <c r="I86" s="78">
        <v>5996</v>
      </c>
      <c r="K86" s="10" t="s">
        <v>67</v>
      </c>
      <c r="L86" s="100">
        <v>-0.17619663648124195</v>
      </c>
      <c r="M86" s="100">
        <v>-2.8169093942076784E-2</v>
      </c>
      <c r="N86" s="101">
        <v>-0.25800533689126082</v>
      </c>
    </row>
    <row r="87" spans="1:19" ht="13.5" thickBot="1">
      <c r="A87" s="39" t="s">
        <v>68</v>
      </c>
      <c r="B87" s="29">
        <v>20693</v>
      </c>
      <c r="C87" s="29">
        <v>21118308.97642475</v>
      </c>
      <c r="D87" s="29">
        <v>14819</v>
      </c>
      <c r="E87" s="19"/>
      <c r="F87" s="67" t="s">
        <v>68</v>
      </c>
      <c r="G87" s="72">
        <v>30242</v>
      </c>
      <c r="H87" s="72">
        <v>24893149.981966078</v>
      </c>
      <c r="I87" s="73">
        <v>23881</v>
      </c>
      <c r="K87" s="11" t="s">
        <v>68</v>
      </c>
      <c r="L87" s="102">
        <v>-0.31575292639375707</v>
      </c>
      <c r="M87" s="102">
        <v>-0.15164175720131945</v>
      </c>
      <c r="N87" s="103">
        <v>-0.37946484653071477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7925</v>
      </c>
      <c r="C89" s="83">
        <v>7004759.3342479151</v>
      </c>
      <c r="D89" s="83">
        <v>5667</v>
      </c>
      <c r="E89" s="19"/>
      <c r="F89" s="52" t="s">
        <v>69</v>
      </c>
      <c r="G89" s="49">
        <v>8533</v>
      </c>
      <c r="H89" s="49">
        <v>8567555.6636606585</v>
      </c>
      <c r="I89" s="53">
        <v>5839</v>
      </c>
      <c r="K89" s="99" t="s">
        <v>69</v>
      </c>
      <c r="L89" s="97">
        <v>-7.1252783311848145E-2</v>
      </c>
      <c r="M89" s="97">
        <v>-0.18240865782073101</v>
      </c>
      <c r="N89" s="97">
        <v>-2.9457098818290839E-2</v>
      </c>
      <c r="P89" s="5"/>
      <c r="Q89" s="5"/>
      <c r="R89" s="5"/>
      <c r="S89" s="5"/>
    </row>
    <row r="90" spans="1:19" ht="13.5" thickBot="1">
      <c r="A90" s="89" t="s">
        <v>70</v>
      </c>
      <c r="B90" s="33">
        <v>7925</v>
      </c>
      <c r="C90" s="33">
        <v>7004759.3342479151</v>
      </c>
      <c r="D90" s="33">
        <v>5667</v>
      </c>
      <c r="E90" s="19"/>
      <c r="F90" s="69" t="s">
        <v>70</v>
      </c>
      <c r="G90" s="59">
        <v>8533</v>
      </c>
      <c r="H90" s="59">
        <v>8567555.6636606585</v>
      </c>
      <c r="I90" s="60">
        <v>5839</v>
      </c>
      <c r="K90" s="12" t="s">
        <v>70</v>
      </c>
      <c r="L90" s="102">
        <v>-7.1252783311848145E-2</v>
      </c>
      <c r="M90" s="102">
        <v>-0.18240865782073101</v>
      </c>
      <c r="N90" s="103">
        <v>-2.9457098818290839E-2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8">
    <tabColor theme="3"/>
    <pageSetUpPr fitToPage="1"/>
  </sheetPr>
  <dimension ref="A1:S92"/>
  <sheetViews>
    <sheetView tabSelected="1" zoomScale="80" zoomScaleNormal="80" zoomScaleSheetLayoutView="75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4.42578125" style="23" bestFit="1" customWidth="1"/>
    <col min="4" max="4" width="10.7109375" style="23" bestFit="1" customWidth="1"/>
    <col min="5" max="5" width="9.140625" style="2"/>
    <col min="6" max="6" width="26.28515625" style="42" bestFit="1" customWidth="1"/>
    <col min="7" max="7" width="12.42578125" style="42" bestFit="1" customWidth="1"/>
    <col min="8" max="8" width="14.425781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90</v>
      </c>
      <c r="B2" s="25">
        <v>2020</v>
      </c>
      <c r="C2" s="24"/>
      <c r="D2" s="24"/>
      <c r="F2" s="43" t="s">
        <v>90</v>
      </c>
      <c r="G2" s="44">
        <v>2019</v>
      </c>
      <c r="K2" s="1" t="s">
        <v>90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3477283</v>
      </c>
      <c r="C6" s="83">
        <v>3469997677.6073165</v>
      </c>
      <c r="D6" s="83">
        <v>2315416</v>
      </c>
      <c r="E6" s="19"/>
      <c r="F6" s="48" t="s">
        <v>1</v>
      </c>
      <c r="G6" s="49">
        <v>3983207.5193206728</v>
      </c>
      <c r="H6" s="49">
        <v>3842270883.515244</v>
      </c>
      <c r="I6" s="49">
        <v>2789262.1251132879</v>
      </c>
      <c r="K6" s="96" t="s">
        <v>1</v>
      </c>
      <c r="L6" s="97">
        <v>-0.12701435134038841</v>
      </c>
      <c r="M6" s="97">
        <v>-9.6888849639705676E-2</v>
      </c>
      <c r="N6" s="97">
        <v>-0.16988224980613553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388307</v>
      </c>
      <c r="C8" s="85">
        <v>324438714.20272052</v>
      </c>
      <c r="D8" s="85">
        <v>275579</v>
      </c>
      <c r="E8" s="19"/>
      <c r="F8" s="52" t="s">
        <v>4</v>
      </c>
      <c r="G8" s="49">
        <v>407427</v>
      </c>
      <c r="H8" s="49">
        <v>320773396.87567955</v>
      </c>
      <c r="I8" s="53">
        <v>294930</v>
      </c>
      <c r="K8" s="99" t="s">
        <v>4</v>
      </c>
      <c r="L8" s="97">
        <v>-4.6928652249360048E-2</v>
      </c>
      <c r="M8" s="97">
        <v>1.1426500335567136E-2</v>
      </c>
      <c r="N8" s="97">
        <v>-6.5612179161156914E-2</v>
      </c>
      <c r="P8" s="5"/>
      <c r="Q8" s="5"/>
      <c r="R8" s="5"/>
      <c r="S8" s="5"/>
    </row>
    <row r="9" spans="1:19" ht="13.5" thickBot="1">
      <c r="A9" s="28" t="s">
        <v>5</v>
      </c>
      <c r="B9" s="29">
        <v>24378</v>
      </c>
      <c r="C9" s="29">
        <v>24059596.762261018</v>
      </c>
      <c r="D9" s="30">
        <v>12748</v>
      </c>
      <c r="E9" s="20"/>
      <c r="F9" s="54" t="s">
        <v>5</v>
      </c>
      <c r="G9" s="55">
        <v>26655</v>
      </c>
      <c r="H9" s="55">
        <v>21260925.546165232</v>
      </c>
      <c r="I9" s="56">
        <v>15980</v>
      </c>
      <c r="K9" s="6" t="s">
        <v>5</v>
      </c>
      <c r="L9" s="100">
        <v>-8.5424873382104693E-2</v>
      </c>
      <c r="M9" s="100">
        <v>0.13163449587454923</v>
      </c>
      <c r="N9" s="100">
        <v>-0.20225281602002498</v>
      </c>
    </row>
    <row r="10" spans="1:19" ht="13.5" thickBot="1">
      <c r="A10" s="31" t="s">
        <v>6</v>
      </c>
      <c r="B10" s="29">
        <v>108087</v>
      </c>
      <c r="C10" s="29">
        <v>58041526.273499593</v>
      </c>
      <c r="D10" s="30">
        <v>96307</v>
      </c>
      <c r="E10" s="19"/>
      <c r="F10" s="57" t="s">
        <v>6</v>
      </c>
      <c r="G10" s="77">
        <v>79750</v>
      </c>
      <c r="H10" s="77">
        <v>53064922.489419438</v>
      </c>
      <c r="I10" s="78">
        <v>67975</v>
      </c>
      <c r="K10" s="7" t="s">
        <v>6</v>
      </c>
      <c r="L10" s="111">
        <v>0.35532288401253909</v>
      </c>
      <c r="M10" s="111">
        <v>9.3783304499736708E-2</v>
      </c>
      <c r="N10" s="113">
        <v>0.41680029422581821</v>
      </c>
    </row>
    <row r="11" spans="1:19" ht="13.5" thickBot="1">
      <c r="A11" s="31" t="s">
        <v>7</v>
      </c>
      <c r="B11" s="29">
        <v>20110</v>
      </c>
      <c r="C11" s="29">
        <v>20417645.548009533</v>
      </c>
      <c r="D11" s="30">
        <v>12547</v>
      </c>
      <c r="E11" s="19"/>
      <c r="F11" s="57" t="s">
        <v>7</v>
      </c>
      <c r="G11" s="77">
        <v>27481</v>
      </c>
      <c r="H11" s="77">
        <v>25548881.48889355</v>
      </c>
      <c r="I11" s="78">
        <v>17924</v>
      </c>
      <c r="K11" s="7" t="s">
        <v>7</v>
      </c>
      <c r="L11" s="111">
        <v>-0.26822168043375427</v>
      </c>
      <c r="M11" s="111">
        <v>-0.20083994452417164</v>
      </c>
      <c r="N11" s="113">
        <v>-0.29998884177638918</v>
      </c>
    </row>
    <row r="12" spans="1:19" ht="13.5" thickBot="1">
      <c r="A12" s="31" t="s">
        <v>8</v>
      </c>
      <c r="B12" s="29">
        <v>22090</v>
      </c>
      <c r="C12" s="29">
        <v>17628209.938941754</v>
      </c>
      <c r="D12" s="30">
        <v>15985</v>
      </c>
      <c r="E12" s="19"/>
      <c r="F12" s="57" t="s">
        <v>8</v>
      </c>
      <c r="G12" s="77">
        <v>26751</v>
      </c>
      <c r="H12" s="77">
        <v>21363621.054687906</v>
      </c>
      <c r="I12" s="78">
        <v>19187</v>
      </c>
      <c r="K12" s="7" t="s">
        <v>8</v>
      </c>
      <c r="L12" s="111">
        <v>-0.1742364771410414</v>
      </c>
      <c r="M12" s="111">
        <v>-0.17484915624481534</v>
      </c>
      <c r="N12" s="113">
        <v>-0.16688382759159848</v>
      </c>
    </row>
    <row r="13" spans="1:19" ht="13.5" thickBot="1">
      <c r="A13" s="31" t="s">
        <v>9</v>
      </c>
      <c r="B13" s="29">
        <v>30515</v>
      </c>
      <c r="C13" s="29">
        <v>18144432.470928866</v>
      </c>
      <c r="D13" s="30">
        <v>22388</v>
      </c>
      <c r="E13" s="19"/>
      <c r="F13" s="57" t="s">
        <v>9</v>
      </c>
      <c r="G13" s="77">
        <v>36708</v>
      </c>
      <c r="H13" s="77">
        <v>18838465.062501032</v>
      </c>
      <c r="I13" s="78">
        <v>28524</v>
      </c>
      <c r="K13" s="7" t="s">
        <v>9</v>
      </c>
      <c r="L13" s="111">
        <v>-0.16870981802331919</v>
      </c>
      <c r="M13" s="111">
        <v>-3.6841249500399798E-2</v>
      </c>
      <c r="N13" s="113">
        <v>-0.21511709437666526</v>
      </c>
    </row>
    <row r="14" spans="1:19" ht="13.5" thickBot="1">
      <c r="A14" s="31" t="s">
        <v>10</v>
      </c>
      <c r="B14" s="29">
        <v>16727</v>
      </c>
      <c r="C14" s="29">
        <v>19149477.415134728</v>
      </c>
      <c r="D14" s="30">
        <v>10727</v>
      </c>
      <c r="E14" s="19"/>
      <c r="F14" s="57" t="s">
        <v>10</v>
      </c>
      <c r="G14" s="77">
        <v>15473</v>
      </c>
      <c r="H14" s="77">
        <v>18830574.082403101</v>
      </c>
      <c r="I14" s="78">
        <v>9713</v>
      </c>
      <c r="K14" s="7" t="s">
        <v>10</v>
      </c>
      <c r="L14" s="111">
        <v>8.1044399922445498E-2</v>
      </c>
      <c r="M14" s="111">
        <v>1.6935401509061698E-2</v>
      </c>
      <c r="N14" s="113">
        <v>0.10439617008133428</v>
      </c>
    </row>
    <row r="15" spans="1:19" ht="13.5" thickBot="1">
      <c r="A15" s="31" t="s">
        <v>11</v>
      </c>
      <c r="B15" s="29">
        <v>48546</v>
      </c>
      <c r="C15" s="29">
        <v>36316439.955196008</v>
      </c>
      <c r="D15" s="30">
        <v>34073</v>
      </c>
      <c r="E15" s="19"/>
      <c r="F15" s="57" t="s">
        <v>11</v>
      </c>
      <c r="G15" s="77">
        <v>70940</v>
      </c>
      <c r="H15" s="77">
        <v>50926364.270856716</v>
      </c>
      <c r="I15" s="78">
        <v>52608</v>
      </c>
      <c r="K15" s="7" t="s">
        <v>11</v>
      </c>
      <c r="L15" s="111">
        <v>-0.31567521849450242</v>
      </c>
      <c r="M15" s="111">
        <v>-0.28688331721378013</v>
      </c>
      <c r="N15" s="113">
        <v>-0.35232284063260344</v>
      </c>
    </row>
    <row r="16" spans="1:19" ht="13.5" thickBot="1">
      <c r="A16" s="32" t="s">
        <v>12</v>
      </c>
      <c r="B16" s="33">
        <v>117854</v>
      </c>
      <c r="C16" s="33">
        <v>130681385.83874896</v>
      </c>
      <c r="D16" s="34">
        <v>70804</v>
      </c>
      <c r="E16" s="19"/>
      <c r="F16" s="58" t="s">
        <v>12</v>
      </c>
      <c r="G16" s="107">
        <v>123669</v>
      </c>
      <c r="H16" s="107">
        <v>110939642.88075258</v>
      </c>
      <c r="I16" s="108">
        <v>83019</v>
      </c>
      <c r="K16" s="8" t="s">
        <v>12</v>
      </c>
      <c r="L16" s="114">
        <v>-4.7020676159749031E-2</v>
      </c>
      <c r="M16" s="114">
        <v>0.1779503020323987</v>
      </c>
      <c r="N16" s="115">
        <v>-0.14713499319432899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154666</v>
      </c>
      <c r="C18" s="87">
        <v>161819863.13431454</v>
      </c>
      <c r="D18" s="87">
        <v>106784</v>
      </c>
      <c r="E18" s="19"/>
      <c r="F18" s="63" t="s">
        <v>13</v>
      </c>
      <c r="G18" s="64">
        <v>167883</v>
      </c>
      <c r="H18" s="64">
        <v>187056303.82282406</v>
      </c>
      <c r="I18" s="65">
        <v>113424</v>
      </c>
      <c r="K18" s="105" t="s">
        <v>13</v>
      </c>
      <c r="L18" s="106">
        <v>-7.8727447091128888E-2</v>
      </c>
      <c r="M18" s="106">
        <v>-0.1349136071480006</v>
      </c>
      <c r="N18" s="118">
        <v>-5.8541402172379797E-2</v>
      </c>
    </row>
    <row r="19" spans="1:19" ht="13.5" thickBot="1">
      <c r="A19" s="37" t="s">
        <v>14</v>
      </c>
      <c r="B19" s="29">
        <v>9877</v>
      </c>
      <c r="C19" s="29">
        <v>16641839.433823507</v>
      </c>
      <c r="D19" s="30">
        <v>4903</v>
      </c>
      <c r="E19" s="19"/>
      <c r="F19" s="66" t="s">
        <v>14</v>
      </c>
      <c r="G19" s="55">
        <v>11345</v>
      </c>
      <c r="H19" s="55">
        <v>18844951.202978957</v>
      </c>
      <c r="I19" s="56">
        <v>4948</v>
      </c>
      <c r="K19" s="9" t="s">
        <v>14</v>
      </c>
      <c r="L19" s="133">
        <v>-0.12939620978404587</v>
      </c>
      <c r="M19" s="133">
        <v>-0.11690726844690313</v>
      </c>
      <c r="N19" s="135">
        <v>-9.094583670169798E-3</v>
      </c>
    </row>
    <row r="20" spans="1:19" ht="13.5" thickBot="1">
      <c r="A20" s="38" t="s">
        <v>15</v>
      </c>
      <c r="B20" s="29">
        <v>8930</v>
      </c>
      <c r="C20" s="29">
        <v>7619776.275468206</v>
      </c>
      <c r="D20" s="30">
        <v>6768</v>
      </c>
      <c r="E20" s="19"/>
      <c r="F20" s="66" t="s">
        <v>15</v>
      </c>
      <c r="G20" s="55">
        <v>13981</v>
      </c>
      <c r="H20" s="55">
        <v>11529045.327569604</v>
      </c>
      <c r="I20" s="56">
        <v>10724</v>
      </c>
      <c r="K20" s="10" t="s">
        <v>15</v>
      </c>
      <c r="L20" s="133">
        <v>-0.36127601745225668</v>
      </c>
      <c r="M20" s="133">
        <v>-0.33908003143617582</v>
      </c>
      <c r="N20" s="135">
        <v>-0.36889220440134274</v>
      </c>
    </row>
    <row r="21" spans="1:19" ht="13.5" thickBot="1">
      <c r="A21" s="39" t="s">
        <v>16</v>
      </c>
      <c r="B21" s="33">
        <v>135859</v>
      </c>
      <c r="C21" s="33">
        <v>137558247.42502281</v>
      </c>
      <c r="D21" s="34">
        <v>95113</v>
      </c>
      <c r="E21" s="19"/>
      <c r="F21" s="67" t="s">
        <v>16</v>
      </c>
      <c r="G21" s="59">
        <v>142557</v>
      </c>
      <c r="H21" s="59">
        <v>156682307.29227549</v>
      </c>
      <c r="I21" s="60">
        <v>97752</v>
      </c>
      <c r="K21" s="11" t="s">
        <v>16</v>
      </c>
      <c r="L21" s="134">
        <v>-4.6984714885975443E-2</v>
      </c>
      <c r="M21" s="134">
        <v>-0.12205628189772966</v>
      </c>
      <c r="N21" s="136">
        <v>-2.6996890089205361E-2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47785</v>
      </c>
      <c r="C23" s="83">
        <v>64217268.756417163</v>
      </c>
      <c r="D23" s="83">
        <v>27468</v>
      </c>
      <c r="E23" s="19"/>
      <c r="F23" s="52" t="s">
        <v>17</v>
      </c>
      <c r="G23" s="49">
        <v>55069</v>
      </c>
      <c r="H23" s="49">
        <v>64735324.710103638</v>
      </c>
      <c r="I23" s="53">
        <v>34687</v>
      </c>
      <c r="K23" s="99" t="s">
        <v>17</v>
      </c>
      <c r="L23" s="97">
        <v>-0.13227042437669101</v>
      </c>
      <c r="M23" s="97">
        <v>-8.0026779197667208E-3</v>
      </c>
      <c r="N23" s="97">
        <v>-0.20811831521895807</v>
      </c>
      <c r="P23" s="5"/>
      <c r="Q23" s="5"/>
      <c r="R23" s="5"/>
      <c r="S23" s="5"/>
    </row>
    <row r="24" spans="1:19" ht="13.5" thickBot="1">
      <c r="A24" s="89" t="s">
        <v>18</v>
      </c>
      <c r="B24" s="33">
        <v>47785</v>
      </c>
      <c r="C24" s="33">
        <v>64217268.756417163</v>
      </c>
      <c r="D24" s="34">
        <v>27468</v>
      </c>
      <c r="E24" s="19"/>
      <c r="F24" s="69" t="s">
        <v>18</v>
      </c>
      <c r="G24" s="59">
        <v>55069</v>
      </c>
      <c r="H24" s="59">
        <v>64735324.710103638</v>
      </c>
      <c r="I24" s="60">
        <v>34687</v>
      </c>
      <c r="K24" s="12" t="s">
        <v>18</v>
      </c>
      <c r="L24" s="102">
        <v>-0.13227042437669101</v>
      </c>
      <c r="M24" s="102">
        <v>-8.0026779197667208E-3</v>
      </c>
      <c r="N24" s="103">
        <v>-0.20811831521895807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12625</v>
      </c>
      <c r="C26" s="83">
        <v>7056366.2319533909</v>
      </c>
      <c r="D26" s="83">
        <v>9891</v>
      </c>
      <c r="E26" s="19"/>
      <c r="F26" s="48" t="s">
        <v>19</v>
      </c>
      <c r="G26" s="49">
        <v>35978</v>
      </c>
      <c r="H26" s="49">
        <v>17664328.26208967</v>
      </c>
      <c r="I26" s="53">
        <v>31514</v>
      </c>
      <c r="K26" s="96" t="s">
        <v>19</v>
      </c>
      <c r="L26" s="97">
        <v>-0.64909111123464336</v>
      </c>
      <c r="M26" s="97">
        <v>-0.6005301686395047</v>
      </c>
      <c r="N26" s="97">
        <v>-0.68613949355841841</v>
      </c>
      <c r="P26" s="5"/>
      <c r="Q26" s="5"/>
      <c r="R26" s="5"/>
      <c r="S26" s="5"/>
    </row>
    <row r="27" spans="1:19" ht="13.5" thickBot="1">
      <c r="A27" s="90" t="s">
        <v>20</v>
      </c>
      <c r="B27" s="33">
        <v>12625</v>
      </c>
      <c r="C27" s="33">
        <v>7056366.2319533909</v>
      </c>
      <c r="D27" s="34">
        <v>9891</v>
      </c>
      <c r="E27" s="19"/>
      <c r="F27" s="70" t="s">
        <v>20</v>
      </c>
      <c r="G27" s="59">
        <v>35978</v>
      </c>
      <c r="H27" s="59">
        <v>17664328.26208967</v>
      </c>
      <c r="I27" s="60">
        <v>31514</v>
      </c>
      <c r="K27" s="13" t="s">
        <v>20</v>
      </c>
      <c r="L27" s="102">
        <v>-0.64909111123464336</v>
      </c>
      <c r="M27" s="102">
        <v>-0.6005301686395047</v>
      </c>
      <c r="N27" s="103">
        <v>-0.68613949355841841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78227</v>
      </c>
      <c r="C29" s="83">
        <v>49270203.343479782</v>
      </c>
      <c r="D29" s="83">
        <v>56620</v>
      </c>
      <c r="E29" s="19"/>
      <c r="F29" s="48" t="s">
        <v>21</v>
      </c>
      <c r="G29" s="49">
        <v>184517</v>
      </c>
      <c r="H29" s="49">
        <v>101536116.478755</v>
      </c>
      <c r="I29" s="53">
        <v>144870</v>
      </c>
      <c r="K29" s="96" t="s">
        <v>21</v>
      </c>
      <c r="L29" s="97">
        <v>-0.57604448370610839</v>
      </c>
      <c r="M29" s="97">
        <v>-0.51475194194778096</v>
      </c>
      <c r="N29" s="97">
        <v>-0.60916683923517634</v>
      </c>
      <c r="P29" s="5"/>
      <c r="Q29" s="5"/>
      <c r="R29" s="5"/>
      <c r="S29" s="5"/>
    </row>
    <row r="30" spans="1:19" ht="13.5" thickBot="1">
      <c r="A30" s="91" t="s">
        <v>22</v>
      </c>
      <c r="B30" s="29">
        <v>35869</v>
      </c>
      <c r="C30" s="29">
        <v>21540790.596603386</v>
      </c>
      <c r="D30" s="30">
        <v>26500</v>
      </c>
      <c r="E30" s="19"/>
      <c r="F30" s="71" t="s">
        <v>22</v>
      </c>
      <c r="G30" s="55">
        <v>79961</v>
      </c>
      <c r="H30" s="55">
        <v>47348476.354806013</v>
      </c>
      <c r="I30" s="56">
        <v>62440</v>
      </c>
      <c r="K30" s="14" t="s">
        <v>22</v>
      </c>
      <c r="L30" s="100">
        <v>-0.5514188166731282</v>
      </c>
      <c r="M30" s="100">
        <v>-0.5450584209893603</v>
      </c>
      <c r="N30" s="101">
        <v>-0.57559256886611143</v>
      </c>
    </row>
    <row r="31" spans="1:19" ht="13.5" thickBot="1">
      <c r="A31" s="92" t="s">
        <v>23</v>
      </c>
      <c r="B31" s="33">
        <v>42358</v>
      </c>
      <c r="C31" s="33">
        <v>27729412.7468764</v>
      </c>
      <c r="D31" s="34">
        <v>30120</v>
      </c>
      <c r="E31" s="19"/>
      <c r="F31" s="71" t="s">
        <v>23</v>
      </c>
      <c r="G31" s="72">
        <v>104556</v>
      </c>
      <c r="H31" s="72">
        <v>54187640.123948984</v>
      </c>
      <c r="I31" s="73">
        <v>82430</v>
      </c>
      <c r="K31" s="15" t="s">
        <v>23</v>
      </c>
      <c r="L31" s="102">
        <v>-0.59487738628103592</v>
      </c>
      <c r="M31" s="102">
        <v>-0.48827052288219142</v>
      </c>
      <c r="N31" s="103">
        <v>-0.63459905374256942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114955</v>
      </c>
      <c r="C33" s="83">
        <v>90514018.609928519</v>
      </c>
      <c r="D33" s="83">
        <v>82515</v>
      </c>
      <c r="E33" s="19"/>
      <c r="F33" s="52" t="s">
        <v>24</v>
      </c>
      <c r="G33" s="49">
        <v>114530</v>
      </c>
      <c r="H33" s="49">
        <v>93749872.125805795</v>
      </c>
      <c r="I33" s="53">
        <v>81094</v>
      </c>
      <c r="K33" s="99" t="s">
        <v>24</v>
      </c>
      <c r="L33" s="97">
        <v>3.7108181262550666E-3</v>
      </c>
      <c r="M33" s="97">
        <v>-3.4515817915303226E-2</v>
      </c>
      <c r="N33" s="97">
        <v>1.7522874688632895E-2</v>
      </c>
      <c r="P33" s="5"/>
      <c r="Q33" s="5"/>
      <c r="R33" s="5"/>
      <c r="S33" s="5"/>
    </row>
    <row r="34" spans="1:19" ht="13.5" thickBot="1">
      <c r="A34" s="89" t="s">
        <v>25</v>
      </c>
      <c r="B34" s="33">
        <v>114955</v>
      </c>
      <c r="C34" s="33">
        <v>90514018.609928519</v>
      </c>
      <c r="D34" s="34">
        <v>82515</v>
      </c>
      <c r="E34" s="19"/>
      <c r="F34" s="69" t="s">
        <v>25</v>
      </c>
      <c r="G34" s="59">
        <v>114530</v>
      </c>
      <c r="H34" s="59">
        <v>93749872.125805795</v>
      </c>
      <c r="I34" s="60">
        <v>81094</v>
      </c>
      <c r="K34" s="12" t="s">
        <v>25</v>
      </c>
      <c r="L34" s="102">
        <v>3.7108181262550666E-3</v>
      </c>
      <c r="M34" s="102">
        <v>-3.4515817915303226E-2</v>
      </c>
      <c r="N34" s="103">
        <v>1.7522874688632895E-2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220560</v>
      </c>
      <c r="C36" s="83">
        <v>215090960.49489379</v>
      </c>
      <c r="D36" s="83">
        <v>148352</v>
      </c>
      <c r="E36" s="19"/>
      <c r="F36" s="48" t="s">
        <v>26</v>
      </c>
      <c r="G36" s="49">
        <v>177658</v>
      </c>
      <c r="H36" s="49">
        <v>187878292.59835997</v>
      </c>
      <c r="I36" s="53">
        <v>123156</v>
      </c>
      <c r="K36" s="96" t="s">
        <v>26</v>
      </c>
      <c r="L36" s="97">
        <v>0.2414864514966959</v>
      </c>
      <c r="M36" s="97">
        <v>0.1448420012774343</v>
      </c>
      <c r="N36" s="112">
        <v>0.20458605346065162</v>
      </c>
    </row>
    <row r="37" spans="1:19" ht="13.5" thickBot="1">
      <c r="A37" s="37" t="s">
        <v>27</v>
      </c>
      <c r="B37" s="29">
        <v>19701</v>
      </c>
      <c r="C37" s="29">
        <v>18763662.501461882</v>
      </c>
      <c r="D37" s="29">
        <v>13817</v>
      </c>
      <c r="E37" s="19"/>
      <c r="F37" s="71" t="s">
        <v>27</v>
      </c>
      <c r="G37" s="77">
        <v>15873</v>
      </c>
      <c r="H37" s="77">
        <v>15837937.306845877</v>
      </c>
      <c r="I37" s="78">
        <v>10729</v>
      </c>
      <c r="K37" s="9" t="s">
        <v>27</v>
      </c>
      <c r="L37" s="100">
        <v>0.24116424116424118</v>
      </c>
      <c r="M37" s="100">
        <v>0.18472892889602321</v>
      </c>
      <c r="N37" s="101">
        <v>0.28781806319321457</v>
      </c>
    </row>
    <row r="38" spans="1:19" ht="13.5" thickBot="1">
      <c r="A38" s="38" t="s">
        <v>28</v>
      </c>
      <c r="B38" s="29">
        <v>21402</v>
      </c>
      <c r="C38" s="29">
        <v>30728223.523776192</v>
      </c>
      <c r="D38" s="29">
        <v>10337</v>
      </c>
      <c r="E38" s="19"/>
      <c r="F38" s="66" t="s">
        <v>28</v>
      </c>
      <c r="G38" s="77">
        <v>16847</v>
      </c>
      <c r="H38" s="77">
        <v>24034352.77022212</v>
      </c>
      <c r="I38" s="78">
        <v>7935</v>
      </c>
      <c r="K38" s="10" t="s">
        <v>28</v>
      </c>
      <c r="L38" s="111">
        <v>0.2703745473971626</v>
      </c>
      <c r="M38" s="111">
        <v>0.27851262805161059</v>
      </c>
      <c r="N38" s="113">
        <v>0.30270951480781338</v>
      </c>
    </row>
    <row r="39" spans="1:19" ht="13.5" thickBot="1">
      <c r="A39" s="38" t="s">
        <v>29</v>
      </c>
      <c r="B39" s="29">
        <v>15143</v>
      </c>
      <c r="C39" s="29">
        <v>15935858.020213228</v>
      </c>
      <c r="D39" s="29">
        <v>11052</v>
      </c>
      <c r="E39" s="19"/>
      <c r="F39" s="66" t="s">
        <v>29</v>
      </c>
      <c r="G39" s="77">
        <v>12850</v>
      </c>
      <c r="H39" s="77">
        <v>14891805.417563932</v>
      </c>
      <c r="I39" s="78">
        <v>9025</v>
      </c>
      <c r="K39" s="10" t="s">
        <v>29</v>
      </c>
      <c r="L39" s="111">
        <v>0.17844357976653691</v>
      </c>
      <c r="M39" s="111">
        <v>7.0109202569750284E-2</v>
      </c>
      <c r="N39" s="113">
        <v>0.22459833795013839</v>
      </c>
    </row>
    <row r="40" spans="1:19" ht="13.5" thickBot="1">
      <c r="A40" s="38" t="s">
        <v>30</v>
      </c>
      <c r="B40" s="29">
        <v>93054</v>
      </c>
      <c r="C40" s="29">
        <v>78787394.920751944</v>
      </c>
      <c r="D40" s="29">
        <v>68440</v>
      </c>
      <c r="E40" s="19"/>
      <c r="F40" s="66" t="s">
        <v>30</v>
      </c>
      <c r="G40" s="77">
        <v>78611</v>
      </c>
      <c r="H40" s="77">
        <v>77617319.295224607</v>
      </c>
      <c r="I40" s="78">
        <v>59627</v>
      </c>
      <c r="K40" s="10" t="s">
        <v>30</v>
      </c>
      <c r="L40" s="111">
        <v>0.1837274681660328</v>
      </c>
      <c r="M40" s="111">
        <v>1.5074929618180244E-2</v>
      </c>
      <c r="N40" s="113">
        <v>0.14780217015781449</v>
      </c>
    </row>
    <row r="41" spans="1:19" ht="13.5" thickBot="1">
      <c r="A41" s="39" t="s">
        <v>31</v>
      </c>
      <c r="B41" s="33">
        <v>71260</v>
      </c>
      <c r="C41" s="33">
        <v>70875821.528690547</v>
      </c>
      <c r="D41" s="34">
        <v>44706</v>
      </c>
      <c r="E41" s="19"/>
      <c r="F41" s="67" t="s">
        <v>31</v>
      </c>
      <c r="G41" s="77">
        <v>53477</v>
      </c>
      <c r="H41" s="77">
        <v>55496877.808503442</v>
      </c>
      <c r="I41" s="78">
        <v>35840</v>
      </c>
      <c r="K41" s="11" t="s">
        <v>31</v>
      </c>
      <c r="L41" s="116">
        <v>0.33253548254389731</v>
      </c>
      <c r="M41" s="116">
        <v>0.27711367427287392</v>
      </c>
      <c r="N41" s="117">
        <v>0.24737723214285712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233809</v>
      </c>
      <c r="C43" s="83">
        <v>216430428.54865003</v>
      </c>
      <c r="D43" s="83">
        <v>168002</v>
      </c>
      <c r="E43" s="19"/>
      <c r="F43" s="48" t="s">
        <v>32</v>
      </c>
      <c r="G43" s="49">
        <v>252736</v>
      </c>
      <c r="H43" s="49">
        <v>239821517.86085272</v>
      </c>
      <c r="I43" s="53">
        <v>181045</v>
      </c>
      <c r="K43" s="96" t="s">
        <v>32</v>
      </c>
      <c r="L43" s="97">
        <v>-7.4888421119270743E-2</v>
      </c>
      <c r="M43" s="97">
        <v>-9.7535406834404537E-2</v>
      </c>
      <c r="N43" s="97">
        <v>-7.2042862271810892E-2</v>
      </c>
    </row>
    <row r="44" spans="1:19" ht="13.5" thickBot="1">
      <c r="A44" s="37" t="s">
        <v>33</v>
      </c>
      <c r="B44" s="29">
        <v>8479</v>
      </c>
      <c r="C44" s="29">
        <v>4817640.1075971955</v>
      </c>
      <c r="D44" s="30">
        <v>7049</v>
      </c>
      <c r="E44" s="19"/>
      <c r="F44" s="74" t="s">
        <v>33</v>
      </c>
      <c r="G44" s="55">
        <v>11173</v>
      </c>
      <c r="H44" s="55">
        <v>7658262.4386433186</v>
      </c>
      <c r="I44" s="56">
        <v>8907</v>
      </c>
      <c r="K44" s="9" t="s">
        <v>33</v>
      </c>
      <c r="L44" s="138">
        <v>-0.24111697843014412</v>
      </c>
      <c r="M44" s="138">
        <v>-0.37092256289265357</v>
      </c>
      <c r="N44" s="139">
        <v>-0.20859997754575055</v>
      </c>
    </row>
    <row r="45" spans="1:19" ht="13.5" thickBot="1">
      <c r="A45" s="38" t="s">
        <v>34</v>
      </c>
      <c r="B45" s="29">
        <v>33721</v>
      </c>
      <c r="C45" s="29">
        <v>39820767.28103663</v>
      </c>
      <c r="D45" s="30">
        <v>22776</v>
      </c>
      <c r="E45" s="19"/>
      <c r="F45" s="75" t="s">
        <v>34</v>
      </c>
      <c r="G45" s="55">
        <v>36981</v>
      </c>
      <c r="H45" s="55">
        <v>45515911.610809468</v>
      </c>
      <c r="I45" s="56">
        <v>24799</v>
      </c>
      <c r="K45" s="10" t="s">
        <v>34</v>
      </c>
      <c r="L45" s="133">
        <v>-8.8153376057975685E-2</v>
      </c>
      <c r="M45" s="133">
        <v>-0.12512425058010501</v>
      </c>
      <c r="N45" s="135">
        <v>-8.1575869994757855E-2</v>
      </c>
    </row>
    <row r="46" spans="1:19" ht="13.5" thickBot="1">
      <c r="A46" s="38" t="s">
        <v>35</v>
      </c>
      <c r="B46" s="29">
        <v>14652</v>
      </c>
      <c r="C46" s="29">
        <v>10987817.154160997</v>
      </c>
      <c r="D46" s="30">
        <v>10245</v>
      </c>
      <c r="E46" s="19"/>
      <c r="F46" s="75" t="s">
        <v>35</v>
      </c>
      <c r="G46" s="55">
        <v>14172</v>
      </c>
      <c r="H46" s="55">
        <v>9938738.815534221</v>
      </c>
      <c r="I46" s="56">
        <v>10705</v>
      </c>
      <c r="K46" s="10" t="s">
        <v>35</v>
      </c>
      <c r="L46" s="133">
        <v>3.3869602032176038E-2</v>
      </c>
      <c r="M46" s="133">
        <v>0.10555447306725374</v>
      </c>
      <c r="N46" s="135">
        <v>-4.2970574497898206E-2</v>
      </c>
    </row>
    <row r="47" spans="1:19" ht="13.5" thickBot="1">
      <c r="A47" s="38" t="s">
        <v>36</v>
      </c>
      <c r="B47" s="29">
        <v>51784</v>
      </c>
      <c r="C47" s="29">
        <v>48911217.763559304</v>
      </c>
      <c r="D47" s="30">
        <v>39454</v>
      </c>
      <c r="E47" s="19"/>
      <c r="F47" s="75" t="s">
        <v>36</v>
      </c>
      <c r="G47" s="55">
        <v>62751</v>
      </c>
      <c r="H47" s="55">
        <v>58869542.9895228</v>
      </c>
      <c r="I47" s="56">
        <v>46163</v>
      </c>
      <c r="K47" s="10" t="s">
        <v>36</v>
      </c>
      <c r="L47" s="133">
        <v>-0.17477012318528784</v>
      </c>
      <c r="M47" s="133">
        <v>-0.16915920729562672</v>
      </c>
      <c r="N47" s="135">
        <v>-0.14533284231960664</v>
      </c>
    </row>
    <row r="48" spans="1:19" ht="13.5" thickBot="1">
      <c r="A48" s="38" t="s">
        <v>37</v>
      </c>
      <c r="B48" s="29">
        <v>20693</v>
      </c>
      <c r="C48" s="29">
        <v>21949352.048041083</v>
      </c>
      <c r="D48" s="30">
        <v>11700</v>
      </c>
      <c r="E48" s="19"/>
      <c r="F48" s="75" t="s">
        <v>37</v>
      </c>
      <c r="G48" s="55">
        <v>18253</v>
      </c>
      <c r="H48" s="55">
        <v>18354606.166276097</v>
      </c>
      <c r="I48" s="56">
        <v>11415</v>
      </c>
      <c r="K48" s="10" t="s">
        <v>37</v>
      </c>
      <c r="L48" s="133">
        <v>0.13367665589218203</v>
      </c>
      <c r="M48" s="133">
        <v>0.19584979645980116</v>
      </c>
      <c r="N48" s="135">
        <v>2.4967148488830526E-2</v>
      </c>
    </row>
    <row r="49" spans="1:19" ht="13.5" thickBot="1">
      <c r="A49" s="38" t="s">
        <v>38</v>
      </c>
      <c r="B49" s="29">
        <v>25281</v>
      </c>
      <c r="C49" s="29">
        <v>18265176.110385634</v>
      </c>
      <c r="D49" s="30">
        <v>20127</v>
      </c>
      <c r="E49" s="19"/>
      <c r="F49" s="75" t="s">
        <v>38</v>
      </c>
      <c r="G49" s="55">
        <v>28494</v>
      </c>
      <c r="H49" s="55">
        <v>19831523.471738309</v>
      </c>
      <c r="I49" s="56">
        <v>22883</v>
      </c>
      <c r="K49" s="10" t="s">
        <v>38</v>
      </c>
      <c r="L49" s="133">
        <v>-0.11276058117498422</v>
      </c>
      <c r="M49" s="133">
        <v>-7.8982704661336722E-2</v>
      </c>
      <c r="N49" s="135">
        <v>-0.12043875365992218</v>
      </c>
    </row>
    <row r="50" spans="1:19" ht="13.5" thickBot="1">
      <c r="A50" s="38" t="s">
        <v>39</v>
      </c>
      <c r="B50" s="29">
        <v>8660</v>
      </c>
      <c r="C50" s="29">
        <v>11293571.085391134</v>
      </c>
      <c r="D50" s="30">
        <v>5305</v>
      </c>
      <c r="E50" s="19"/>
      <c r="F50" s="75" t="s">
        <v>39</v>
      </c>
      <c r="G50" s="55">
        <v>7642</v>
      </c>
      <c r="H50" s="55">
        <v>12469462.297524327</v>
      </c>
      <c r="I50" s="56">
        <v>3804</v>
      </c>
      <c r="K50" s="10" t="s">
        <v>39</v>
      </c>
      <c r="L50" s="133">
        <v>0.13321120125621566</v>
      </c>
      <c r="M50" s="133">
        <v>-9.4301677496282488E-2</v>
      </c>
      <c r="N50" s="135">
        <v>0.39458464773922186</v>
      </c>
    </row>
    <row r="51" spans="1:19" ht="13.5" thickBot="1">
      <c r="A51" s="38" t="s">
        <v>40</v>
      </c>
      <c r="B51" s="29">
        <v>56387</v>
      </c>
      <c r="C51" s="29">
        <v>48658776.882379621</v>
      </c>
      <c r="D51" s="30">
        <v>40152</v>
      </c>
      <c r="E51" s="19"/>
      <c r="F51" s="75" t="s">
        <v>40</v>
      </c>
      <c r="G51" s="55">
        <v>59963</v>
      </c>
      <c r="H51" s="55">
        <v>55067566.277930655</v>
      </c>
      <c r="I51" s="56">
        <v>42407</v>
      </c>
      <c r="K51" s="10" t="s">
        <v>40</v>
      </c>
      <c r="L51" s="133">
        <v>-5.9636776011874004E-2</v>
      </c>
      <c r="M51" s="133">
        <v>-0.11638047273063301</v>
      </c>
      <c r="N51" s="135">
        <v>-5.3175183342372701E-2</v>
      </c>
    </row>
    <row r="52" spans="1:19" ht="13.5" thickBot="1">
      <c r="A52" s="39" t="s">
        <v>41</v>
      </c>
      <c r="B52" s="33">
        <v>14152</v>
      </c>
      <c r="C52" s="33">
        <v>11726110.11609843</v>
      </c>
      <c r="D52" s="34">
        <v>11194</v>
      </c>
      <c r="E52" s="19"/>
      <c r="F52" s="76" t="s">
        <v>41</v>
      </c>
      <c r="G52" s="59">
        <v>13307</v>
      </c>
      <c r="H52" s="59">
        <v>12115903.792873517</v>
      </c>
      <c r="I52" s="60">
        <v>9962</v>
      </c>
      <c r="K52" s="11" t="s">
        <v>41</v>
      </c>
      <c r="L52" s="134">
        <v>6.3500413316299742E-2</v>
      </c>
      <c r="M52" s="134">
        <v>-3.2172067675575344E-2</v>
      </c>
      <c r="N52" s="136">
        <v>0.12366994579401736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632337</v>
      </c>
      <c r="C54" s="83">
        <v>794119572.69795859</v>
      </c>
      <c r="D54" s="83">
        <v>376623</v>
      </c>
      <c r="E54" s="19"/>
      <c r="F54" s="48" t="s">
        <v>42</v>
      </c>
      <c r="G54" s="49">
        <v>798466.78064812976</v>
      </c>
      <c r="H54" s="49">
        <v>917458322.38463211</v>
      </c>
      <c r="I54" s="53">
        <v>527143.64370337874</v>
      </c>
      <c r="K54" s="96" t="s">
        <v>42</v>
      </c>
      <c r="L54" s="97">
        <v>-0.20806097971073922</v>
      </c>
      <c r="M54" s="97">
        <v>-0.13443526171967668</v>
      </c>
      <c r="N54" s="97">
        <v>-0.28554009045032891</v>
      </c>
      <c r="P54" s="5"/>
      <c r="Q54" s="5"/>
      <c r="R54" s="5"/>
      <c r="S54" s="5"/>
    </row>
    <row r="55" spans="1:19" ht="13.5" thickBot="1">
      <c r="A55" s="37" t="s">
        <v>43</v>
      </c>
      <c r="B55" s="29">
        <v>487577</v>
      </c>
      <c r="C55" s="29">
        <v>631430534.50858843</v>
      </c>
      <c r="D55" s="30">
        <v>283511</v>
      </c>
      <c r="E55" s="19"/>
      <c r="F55" s="71" t="s">
        <v>43</v>
      </c>
      <c r="G55" s="55">
        <v>637879.78064812976</v>
      </c>
      <c r="H55" s="55">
        <v>736650348.24112773</v>
      </c>
      <c r="I55" s="56">
        <v>424450.6437033788</v>
      </c>
      <c r="K55" s="9" t="s">
        <v>43</v>
      </c>
      <c r="L55" s="100">
        <v>-0.235628695575539</v>
      </c>
      <c r="M55" s="100">
        <v>-0.14283549038396393</v>
      </c>
      <c r="N55" s="101">
        <v>-0.33205190236882387</v>
      </c>
    </row>
    <row r="56" spans="1:19" ht="13.5" thickBot="1">
      <c r="A56" s="38" t="s">
        <v>44</v>
      </c>
      <c r="B56" s="29">
        <v>39710</v>
      </c>
      <c r="C56" s="29">
        <v>38654285.618109278</v>
      </c>
      <c r="D56" s="30">
        <v>29567</v>
      </c>
      <c r="E56" s="19"/>
      <c r="F56" s="66" t="s">
        <v>44</v>
      </c>
      <c r="G56" s="77">
        <v>44973</v>
      </c>
      <c r="H56" s="77">
        <v>47237569.82986182</v>
      </c>
      <c r="I56" s="78">
        <v>32132</v>
      </c>
      <c r="K56" s="10" t="s">
        <v>44</v>
      </c>
      <c r="L56" s="100">
        <v>-0.11702577101816647</v>
      </c>
      <c r="M56" s="100">
        <v>-0.18170461017930073</v>
      </c>
      <c r="N56" s="101">
        <v>-7.9826963774430437E-2</v>
      </c>
    </row>
    <row r="57" spans="1:19" ht="13.5" thickBot="1">
      <c r="A57" s="38" t="s">
        <v>45</v>
      </c>
      <c r="B57" s="29">
        <v>25308</v>
      </c>
      <c r="C57" s="29">
        <v>33226332.495258249</v>
      </c>
      <c r="D57" s="30">
        <v>12332</v>
      </c>
      <c r="E57" s="19"/>
      <c r="F57" s="66" t="s">
        <v>45</v>
      </c>
      <c r="G57" s="77">
        <v>25700</v>
      </c>
      <c r="H57" s="77">
        <v>33425492.448667482</v>
      </c>
      <c r="I57" s="78">
        <v>12355</v>
      </c>
      <c r="K57" s="10" t="s">
        <v>45</v>
      </c>
      <c r="L57" s="100">
        <v>-1.5252918287937733E-2</v>
      </c>
      <c r="M57" s="100">
        <v>-5.9583251829449235E-3</v>
      </c>
      <c r="N57" s="101">
        <v>-1.8615944961554165E-3</v>
      </c>
    </row>
    <row r="58" spans="1:19" ht="13.5" thickBot="1">
      <c r="A58" s="39" t="s">
        <v>46</v>
      </c>
      <c r="B58" s="33">
        <v>79742</v>
      </c>
      <c r="C58" s="33">
        <v>90808420.076002717</v>
      </c>
      <c r="D58" s="34">
        <v>51213</v>
      </c>
      <c r="E58" s="19"/>
      <c r="F58" s="67" t="s">
        <v>46</v>
      </c>
      <c r="G58" s="72">
        <v>89914</v>
      </c>
      <c r="H58" s="72">
        <v>100144911.86497502</v>
      </c>
      <c r="I58" s="73">
        <v>58206</v>
      </c>
      <c r="K58" s="11" t="s">
        <v>46</v>
      </c>
      <c r="L58" s="102">
        <v>-0.11313032453233085</v>
      </c>
      <c r="M58" s="102">
        <v>-9.3229816823451328E-2</v>
      </c>
      <c r="N58" s="103">
        <v>-0.12014225337594064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354617</v>
      </c>
      <c r="C60" s="83">
        <v>272681657.78570044</v>
      </c>
      <c r="D60" s="83">
        <v>267488</v>
      </c>
      <c r="E60" s="19"/>
      <c r="F60" s="48" t="s">
        <v>47</v>
      </c>
      <c r="G60" s="49">
        <v>386557</v>
      </c>
      <c r="H60" s="49">
        <v>294066931.50689757</v>
      </c>
      <c r="I60" s="53">
        <v>291325</v>
      </c>
      <c r="K60" s="96" t="s">
        <v>47</v>
      </c>
      <c r="L60" s="97">
        <v>-8.2626882969393911E-2</v>
      </c>
      <c r="M60" s="97">
        <v>-7.2722470396830441E-2</v>
      </c>
      <c r="N60" s="97">
        <v>-8.1822706599159023E-2</v>
      </c>
      <c r="P60" s="5"/>
      <c r="Q60" s="5"/>
      <c r="R60" s="5"/>
      <c r="S60" s="5"/>
    </row>
    <row r="61" spans="1:19" ht="13.5" thickBot="1">
      <c r="A61" s="37" t="s">
        <v>48</v>
      </c>
      <c r="B61" s="29">
        <v>58397</v>
      </c>
      <c r="C61" s="29">
        <v>44720069.504961029</v>
      </c>
      <c r="D61" s="30">
        <v>40987</v>
      </c>
      <c r="E61" s="19"/>
      <c r="F61" s="71" t="s">
        <v>48</v>
      </c>
      <c r="G61" s="55">
        <v>70222</v>
      </c>
      <c r="H61" s="55">
        <v>50820644.716860563</v>
      </c>
      <c r="I61" s="56">
        <v>49975</v>
      </c>
      <c r="K61" s="9" t="s">
        <v>48</v>
      </c>
      <c r="L61" s="100">
        <v>-0.16839452023582357</v>
      </c>
      <c r="M61" s="100">
        <v>-0.12004127940304488</v>
      </c>
      <c r="N61" s="101">
        <v>-0.1798499249624812</v>
      </c>
    </row>
    <row r="62" spans="1:19" ht="13.5" thickBot="1">
      <c r="A62" s="38" t="s">
        <v>49</v>
      </c>
      <c r="B62" s="29">
        <v>27046</v>
      </c>
      <c r="C62" s="29">
        <v>34757490.657328174</v>
      </c>
      <c r="D62" s="30">
        <v>13178</v>
      </c>
      <c r="E62" s="19"/>
      <c r="F62" s="66" t="s">
        <v>49</v>
      </c>
      <c r="G62" s="77">
        <v>32259</v>
      </c>
      <c r="H62" s="77">
        <v>39502210.941634759</v>
      </c>
      <c r="I62" s="78">
        <v>16111</v>
      </c>
      <c r="K62" s="10" t="s">
        <v>49</v>
      </c>
      <c r="L62" s="100">
        <v>-0.1615983136489042</v>
      </c>
      <c r="M62" s="100">
        <v>-0.1201127777712746</v>
      </c>
      <c r="N62" s="101">
        <v>-0.18204953137607849</v>
      </c>
    </row>
    <row r="63" spans="1:19" ht="13.5" thickBot="1">
      <c r="A63" s="39" t="s">
        <v>50</v>
      </c>
      <c r="B63" s="33">
        <v>269174</v>
      </c>
      <c r="C63" s="33">
        <v>193204097.62341121</v>
      </c>
      <c r="D63" s="34">
        <v>213323</v>
      </c>
      <c r="E63" s="19"/>
      <c r="F63" s="67" t="s">
        <v>50</v>
      </c>
      <c r="G63" s="72">
        <v>284076</v>
      </c>
      <c r="H63" s="72">
        <v>203744075.84840223</v>
      </c>
      <c r="I63" s="73">
        <v>225239</v>
      </c>
      <c r="K63" s="11" t="s">
        <v>50</v>
      </c>
      <c r="L63" s="102">
        <v>-5.2457792984975882E-2</v>
      </c>
      <c r="M63" s="102">
        <v>-5.1731458601198321E-2</v>
      </c>
      <c r="N63" s="103">
        <v>-5.2903804403322652E-2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29091</v>
      </c>
      <c r="C65" s="83">
        <v>37789031.677143089</v>
      </c>
      <c r="D65" s="83">
        <v>11422</v>
      </c>
      <c r="E65" s="19"/>
      <c r="F65" s="48" t="s">
        <v>51</v>
      </c>
      <c r="G65" s="49">
        <v>26200</v>
      </c>
      <c r="H65" s="49">
        <v>26833055.89618415</v>
      </c>
      <c r="I65" s="53">
        <v>14594</v>
      </c>
      <c r="K65" s="96" t="s">
        <v>51</v>
      </c>
      <c r="L65" s="97">
        <v>0.11034351145038168</v>
      </c>
      <c r="M65" s="97">
        <v>0.40830145561307307</v>
      </c>
      <c r="N65" s="97">
        <v>-0.21734959572427026</v>
      </c>
      <c r="P65" s="5"/>
      <c r="Q65" s="5"/>
      <c r="R65" s="5"/>
      <c r="S65" s="5"/>
    </row>
    <row r="66" spans="1:19" ht="13.5" thickBot="1">
      <c r="A66" s="37" t="s">
        <v>52</v>
      </c>
      <c r="B66" s="29">
        <v>20147</v>
      </c>
      <c r="C66" s="29">
        <v>24951291.062487617</v>
      </c>
      <c r="D66" s="30">
        <v>7418</v>
      </c>
      <c r="E66" s="19"/>
      <c r="F66" s="71" t="s">
        <v>52</v>
      </c>
      <c r="G66" s="55">
        <v>14392</v>
      </c>
      <c r="H66" s="55">
        <v>14373727.733175354</v>
      </c>
      <c r="I66" s="56">
        <v>7354</v>
      </c>
      <c r="K66" s="9" t="s">
        <v>52</v>
      </c>
      <c r="L66" s="100">
        <v>0.39987493051695377</v>
      </c>
      <c r="M66" s="100">
        <v>0.73589562329740432</v>
      </c>
      <c r="N66" s="101">
        <v>8.7027468044602596E-3</v>
      </c>
    </row>
    <row r="67" spans="1:19" ht="13.5" thickBot="1">
      <c r="A67" s="39" t="s">
        <v>53</v>
      </c>
      <c r="B67" s="33">
        <v>8944</v>
      </c>
      <c r="C67" s="33">
        <v>12837740.614655474</v>
      </c>
      <c r="D67" s="34">
        <v>4004</v>
      </c>
      <c r="E67" s="19"/>
      <c r="F67" s="67" t="s">
        <v>53</v>
      </c>
      <c r="G67" s="72">
        <v>11808</v>
      </c>
      <c r="H67" s="72">
        <v>12459328.163008796</v>
      </c>
      <c r="I67" s="73">
        <v>7240</v>
      </c>
      <c r="K67" s="11" t="s">
        <v>53</v>
      </c>
      <c r="L67" s="102">
        <v>-0.24254742547425479</v>
      </c>
      <c r="M67" s="102">
        <v>3.0371818343317036E-2</v>
      </c>
      <c r="N67" s="103">
        <v>-0.44696132596685079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178343</v>
      </c>
      <c r="C69" s="83">
        <v>159713274.53129804</v>
      </c>
      <c r="D69" s="83">
        <v>128229</v>
      </c>
      <c r="E69" s="19"/>
      <c r="F69" s="48" t="s">
        <v>54</v>
      </c>
      <c r="G69" s="49">
        <v>165630</v>
      </c>
      <c r="H69" s="49">
        <v>149396603.70748165</v>
      </c>
      <c r="I69" s="53">
        <v>116888</v>
      </c>
      <c r="K69" s="96" t="s">
        <v>54</v>
      </c>
      <c r="L69" s="97">
        <v>7.6755418704341105E-2</v>
      </c>
      <c r="M69" s="97">
        <v>6.9055591411009587E-2</v>
      </c>
      <c r="N69" s="97">
        <v>9.7024502087468267E-2</v>
      </c>
      <c r="P69" s="5"/>
      <c r="Q69" s="5"/>
      <c r="R69" s="5"/>
      <c r="S69" s="5"/>
    </row>
    <row r="70" spans="1:19" ht="13.5" thickBot="1">
      <c r="A70" s="37" t="s">
        <v>55</v>
      </c>
      <c r="B70" s="29">
        <v>66401</v>
      </c>
      <c r="C70" s="29">
        <v>56996290.122063495</v>
      </c>
      <c r="D70" s="30">
        <v>47494</v>
      </c>
      <c r="E70" s="19"/>
      <c r="F70" s="71" t="s">
        <v>55</v>
      </c>
      <c r="G70" s="55">
        <v>62299</v>
      </c>
      <c r="H70" s="55">
        <v>44939831.532066464</v>
      </c>
      <c r="I70" s="56">
        <v>47173</v>
      </c>
      <c r="K70" s="9" t="s">
        <v>55</v>
      </c>
      <c r="L70" s="100">
        <v>6.5843753511292347E-2</v>
      </c>
      <c r="M70" s="100">
        <v>0.26828001305243521</v>
      </c>
      <c r="N70" s="101">
        <v>6.8047399995760927E-3</v>
      </c>
    </row>
    <row r="71" spans="1:19" ht="13.5" thickBot="1">
      <c r="A71" s="38" t="s">
        <v>56</v>
      </c>
      <c r="B71" s="29">
        <v>12667</v>
      </c>
      <c r="C71" s="29">
        <v>9936915.2459454574</v>
      </c>
      <c r="D71" s="30">
        <v>8424</v>
      </c>
      <c r="E71" s="19"/>
      <c r="F71" s="66" t="s">
        <v>56</v>
      </c>
      <c r="G71" s="77">
        <v>11174</v>
      </c>
      <c r="H71" s="77">
        <v>11544886.701590646</v>
      </c>
      <c r="I71" s="78">
        <v>6615</v>
      </c>
      <c r="K71" s="10" t="s">
        <v>56</v>
      </c>
      <c r="L71" s="100">
        <v>0.13361374619652766</v>
      </c>
      <c r="M71" s="100">
        <v>-0.1392799684576933</v>
      </c>
      <c r="N71" s="101">
        <v>0.27346938775510199</v>
      </c>
    </row>
    <row r="72" spans="1:19" ht="13.5" thickBot="1">
      <c r="A72" s="38" t="s">
        <v>57</v>
      </c>
      <c r="B72" s="29">
        <v>13995</v>
      </c>
      <c r="C72" s="29">
        <v>11396437.44668898</v>
      </c>
      <c r="D72" s="30">
        <v>9769</v>
      </c>
      <c r="E72" s="19"/>
      <c r="F72" s="66" t="s">
        <v>57</v>
      </c>
      <c r="G72" s="77">
        <v>11492</v>
      </c>
      <c r="H72" s="77">
        <v>9990293.3032157253</v>
      </c>
      <c r="I72" s="78">
        <v>8005</v>
      </c>
      <c r="K72" s="10" t="s">
        <v>57</v>
      </c>
      <c r="L72" s="100">
        <v>0.21780368952314655</v>
      </c>
      <c r="M72" s="100">
        <v>0.14075103711125658</v>
      </c>
      <c r="N72" s="101">
        <v>0.22036227357901317</v>
      </c>
    </row>
    <row r="73" spans="1:19" ht="13.5" thickBot="1">
      <c r="A73" s="39" t="s">
        <v>58</v>
      </c>
      <c r="B73" s="33">
        <v>85280</v>
      </c>
      <c r="C73" s="33">
        <v>81383631.716600105</v>
      </c>
      <c r="D73" s="34">
        <v>62542</v>
      </c>
      <c r="E73" s="19"/>
      <c r="F73" s="67" t="s">
        <v>58</v>
      </c>
      <c r="G73" s="72">
        <v>80665</v>
      </c>
      <c r="H73" s="72">
        <v>82921592.170608819</v>
      </c>
      <c r="I73" s="73">
        <v>55095</v>
      </c>
      <c r="K73" s="11" t="s">
        <v>58</v>
      </c>
      <c r="L73" s="102">
        <v>5.7211925866236912E-2</v>
      </c>
      <c r="M73" s="102">
        <v>-1.8547165023609313E-2</v>
      </c>
      <c r="N73" s="103">
        <v>0.1351665305381613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503504</v>
      </c>
      <c r="C75" s="83">
        <v>577020521.82875252</v>
      </c>
      <c r="D75" s="83">
        <v>306185</v>
      </c>
      <c r="E75" s="19"/>
      <c r="F75" s="48" t="s">
        <v>59</v>
      </c>
      <c r="G75" s="49">
        <v>588246.8179667826</v>
      </c>
      <c r="H75" s="49">
        <v>653142936.53459656</v>
      </c>
      <c r="I75" s="53">
        <v>401735.55345349893</v>
      </c>
      <c r="K75" s="96" t="s">
        <v>59</v>
      </c>
      <c r="L75" s="97">
        <v>-0.14405996833044987</v>
      </c>
      <c r="M75" s="97">
        <v>-0.11654786486665447</v>
      </c>
      <c r="N75" s="97">
        <v>-0.23784440443994448</v>
      </c>
      <c r="P75" s="5"/>
      <c r="Q75" s="5"/>
      <c r="R75" s="5"/>
      <c r="S75" s="5"/>
    </row>
    <row r="76" spans="1:19" ht="13.5" thickBot="1">
      <c r="A76" s="90" t="s">
        <v>60</v>
      </c>
      <c r="B76" s="33">
        <v>503504</v>
      </c>
      <c r="C76" s="33">
        <v>577020521.82875252</v>
      </c>
      <c r="D76" s="34">
        <v>306185</v>
      </c>
      <c r="E76" s="19"/>
      <c r="F76" s="70" t="s">
        <v>60</v>
      </c>
      <c r="G76" s="59">
        <v>588246.8179667826</v>
      </c>
      <c r="H76" s="59">
        <v>653142936.53459656</v>
      </c>
      <c r="I76" s="60">
        <v>401735.55345349893</v>
      </c>
      <c r="K76" s="13" t="s">
        <v>60</v>
      </c>
      <c r="L76" s="102">
        <v>-0.14405996833044987</v>
      </c>
      <c r="M76" s="102">
        <v>-0.11654786486665447</v>
      </c>
      <c r="N76" s="103">
        <v>-0.23784440443994448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274321</v>
      </c>
      <c r="C78" s="83">
        <v>238409764.61656368</v>
      </c>
      <c r="D78" s="83">
        <v>164898</v>
      </c>
      <c r="E78" s="19"/>
      <c r="F78" s="48" t="s">
        <v>61</v>
      </c>
      <c r="G78" s="49">
        <v>288294</v>
      </c>
      <c r="H78" s="49">
        <v>235955245.35792661</v>
      </c>
      <c r="I78" s="53">
        <v>189813</v>
      </c>
      <c r="K78" s="96" t="s">
        <v>61</v>
      </c>
      <c r="L78" s="97">
        <v>-4.8467883480058593E-2</v>
      </c>
      <c r="M78" s="97">
        <v>1.040247804160388E-2</v>
      </c>
      <c r="N78" s="97">
        <v>-0.13126076717611546</v>
      </c>
      <c r="P78" s="5"/>
      <c r="Q78" s="5"/>
      <c r="R78" s="5"/>
      <c r="S78" s="5"/>
    </row>
    <row r="79" spans="1:19" ht="13.5" thickBot="1">
      <c r="A79" s="90" t="s">
        <v>62</v>
      </c>
      <c r="B79" s="33">
        <v>274321</v>
      </c>
      <c r="C79" s="33">
        <v>238409764.61656368</v>
      </c>
      <c r="D79" s="34">
        <v>164898</v>
      </c>
      <c r="E79" s="19"/>
      <c r="F79" s="70" t="s">
        <v>62</v>
      </c>
      <c r="G79" s="59">
        <v>288294</v>
      </c>
      <c r="H79" s="59">
        <v>235955245.35792661</v>
      </c>
      <c r="I79" s="60">
        <v>189813</v>
      </c>
      <c r="K79" s="13" t="s">
        <v>62</v>
      </c>
      <c r="L79" s="102">
        <v>-4.8467883480058593E-2</v>
      </c>
      <c r="M79" s="102">
        <v>1.040247804160388E-2</v>
      </c>
      <c r="N79" s="103">
        <v>-0.13126076717611546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87318</v>
      </c>
      <c r="C81" s="83">
        <v>95994035.601076305</v>
      </c>
      <c r="D81" s="83">
        <v>61855</v>
      </c>
      <c r="E81" s="19"/>
      <c r="F81" s="48" t="s">
        <v>63</v>
      </c>
      <c r="G81" s="49">
        <v>107442.13070576033</v>
      </c>
      <c r="H81" s="49">
        <v>133131680.87260616</v>
      </c>
      <c r="I81" s="53">
        <v>72451.927956410145</v>
      </c>
      <c r="K81" s="96" t="s">
        <v>63</v>
      </c>
      <c r="L81" s="97">
        <v>-0.18730204411965745</v>
      </c>
      <c r="M81" s="97">
        <v>-0.27895422808540138</v>
      </c>
      <c r="N81" s="97">
        <v>-0.14626150408013516</v>
      </c>
      <c r="P81" s="5"/>
      <c r="Q81" s="5"/>
      <c r="R81" s="5"/>
      <c r="S81" s="5"/>
    </row>
    <row r="82" spans="1:19" ht="13.5" thickBot="1">
      <c r="A82" s="90" t="s">
        <v>64</v>
      </c>
      <c r="B82" s="33">
        <v>87318</v>
      </c>
      <c r="C82" s="33">
        <v>95994035.601076305</v>
      </c>
      <c r="D82" s="34">
        <v>61855</v>
      </c>
      <c r="E82" s="19"/>
      <c r="F82" s="70" t="s">
        <v>64</v>
      </c>
      <c r="G82" s="59">
        <v>107442.13070576033</v>
      </c>
      <c r="H82" s="59">
        <v>133131680.87260616</v>
      </c>
      <c r="I82" s="60">
        <v>72451.927956410145</v>
      </c>
      <c r="K82" s="13" t="s">
        <v>64</v>
      </c>
      <c r="L82" s="102">
        <v>-0.18730204411965745</v>
      </c>
      <c r="M82" s="102">
        <v>-0.27895422808540138</v>
      </c>
      <c r="N82" s="103">
        <v>-0.14626150408013516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136812</v>
      </c>
      <c r="C84" s="83">
        <v>135762825.00618094</v>
      </c>
      <c r="D84" s="83">
        <v>101629</v>
      </c>
      <c r="E84" s="19"/>
      <c r="F84" s="48" t="s">
        <v>65</v>
      </c>
      <c r="G84" s="49">
        <v>192305</v>
      </c>
      <c r="H84" s="49">
        <v>183315127.45058879</v>
      </c>
      <c r="I84" s="53">
        <v>146999</v>
      </c>
      <c r="K84" s="96" t="s">
        <v>65</v>
      </c>
      <c r="L84" s="97">
        <v>-0.28856763994695922</v>
      </c>
      <c r="M84" s="97">
        <v>-0.25940195501446117</v>
      </c>
      <c r="N84" s="97">
        <v>-0.30864155538473048</v>
      </c>
      <c r="P84" s="5"/>
      <c r="Q84" s="5"/>
      <c r="R84" s="5"/>
      <c r="S84" s="5"/>
    </row>
    <row r="85" spans="1:19" ht="13.5" thickBot="1">
      <c r="A85" s="37" t="s">
        <v>66</v>
      </c>
      <c r="B85" s="29">
        <v>36672</v>
      </c>
      <c r="C85" s="29">
        <v>37618240.275667556</v>
      </c>
      <c r="D85" s="30">
        <v>26311</v>
      </c>
      <c r="E85" s="19"/>
      <c r="F85" s="71" t="s">
        <v>66</v>
      </c>
      <c r="G85" s="55">
        <v>42407</v>
      </c>
      <c r="H85" s="55">
        <v>46830167.942725644</v>
      </c>
      <c r="I85" s="56">
        <v>29556</v>
      </c>
      <c r="K85" s="9" t="s">
        <v>66</v>
      </c>
      <c r="L85" s="100">
        <v>-0.13523710708137804</v>
      </c>
      <c r="M85" s="100">
        <v>-0.19670925968756903</v>
      </c>
      <c r="N85" s="101">
        <v>-0.10979158208147244</v>
      </c>
    </row>
    <row r="86" spans="1:19" ht="13.5" thickBot="1">
      <c r="A86" s="38" t="s">
        <v>67</v>
      </c>
      <c r="B86" s="29">
        <v>22265</v>
      </c>
      <c r="C86" s="29">
        <v>23980401.918151591</v>
      </c>
      <c r="D86" s="30">
        <v>16591</v>
      </c>
      <c r="E86" s="19"/>
      <c r="F86" s="66" t="s">
        <v>67</v>
      </c>
      <c r="G86" s="77">
        <v>31992</v>
      </c>
      <c r="H86" s="77">
        <v>31892420.625198387</v>
      </c>
      <c r="I86" s="78">
        <v>24538</v>
      </c>
      <c r="K86" s="10" t="s">
        <v>67</v>
      </c>
      <c r="L86" s="100">
        <v>-0.30404476119029755</v>
      </c>
      <c r="M86" s="100">
        <v>-0.24808460919380526</v>
      </c>
      <c r="N86" s="101">
        <v>-0.32386502567446407</v>
      </c>
    </row>
    <row r="87" spans="1:19" ht="13.5" thickBot="1">
      <c r="A87" s="39" t="s">
        <v>68</v>
      </c>
      <c r="B87" s="33">
        <v>77875</v>
      </c>
      <c r="C87" s="33">
        <v>74164182.812361807</v>
      </c>
      <c r="D87" s="34">
        <v>58727</v>
      </c>
      <c r="E87" s="19"/>
      <c r="F87" s="67" t="s">
        <v>68</v>
      </c>
      <c r="G87" s="72">
        <v>117906</v>
      </c>
      <c r="H87" s="72">
        <v>104592538.88266477</v>
      </c>
      <c r="I87" s="73">
        <v>92905</v>
      </c>
      <c r="K87" s="11" t="s">
        <v>68</v>
      </c>
      <c r="L87" s="102">
        <v>-0.33951622478923893</v>
      </c>
      <c r="M87" s="102">
        <v>-0.29092281720437496</v>
      </c>
      <c r="N87" s="103">
        <v>-0.36788116893600986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30006</v>
      </c>
      <c r="C89" s="83">
        <v>29669170.540285464</v>
      </c>
      <c r="D89" s="83">
        <v>21876</v>
      </c>
      <c r="E89" s="19"/>
      <c r="F89" s="52" t="s">
        <v>69</v>
      </c>
      <c r="G89" s="49">
        <v>34267.79</v>
      </c>
      <c r="H89" s="49">
        <v>35755827.069860607</v>
      </c>
      <c r="I89" s="53">
        <v>23592</v>
      </c>
      <c r="K89" s="99" t="s">
        <v>69</v>
      </c>
      <c r="L89" s="97">
        <v>-0.12436722648294507</v>
      </c>
      <c r="M89" s="97">
        <v>-0.17022838033316601</v>
      </c>
      <c r="N89" s="97">
        <v>-7.2736520854526976E-2</v>
      </c>
      <c r="P89" s="5"/>
      <c r="Q89" s="5"/>
      <c r="R89" s="5"/>
      <c r="S89" s="5"/>
    </row>
    <row r="90" spans="1:19" ht="13.5" thickBot="1">
      <c r="A90" s="89" t="s">
        <v>70</v>
      </c>
      <c r="B90" s="33">
        <v>30006</v>
      </c>
      <c r="C90" s="33">
        <v>29669170.540285464</v>
      </c>
      <c r="D90" s="34">
        <v>21876</v>
      </c>
      <c r="E90" s="19"/>
      <c r="F90" s="69" t="s">
        <v>70</v>
      </c>
      <c r="G90" s="59">
        <v>34267.79</v>
      </c>
      <c r="H90" s="59">
        <v>35755827.069860607</v>
      </c>
      <c r="I90" s="60">
        <v>23592</v>
      </c>
      <c r="K90" s="12" t="s">
        <v>70</v>
      </c>
      <c r="L90" s="102">
        <v>-0.12436722648294507</v>
      </c>
      <c r="M90" s="102">
        <v>-0.17022838033316601</v>
      </c>
      <c r="N90" s="103">
        <v>-7.2736520854526976E-2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25" right="0.25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92"/>
  <sheetViews>
    <sheetView workbookViewId="0">
      <selection activeCell="C90" sqref="C90"/>
    </sheetView>
  </sheetViews>
  <sheetFormatPr baseColWidth="10" defaultRowHeight="1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>
      <c r="A1" s="21" t="s">
        <v>73</v>
      </c>
      <c r="B1" s="22" t="s">
        <v>75</v>
      </c>
      <c r="C1" s="24"/>
      <c r="D1" s="24"/>
    </row>
    <row r="2" spans="1:9">
      <c r="A2" s="24" t="s">
        <v>90</v>
      </c>
      <c r="B2" s="25">
        <v>2019</v>
      </c>
      <c r="C2" s="24"/>
      <c r="D2" s="24"/>
    </row>
    <row r="3" spans="1:9" ht="16.5" thickBot="1">
      <c r="A3" s="79"/>
      <c r="B3" s="23"/>
      <c r="C3" s="23"/>
      <c r="D3" s="23"/>
    </row>
    <row r="4" spans="1:9" ht="15.75" thickBot="1">
      <c r="A4" s="26"/>
      <c r="B4" s="93" t="s">
        <v>72</v>
      </c>
      <c r="C4" s="80" t="s">
        <v>0</v>
      </c>
      <c r="D4" s="81" t="s">
        <v>3</v>
      </c>
    </row>
    <row r="5" spans="1:9" ht="15.75" thickBot="1">
      <c r="A5" s="26"/>
      <c r="B5" s="26"/>
      <c r="C5" s="27"/>
      <c r="D5" s="26"/>
    </row>
    <row r="6" spans="1:9" ht="15.75" thickBot="1">
      <c r="A6" s="82" t="s">
        <v>1</v>
      </c>
      <c r="B6" s="83">
        <f t="shared" ref="B6:C6" si="0">+B8+B18+B23+B26+B29+B33+B36+B43+B54+B60+B65+B69+B75+B78+B81+B84+B89+B92</f>
        <v>0</v>
      </c>
      <c r="C6" s="83">
        <f t="shared" si="0"/>
        <v>0</v>
      </c>
      <c r="D6" s="83">
        <f>+D8+D18+D23+D26+D29+D33+D36+D43+D54+D60+D65+D69+D75+D78+D81+D84+D89+D92</f>
        <v>0</v>
      </c>
      <c r="E6" t="s">
        <v>97</v>
      </c>
      <c r="F6" s="142"/>
      <c r="G6" s="142"/>
      <c r="H6" s="142"/>
      <c r="I6" s="142" t="s">
        <v>97</v>
      </c>
    </row>
    <row r="7" spans="1:9" ht="15.75" thickBot="1">
      <c r="A7" s="23"/>
      <c r="B7" s="36"/>
      <c r="C7" s="36"/>
      <c r="D7" s="109"/>
      <c r="E7" t="s">
        <v>95</v>
      </c>
      <c r="F7" s="142"/>
      <c r="G7" s="142"/>
      <c r="H7" s="142"/>
      <c r="I7" s="142" t="s">
        <v>96</v>
      </c>
    </row>
    <row r="8" spans="1:9" ht="15.75" thickBot="1">
      <c r="A8" s="84" t="s">
        <v>4</v>
      </c>
      <c r="B8" s="85">
        <f t="shared" ref="B8:C8" si="1">+B9+B10+B11+B12+B13+B14+B15+B16</f>
        <v>0</v>
      </c>
      <c r="C8" s="85">
        <f t="shared" si="1"/>
        <v>0</v>
      </c>
      <c r="D8" s="85">
        <f>+D9+D10+D11+D12+D13+D14+D15+D16</f>
        <v>0</v>
      </c>
      <c r="F8" s="142"/>
      <c r="G8" s="142"/>
      <c r="H8" s="142"/>
      <c r="I8" s="142"/>
    </row>
    <row r="9" spans="1:9" ht="15.75" thickBot="1">
      <c r="A9" s="28" t="s">
        <v>5</v>
      </c>
      <c r="B9" s="29">
        <f>'Enero 2020'!B9+'Febrero 2020'!B9+'Marzo 2020'!B9+'Abril 2020'!B9+'Mayo 2020'!B9+'Junio 2020'!B9+'Julio 2020'!B9+'Agosto 2020'!B9+'Septiembre 2020'!B9+'Octubre 2020'!B9+'Noviembre 2020'!B9+'Diciembre 2020'!B9-'Año 2020'!B9</f>
        <v>0</v>
      </c>
      <c r="C9" s="29">
        <f>'Enero 2020'!C9+'Febrero 2020'!C9+'Marzo 2020'!C9+'Abril 2020'!C9+'Mayo 2020'!C9+'Junio 2020'!C9+'Julio 2020'!C9+'Agosto 2020'!C9+'Septiembre 2020'!C9+'Octubre 2020'!C9+'Noviembre 2020'!C9+'Diciembre 2020'!C9-'Año 2020'!C9</f>
        <v>0</v>
      </c>
      <c r="D9" s="30">
        <f>'Enero 2020'!D9+'Febrero 2020'!D9+'Marzo 2020'!D9+'Abril 2020'!D9+'Mayo 2020'!D9+'Junio 2020'!D9+'Julio 2020'!D9+'Agosto 2020'!D9+'Septiembre 2020'!D9+'Octubre 2020'!D9+'Noviembre 2020'!D9+'Diciembre 2020'!D9-'Año 2020'!D9</f>
        <v>0</v>
      </c>
      <c r="F9" s="142">
        <f>'ITR20'!B9+IITR20!B9+IIITR20!B9+IVTR20!B9-'Año 2020'!B9</f>
        <v>0</v>
      </c>
      <c r="G9" s="142">
        <f>'ITR20'!C9+IITR20!C9+IIITR20!C9+IVTR20!C9-'Año 2020'!C9</f>
        <v>0</v>
      </c>
      <c r="H9" s="142">
        <f>'ITR20'!D9+IITR20!D9+IIITR20!D9+IVTR20!D9-'Año 2020'!D9</f>
        <v>0</v>
      </c>
      <c r="I9" s="142"/>
    </row>
    <row r="10" spans="1:9" ht="15.75" thickBot="1">
      <c r="A10" s="31" t="s">
        <v>6</v>
      </c>
      <c r="B10" s="29">
        <f>'Enero 2020'!B10+'Febrero 2020'!B10+'Marzo 2020'!B10+'Abril 2020'!B10+'Mayo 2020'!B10+'Junio 2020'!B10+'Julio 2020'!B10+'Agosto 2020'!B10+'Septiembre 2020'!B10+'Octubre 2020'!B10+'Noviembre 2020'!B10+'Diciembre 2020'!B10-'Año 2020'!B10</f>
        <v>0</v>
      </c>
      <c r="C10" s="29">
        <f>'Enero 2020'!C10+'Febrero 2020'!C10+'Marzo 2020'!C10+'Abril 2020'!C10+'Mayo 2020'!C10+'Junio 2020'!C10+'Julio 2020'!C10+'Agosto 2020'!C10+'Septiembre 2020'!C10+'Octubre 2020'!C10+'Noviembre 2020'!C10+'Diciembre 2020'!C10-'Año 2020'!C10</f>
        <v>0</v>
      </c>
      <c r="D10" s="30">
        <f>'Enero 2020'!D10+'Febrero 2020'!D10+'Marzo 2020'!D10+'Abril 2020'!D10+'Mayo 2020'!D10+'Junio 2020'!D10+'Julio 2020'!D10+'Agosto 2020'!D10+'Septiembre 2020'!D10+'Octubre 2020'!D10+'Noviembre 2020'!D10+'Diciembre 2020'!D10-'Año 2020'!D10</f>
        <v>0</v>
      </c>
      <c r="F10" s="142">
        <f>'ITR20'!B10+IITR20!B10+IIITR20!B10+IVTR20!B10-'Año 2020'!B10</f>
        <v>0</v>
      </c>
      <c r="G10" s="142">
        <f>'ITR20'!C10+IITR20!C10+IIITR20!C10+IVTR20!C10-'Año 2020'!C10</f>
        <v>0</v>
      </c>
      <c r="H10" s="142">
        <f>'ITR20'!D10+IITR20!D10+IIITR20!D10+IVTR20!D10-'Año 2020'!D10</f>
        <v>0</v>
      </c>
      <c r="I10" s="142"/>
    </row>
    <row r="11" spans="1:9" ht="15.75" thickBot="1">
      <c r="A11" s="31" t="s">
        <v>7</v>
      </c>
      <c r="B11" s="29">
        <f>'Enero 2020'!B11+'Febrero 2020'!B11+'Marzo 2020'!B11+'Abril 2020'!B11+'Mayo 2020'!B11+'Junio 2020'!B11+'Julio 2020'!B11+'Agosto 2020'!B11+'Septiembre 2020'!B11+'Octubre 2020'!B11+'Noviembre 2020'!B11+'Diciembre 2020'!B11-'Año 2020'!B11</f>
        <v>0</v>
      </c>
      <c r="C11" s="29">
        <f>'Enero 2020'!C11+'Febrero 2020'!C11+'Marzo 2020'!C11+'Abril 2020'!C11+'Mayo 2020'!C11+'Junio 2020'!C11+'Julio 2020'!C11+'Agosto 2020'!C11+'Septiembre 2020'!C11+'Octubre 2020'!C11+'Noviembre 2020'!C11+'Diciembre 2020'!C11-'Año 2020'!C11</f>
        <v>0</v>
      </c>
      <c r="D11" s="30">
        <f>'Enero 2020'!D11+'Febrero 2020'!D11+'Marzo 2020'!D11+'Abril 2020'!D11+'Mayo 2020'!D11+'Junio 2020'!D11+'Julio 2020'!D11+'Agosto 2020'!D11+'Septiembre 2020'!D11+'Octubre 2020'!D11+'Noviembre 2020'!D11+'Diciembre 2020'!D11-'Año 2020'!D11</f>
        <v>0</v>
      </c>
      <c r="F11" s="142">
        <f>'ITR20'!B11+IITR20!B11+IIITR20!B11+IVTR20!B11-'Año 2020'!B11</f>
        <v>0</v>
      </c>
      <c r="G11" s="142">
        <f>'ITR20'!C11+IITR20!C11+IIITR20!C11+IVTR20!C11-'Año 2020'!C11</f>
        <v>0</v>
      </c>
      <c r="H11" s="142">
        <f>'ITR20'!D11+IITR20!D11+IIITR20!D11+IVTR20!D11-'Año 2020'!D11</f>
        <v>0</v>
      </c>
      <c r="I11" s="142"/>
    </row>
    <row r="12" spans="1:9" ht="15.75" thickBot="1">
      <c r="A12" s="31" t="s">
        <v>8</v>
      </c>
      <c r="B12" s="29">
        <f>'Enero 2020'!B12+'Febrero 2020'!B12+'Marzo 2020'!B12+'Abril 2020'!B12+'Mayo 2020'!B12+'Junio 2020'!B12+'Julio 2020'!B12+'Agosto 2020'!B12+'Septiembre 2020'!B12+'Octubre 2020'!B12+'Noviembre 2020'!B12+'Diciembre 2020'!B12-'Año 2020'!B12</f>
        <v>0</v>
      </c>
      <c r="C12" s="29">
        <f>'Enero 2020'!C12+'Febrero 2020'!C12+'Marzo 2020'!C12+'Abril 2020'!C12+'Mayo 2020'!C12+'Junio 2020'!C12+'Julio 2020'!C12+'Agosto 2020'!C12+'Septiembre 2020'!C12+'Octubre 2020'!C12+'Noviembre 2020'!C12+'Diciembre 2020'!C12-'Año 2020'!C12</f>
        <v>0</v>
      </c>
      <c r="D12" s="30">
        <f>'Enero 2020'!D12+'Febrero 2020'!D12+'Marzo 2020'!D12+'Abril 2020'!D12+'Mayo 2020'!D12+'Junio 2020'!D12+'Julio 2020'!D12+'Agosto 2020'!D12+'Septiembre 2020'!D12+'Octubre 2020'!D12+'Noviembre 2020'!D12+'Diciembre 2020'!D12-'Año 2020'!D12</f>
        <v>0</v>
      </c>
      <c r="F12" s="142">
        <f>'ITR20'!B12+IITR20!B12+IIITR20!B12+IVTR20!B12-'Año 2020'!B12</f>
        <v>0</v>
      </c>
      <c r="G12" s="142">
        <f>'ITR20'!C12+IITR20!C12+IIITR20!C12+IVTR20!C12-'Año 2020'!C12</f>
        <v>0</v>
      </c>
      <c r="H12" s="142">
        <f>'ITR20'!D12+IITR20!D12+IIITR20!D12+IVTR20!D12-'Año 2020'!D12</f>
        <v>0</v>
      </c>
      <c r="I12" s="142"/>
    </row>
    <row r="13" spans="1:9" ht="15.75" thickBot="1">
      <c r="A13" s="31" t="s">
        <v>9</v>
      </c>
      <c r="B13" s="29">
        <f>'Enero 2020'!B13+'Febrero 2020'!B13+'Marzo 2020'!B13+'Abril 2020'!B13+'Mayo 2020'!B13+'Junio 2020'!B13+'Julio 2020'!B13+'Agosto 2020'!B13+'Septiembre 2020'!B13+'Octubre 2020'!B13+'Noviembre 2020'!B13+'Diciembre 2020'!B13-'Año 2020'!B13</f>
        <v>0</v>
      </c>
      <c r="C13" s="29">
        <f>'Enero 2020'!C13+'Febrero 2020'!C13+'Marzo 2020'!C13+'Abril 2020'!C13+'Mayo 2020'!C13+'Junio 2020'!C13+'Julio 2020'!C13+'Agosto 2020'!C13+'Septiembre 2020'!C13+'Octubre 2020'!C13+'Noviembre 2020'!C13+'Diciembre 2020'!C13-'Año 2020'!C13</f>
        <v>0</v>
      </c>
      <c r="D13" s="30">
        <f>'Enero 2020'!D13+'Febrero 2020'!D13+'Marzo 2020'!D13+'Abril 2020'!D13+'Mayo 2020'!D13+'Junio 2020'!D13+'Julio 2020'!D13+'Agosto 2020'!D13+'Septiembre 2020'!D13+'Octubre 2020'!D13+'Noviembre 2020'!D13+'Diciembre 2020'!D13-'Año 2020'!D13</f>
        <v>0</v>
      </c>
      <c r="F13" s="142">
        <f>'ITR20'!B13+IITR20!B13+IIITR20!B13+IVTR20!B13-'Año 2020'!B13</f>
        <v>0</v>
      </c>
      <c r="G13" s="142">
        <f>'ITR20'!C13+IITR20!C13+IIITR20!C13+IVTR20!C13-'Año 2020'!C13</f>
        <v>0</v>
      </c>
      <c r="H13" s="142">
        <f>'ITR20'!D13+IITR20!D13+IIITR20!D13+IVTR20!D13-'Año 2020'!D13</f>
        <v>0</v>
      </c>
      <c r="I13" s="142"/>
    </row>
    <row r="14" spans="1:9" ht="15.75" thickBot="1">
      <c r="A14" s="31" t="s">
        <v>10</v>
      </c>
      <c r="B14" s="29">
        <f>'Enero 2020'!B14+'Febrero 2020'!B14+'Marzo 2020'!B14+'Abril 2020'!B14+'Mayo 2020'!B14+'Junio 2020'!B14+'Julio 2020'!B14+'Agosto 2020'!B14+'Septiembre 2020'!B14+'Octubre 2020'!B14+'Noviembre 2020'!B14+'Diciembre 2020'!B14-'Año 2020'!B14</f>
        <v>0</v>
      </c>
      <c r="C14" s="29">
        <f>'Enero 2020'!C14+'Febrero 2020'!C14+'Marzo 2020'!C14+'Abril 2020'!C14+'Mayo 2020'!C14+'Junio 2020'!C14+'Julio 2020'!C14+'Agosto 2020'!C14+'Septiembre 2020'!C14+'Octubre 2020'!C14+'Noviembre 2020'!C14+'Diciembre 2020'!C14-'Año 2020'!C14</f>
        <v>0</v>
      </c>
      <c r="D14" s="30">
        <f>'Enero 2020'!D14+'Febrero 2020'!D14+'Marzo 2020'!D14+'Abril 2020'!D14+'Mayo 2020'!D14+'Junio 2020'!D14+'Julio 2020'!D14+'Agosto 2020'!D14+'Septiembre 2020'!D14+'Octubre 2020'!D14+'Noviembre 2020'!D14+'Diciembre 2020'!D14-'Año 2020'!D14</f>
        <v>0</v>
      </c>
      <c r="F14" s="142">
        <f>'ITR20'!B14+IITR20!B14+IIITR20!B14+IVTR20!B14-'Año 2020'!B14</f>
        <v>0</v>
      </c>
      <c r="G14" s="142">
        <f>'ITR20'!C14+IITR20!C14+IIITR20!C14+IVTR20!C14-'Año 2020'!C14</f>
        <v>0</v>
      </c>
      <c r="H14" s="142">
        <f>'ITR20'!D14+IITR20!D14+IIITR20!D14+IVTR20!D14-'Año 2020'!D14</f>
        <v>0</v>
      </c>
      <c r="I14" s="142"/>
    </row>
    <row r="15" spans="1:9" ht="15.75" thickBot="1">
      <c r="A15" s="31" t="s">
        <v>11</v>
      </c>
      <c r="B15" s="29">
        <f>'Enero 2020'!B15+'Febrero 2020'!B15+'Marzo 2020'!B15+'Abril 2020'!B15+'Mayo 2020'!B15+'Junio 2020'!B15+'Julio 2020'!B15+'Agosto 2020'!B15+'Septiembre 2020'!B15+'Octubre 2020'!B15+'Noviembre 2020'!B15+'Diciembre 2020'!B15-'Año 2020'!B15</f>
        <v>0</v>
      </c>
      <c r="C15" s="29">
        <f>'Enero 2020'!C15+'Febrero 2020'!C15+'Marzo 2020'!C15+'Abril 2020'!C15+'Mayo 2020'!C15+'Junio 2020'!C15+'Julio 2020'!C15+'Agosto 2020'!C15+'Septiembre 2020'!C15+'Octubre 2020'!C15+'Noviembre 2020'!C15+'Diciembre 2020'!C15-'Año 2020'!C15</f>
        <v>0</v>
      </c>
      <c r="D15" s="30">
        <f>'Enero 2020'!D15+'Febrero 2020'!D15+'Marzo 2020'!D15+'Abril 2020'!D15+'Mayo 2020'!D15+'Junio 2020'!D15+'Julio 2020'!D15+'Agosto 2020'!D15+'Septiembre 2020'!D15+'Octubre 2020'!D15+'Noviembre 2020'!D15+'Diciembre 2020'!D15-'Año 2020'!D15</f>
        <v>0</v>
      </c>
      <c r="F15" s="142">
        <f>'ITR20'!B15+IITR20!B15+IIITR20!B15+IVTR20!B15-'Año 2020'!B15</f>
        <v>0</v>
      </c>
      <c r="G15" s="142">
        <f>'ITR20'!C15+IITR20!C15+IIITR20!C15+IVTR20!C15-'Año 2020'!C15</f>
        <v>0</v>
      </c>
      <c r="H15" s="142">
        <f>'ITR20'!D15+IITR20!D15+IIITR20!D15+IVTR20!D15-'Año 2020'!D15</f>
        <v>0</v>
      </c>
      <c r="I15" s="142"/>
    </row>
    <row r="16" spans="1:9" ht="15.75" thickBot="1">
      <c r="A16" s="32" t="s">
        <v>12</v>
      </c>
      <c r="B16" s="33">
        <f>'Enero 2020'!B16+'Febrero 2020'!B16+'Marzo 2020'!B16+'Abril 2020'!B16+'Mayo 2020'!B16+'Junio 2020'!B16+'Julio 2020'!B16+'Agosto 2020'!B16+'Septiembre 2020'!B16+'Octubre 2020'!B16+'Noviembre 2020'!B16+'Diciembre 2020'!B16-'Año 2020'!B16</f>
        <v>0</v>
      </c>
      <c r="C16" s="33">
        <f>'Enero 2020'!C16+'Febrero 2020'!C16+'Marzo 2020'!C16+'Abril 2020'!C16+'Mayo 2020'!C16+'Junio 2020'!C16+'Julio 2020'!C16+'Agosto 2020'!C16+'Septiembre 2020'!C16+'Octubre 2020'!C16+'Noviembre 2020'!C16+'Diciembre 2020'!C16-'Año 2020'!C16</f>
        <v>0</v>
      </c>
      <c r="D16" s="34">
        <f>'Enero 2020'!D16+'Febrero 2020'!D16+'Marzo 2020'!D16+'Abril 2020'!D16+'Mayo 2020'!D16+'Junio 2020'!D16+'Julio 2020'!D16+'Agosto 2020'!D16+'Septiembre 2020'!D16+'Octubre 2020'!D16+'Noviembre 2020'!D16+'Diciembre 2020'!D16-'Año 2020'!D16</f>
        <v>0</v>
      </c>
      <c r="F16" s="142">
        <f>'ITR20'!B16+IITR20!B16+IIITR20!B16+IVTR20!B16-'Año 2020'!B16</f>
        <v>0</v>
      </c>
      <c r="G16" s="142">
        <f>'ITR20'!C16+IITR20!C16+IIITR20!C16+IVTR20!C16-'Año 2020'!C16</f>
        <v>0</v>
      </c>
      <c r="H16" s="142">
        <f>'ITR20'!D16+IITR20!D16+IIITR20!D16+IVTR20!D16-'Año 2020'!D16</f>
        <v>0</v>
      </c>
      <c r="I16" s="142"/>
    </row>
    <row r="17" spans="1:9" ht="15.75" thickBot="1">
      <c r="A17" s="23"/>
      <c r="B17" s="124"/>
      <c r="C17" s="124"/>
      <c r="D17" s="124"/>
      <c r="F17" s="142"/>
      <c r="G17" s="142"/>
      <c r="H17" s="142"/>
      <c r="I17" s="142"/>
    </row>
    <row r="18" spans="1:9" ht="15.75" thickBot="1">
      <c r="A18" s="86" t="s">
        <v>13</v>
      </c>
      <c r="B18" s="87">
        <f t="shared" ref="B18:C18" si="2">+B19+B20+B21</f>
        <v>0</v>
      </c>
      <c r="C18" s="87">
        <f t="shared" si="2"/>
        <v>0</v>
      </c>
      <c r="D18" s="87">
        <f>+D19+D20+D21</f>
        <v>0</v>
      </c>
      <c r="F18" s="142"/>
      <c r="G18" s="142"/>
      <c r="H18" s="142"/>
      <c r="I18" s="142"/>
    </row>
    <row r="19" spans="1:9" ht="15.75" thickBot="1">
      <c r="A19" s="37" t="s">
        <v>14</v>
      </c>
      <c r="B19" s="125">
        <f>'Enero 2020'!B19+'Febrero 2020'!B19+'Marzo 2020'!B19+'Abril 2020'!B19+'Mayo 2020'!B19+'Junio 2020'!B19+'Julio 2020'!B19+'Agosto 2020'!B19+'Septiembre 2020'!B19+'Octubre 2020'!B19+'Noviembre 2020'!B19+'Diciembre 2020'!B19-'Año 2020'!B19</f>
        <v>0</v>
      </c>
      <c r="C19" s="125">
        <f>'Enero 2020'!C19+'Febrero 2020'!C19+'Marzo 2020'!C19+'Abril 2020'!C19+'Mayo 2020'!C19+'Junio 2020'!C19+'Julio 2020'!C19+'Agosto 2020'!C19+'Septiembre 2020'!C19+'Octubre 2020'!C19+'Noviembre 2020'!C19+'Diciembre 2020'!C19-'Año 2020'!C19</f>
        <v>0</v>
      </c>
      <c r="D19" s="126">
        <f>'Enero 2020'!D19+'Febrero 2020'!D19+'Marzo 2020'!D19+'Abril 2020'!D19+'Mayo 2020'!D19+'Junio 2020'!D19+'Julio 2020'!D19+'Agosto 2020'!D19+'Septiembre 2020'!D19+'Octubre 2020'!D19+'Noviembre 2020'!D19+'Diciembre 2020'!D19-'Año 2020'!D19</f>
        <v>0</v>
      </c>
      <c r="F19" s="142">
        <f>'ITR20'!B19+IITR20!B19+IIITR20!B19+IVTR20!B19-'Año 2020'!B19</f>
        <v>0</v>
      </c>
      <c r="G19" s="142">
        <f>'ITR20'!C19+IITR20!C19+IIITR20!C19+IVTR20!C19-'Año 2020'!C19</f>
        <v>0</v>
      </c>
      <c r="H19" s="142">
        <f>'ITR20'!D19+IITR20!D19+IIITR20!D19+IVTR20!D19-'Año 2020'!D19</f>
        <v>0</v>
      </c>
      <c r="I19" s="142"/>
    </row>
    <row r="20" spans="1:9" ht="15.75" thickBot="1">
      <c r="A20" s="38" t="s">
        <v>15</v>
      </c>
      <c r="B20" s="125">
        <f>'Enero 2020'!B20+'Febrero 2020'!B20+'Marzo 2020'!B20+'Abril 2020'!B20+'Mayo 2020'!B20+'Junio 2020'!B20+'Julio 2020'!B20+'Agosto 2020'!B20+'Septiembre 2020'!B20+'Octubre 2020'!B20+'Noviembre 2020'!B20+'Diciembre 2020'!B20-'Año 2020'!B20</f>
        <v>0</v>
      </c>
      <c r="C20" s="125">
        <f>'Enero 2020'!C20+'Febrero 2020'!C20+'Marzo 2020'!C20+'Abril 2020'!C20+'Mayo 2020'!C20+'Junio 2020'!C20+'Julio 2020'!C20+'Agosto 2020'!C20+'Septiembre 2020'!C20+'Octubre 2020'!C20+'Noviembre 2020'!C20+'Diciembre 2020'!C20-'Año 2020'!C20</f>
        <v>0</v>
      </c>
      <c r="D20" s="126">
        <f>'Enero 2020'!D20+'Febrero 2020'!D20+'Marzo 2020'!D20+'Abril 2020'!D20+'Mayo 2020'!D20+'Junio 2020'!D20+'Julio 2020'!D20+'Agosto 2020'!D20+'Septiembre 2020'!D20+'Octubre 2020'!D20+'Noviembre 2020'!D20+'Diciembre 2020'!D20-'Año 2020'!D20</f>
        <v>0</v>
      </c>
      <c r="F20" s="142">
        <f>'ITR20'!B20+IITR20!B20+IIITR20!B20+IVTR20!B20-'Año 2020'!B20</f>
        <v>0</v>
      </c>
      <c r="G20" s="142">
        <f>'ITR20'!C20+IITR20!C20+IIITR20!C20+IVTR20!C20-'Año 2020'!C20</f>
        <v>0</v>
      </c>
      <c r="H20" s="142">
        <f>'ITR20'!D20+IITR20!D20+IIITR20!D20+IVTR20!D20-'Año 2020'!D20</f>
        <v>0</v>
      </c>
      <c r="I20" s="142"/>
    </row>
    <row r="21" spans="1:9" ht="15.75" thickBot="1">
      <c r="A21" s="39" t="s">
        <v>16</v>
      </c>
      <c r="B21" s="127">
        <f>'Enero 2020'!B21+'Febrero 2020'!B21+'Marzo 2020'!B21+'Abril 2020'!B21+'Mayo 2020'!B21+'Junio 2020'!B21+'Julio 2020'!B21+'Agosto 2020'!B21+'Septiembre 2020'!B21+'Octubre 2020'!B21+'Noviembre 2020'!B21+'Diciembre 2020'!B21-'Año 2020'!B21</f>
        <v>0</v>
      </c>
      <c r="C21" s="127">
        <f>'Enero 2020'!C21+'Febrero 2020'!C21+'Marzo 2020'!C21+'Abril 2020'!C21+'Mayo 2020'!C21+'Junio 2020'!C21+'Julio 2020'!C21+'Agosto 2020'!C21+'Septiembre 2020'!C21+'Octubre 2020'!C21+'Noviembre 2020'!C21+'Diciembre 2020'!C21-'Año 2020'!C21</f>
        <v>0</v>
      </c>
      <c r="D21" s="128">
        <f>'Enero 2020'!D21+'Febrero 2020'!D21+'Marzo 2020'!D21+'Abril 2020'!D21+'Mayo 2020'!D21+'Junio 2020'!D21+'Julio 2020'!D21+'Agosto 2020'!D21+'Septiembre 2020'!D21+'Octubre 2020'!D21+'Noviembre 2020'!D21+'Diciembre 2020'!D21-'Año 2020'!D21</f>
        <v>0</v>
      </c>
      <c r="F21" s="142">
        <f>'ITR20'!B21+IITR20!B21+IIITR20!B21+IVTR20!B21-'Año 2020'!B21</f>
        <v>0</v>
      </c>
      <c r="G21" s="142">
        <f>'ITR20'!C21+IITR20!C21+IIITR20!C21+IVTR20!C21-'Año 2020'!C21</f>
        <v>0</v>
      </c>
      <c r="H21" s="142">
        <f>'ITR20'!D21+IITR20!D21+IIITR20!D21+IVTR20!D21-'Año 2020'!D21</f>
        <v>0</v>
      </c>
      <c r="I21" s="142"/>
    </row>
    <row r="22" spans="1:9" ht="15.75" thickBot="1">
      <c r="A22" s="23"/>
      <c r="B22" s="36"/>
      <c r="C22" s="36"/>
      <c r="D22" s="36"/>
      <c r="F22" s="142"/>
      <c r="G22" s="142"/>
      <c r="H22" s="142"/>
      <c r="I22" s="142"/>
    </row>
    <row r="23" spans="1:9" ht="15.75" thickBot="1">
      <c r="A23" s="88" t="s">
        <v>17</v>
      </c>
      <c r="B23" s="83">
        <f t="shared" ref="B23:C23" si="3">+B24</f>
        <v>0</v>
      </c>
      <c r="C23" s="83">
        <f t="shared" si="3"/>
        <v>0</v>
      </c>
      <c r="D23" s="83">
        <f>+D24</f>
        <v>0</v>
      </c>
      <c r="F23" s="142"/>
      <c r="G23" s="142"/>
      <c r="H23" s="142"/>
      <c r="I23" s="142"/>
    </row>
    <row r="24" spans="1:9" ht="15.75" thickBot="1">
      <c r="A24" s="89" t="s">
        <v>18</v>
      </c>
      <c r="B24" s="33">
        <f>'Enero 2020'!B24+'Febrero 2020'!B24+'Marzo 2020'!B24+'Abril 2020'!B24+'Mayo 2020'!B24+'Junio 2020'!B24+'Julio 2020'!B24+'Agosto 2020'!B24+'Septiembre 2020'!B24+'Octubre 2020'!B24+'Noviembre 2020'!B24+'Diciembre 2020'!B24-'Año 2020'!B24</f>
        <v>0</v>
      </c>
      <c r="C24" s="33">
        <f>'Enero 2020'!C24+'Febrero 2020'!C24+'Marzo 2020'!C24+'Abril 2020'!C24+'Mayo 2020'!C24+'Junio 2020'!C24+'Julio 2020'!C24+'Agosto 2020'!C24+'Septiembre 2020'!C24+'Octubre 2020'!C24+'Noviembre 2020'!C24+'Diciembre 2020'!C24-'Año 2020'!C24</f>
        <v>0</v>
      </c>
      <c r="D24" s="34">
        <f>'Enero 2020'!D24+'Febrero 2020'!D24+'Marzo 2020'!D24+'Abril 2020'!D24+'Mayo 2020'!D24+'Junio 2020'!D24+'Julio 2020'!D24+'Agosto 2020'!D24+'Septiembre 2020'!D24+'Octubre 2020'!D24+'Noviembre 2020'!D24+'Diciembre 2020'!D24-'Año 2020'!D24</f>
        <v>0</v>
      </c>
      <c r="F24" s="142">
        <f>'ITR20'!B24+IITR20!B24+IIITR20!B24+IVTR20!B24-'Año 2020'!B24</f>
        <v>0</v>
      </c>
      <c r="G24" s="142">
        <f>'ITR20'!C24+IITR20!C24+IIITR20!C24+IVTR20!C24-'Año 2020'!C24</f>
        <v>0</v>
      </c>
      <c r="H24" s="142">
        <f>'ITR20'!D24+IITR20!D24+IIITR20!D24+IVTR20!D24-'Año 2020'!D24</f>
        <v>0</v>
      </c>
      <c r="I24" s="142"/>
    </row>
    <row r="25" spans="1:9" ht="15.75" thickBot="1">
      <c r="A25" s="23"/>
      <c r="B25" s="36"/>
      <c r="C25" s="36"/>
      <c r="D25" s="36"/>
      <c r="F25" s="142"/>
      <c r="G25" s="142"/>
      <c r="H25" s="142"/>
      <c r="I25" s="142"/>
    </row>
    <row r="26" spans="1:9" ht="15.75" thickBot="1">
      <c r="A26" s="82" t="s">
        <v>19</v>
      </c>
      <c r="B26" s="83">
        <f t="shared" ref="B26:C26" si="4">+B27</f>
        <v>0</v>
      </c>
      <c r="C26" s="83">
        <f t="shared" si="4"/>
        <v>0</v>
      </c>
      <c r="D26" s="83">
        <f>+D27</f>
        <v>0</v>
      </c>
      <c r="F26" s="142"/>
      <c r="G26" s="142"/>
      <c r="H26" s="142"/>
      <c r="I26" s="142"/>
    </row>
    <row r="27" spans="1:9" ht="15.75" thickBot="1">
      <c r="A27" s="90" t="s">
        <v>20</v>
      </c>
      <c r="B27" s="33">
        <f>'Enero 2020'!B27+'Febrero 2020'!B27+'Marzo 2020'!B27+'Abril 2020'!B27+'Mayo 2020'!B27+'Junio 2020'!B27+'Julio 2020'!B27+'Agosto 2020'!B27+'Septiembre 2020'!B27+'Octubre 2020'!B27+'Noviembre 2020'!B27+'Diciembre 2020'!B27-'Año 2020'!B27</f>
        <v>0</v>
      </c>
      <c r="C27" s="33">
        <f>'Enero 2020'!C27+'Febrero 2020'!C27+'Marzo 2020'!C27+'Abril 2020'!C27+'Mayo 2020'!C27+'Junio 2020'!C27+'Julio 2020'!C27+'Agosto 2020'!C27+'Septiembre 2020'!C27+'Octubre 2020'!C27+'Noviembre 2020'!C27+'Diciembre 2020'!C27-'Año 2020'!C27</f>
        <v>0</v>
      </c>
      <c r="D27" s="34">
        <f>'Enero 2020'!D27+'Febrero 2020'!D27+'Marzo 2020'!D27+'Abril 2020'!D27+'Mayo 2020'!D27+'Junio 2020'!D27+'Julio 2020'!D27+'Agosto 2020'!D27+'Septiembre 2020'!D27+'Octubre 2020'!D27+'Noviembre 2020'!D27+'Diciembre 2020'!D27-'Año 2020'!D27</f>
        <v>0</v>
      </c>
      <c r="F27" s="142">
        <f>'ITR20'!B27+IITR20!B27+IIITR20!B27+IVTR20!B27-'Año 2020'!B27</f>
        <v>0</v>
      </c>
      <c r="G27" s="142">
        <f>'ITR20'!C27+IITR20!C27+IIITR20!C27+IVTR20!C27-'Año 2020'!C27</f>
        <v>0</v>
      </c>
      <c r="H27" s="142">
        <f>'ITR20'!D27+IITR20!D27+IIITR20!D27+IVTR20!D27-'Año 2020'!D27</f>
        <v>0</v>
      </c>
      <c r="I27" s="142"/>
    </row>
    <row r="28" spans="1:9" ht="15.75" thickBot="1">
      <c r="A28" s="23"/>
      <c r="B28" s="36"/>
      <c r="C28" s="36"/>
      <c r="D28" s="36"/>
      <c r="F28" s="142"/>
      <c r="G28" s="142"/>
      <c r="H28" s="142"/>
      <c r="I28" s="142"/>
    </row>
    <row r="29" spans="1:9" ht="15.75" thickBot="1">
      <c r="A29" s="82" t="s">
        <v>21</v>
      </c>
      <c r="B29" s="83">
        <f t="shared" ref="B29:C29" si="5">+B30+B31</f>
        <v>0</v>
      </c>
      <c r="C29" s="83">
        <f t="shared" si="5"/>
        <v>0</v>
      </c>
      <c r="D29" s="83">
        <f>+D30+D31</f>
        <v>0</v>
      </c>
      <c r="F29" s="142"/>
      <c r="G29" s="142"/>
      <c r="H29" s="142"/>
      <c r="I29" s="142"/>
    </row>
    <row r="30" spans="1:9" ht="15.75" thickBot="1">
      <c r="A30" s="91" t="s">
        <v>22</v>
      </c>
      <c r="B30" s="29">
        <f>'Enero 2020'!B30+'Febrero 2020'!B30+'Marzo 2020'!B30+'Abril 2020'!B30+'Mayo 2020'!B30+'Junio 2020'!B30+'Julio 2020'!B30+'Agosto 2020'!B30+'Septiembre 2020'!B30+'Octubre 2020'!B30+'Noviembre 2020'!B30+'Diciembre 2020'!B30-'Año 2020'!B30</f>
        <v>0</v>
      </c>
      <c r="C30" s="29">
        <f>'Enero 2020'!C30+'Febrero 2020'!C30+'Marzo 2020'!C30+'Abril 2020'!C30+'Mayo 2020'!C30+'Junio 2020'!C30+'Julio 2020'!C30+'Agosto 2020'!C30+'Septiembre 2020'!C30+'Octubre 2020'!C30+'Noviembre 2020'!C30+'Diciembre 2020'!C30-'Año 2020'!C30</f>
        <v>0</v>
      </c>
      <c r="D30" s="30">
        <f>'Enero 2020'!D30+'Febrero 2020'!D30+'Marzo 2020'!D30+'Abril 2020'!D30+'Mayo 2020'!D30+'Junio 2020'!D30+'Julio 2020'!D30+'Agosto 2020'!D30+'Septiembre 2020'!D30+'Octubre 2020'!D30+'Noviembre 2020'!D30+'Diciembre 2020'!D30-'Año 2020'!D30</f>
        <v>0</v>
      </c>
      <c r="F30" s="142">
        <f>'ITR20'!B30+IITR20!B30+IIITR20!B30+IVTR20!B30-'Año 2020'!B30</f>
        <v>0</v>
      </c>
      <c r="G30" s="142">
        <f>'ITR20'!C30+IITR20!C30+IIITR20!C30+IVTR20!C30-'Año 2020'!C30</f>
        <v>0</v>
      </c>
      <c r="H30" s="142">
        <f>'ITR20'!D30+IITR20!D30+IIITR20!D30+IVTR20!D30-'Año 2020'!D30</f>
        <v>0</v>
      </c>
      <c r="I30" s="142"/>
    </row>
    <row r="31" spans="1:9" ht="15.75" thickBot="1">
      <c r="A31" s="92" t="s">
        <v>23</v>
      </c>
      <c r="B31" s="33">
        <f>'Enero 2020'!B31+'Febrero 2020'!B31+'Marzo 2020'!B31+'Abril 2020'!B31+'Mayo 2020'!B31+'Junio 2020'!B31+'Julio 2020'!B31+'Agosto 2020'!B31+'Septiembre 2020'!B31+'Octubre 2020'!B31+'Noviembre 2020'!B31+'Diciembre 2020'!B31-'Año 2020'!B31</f>
        <v>0</v>
      </c>
      <c r="C31" s="33">
        <f>'Enero 2020'!C31+'Febrero 2020'!C31+'Marzo 2020'!C31+'Abril 2020'!C31+'Mayo 2020'!C31+'Junio 2020'!C31+'Julio 2020'!C31+'Agosto 2020'!C31+'Septiembre 2020'!C31+'Octubre 2020'!C31+'Noviembre 2020'!C31+'Diciembre 2020'!C31-'Año 2020'!C31</f>
        <v>0</v>
      </c>
      <c r="D31" s="34">
        <f>'Enero 2020'!D31+'Febrero 2020'!D31+'Marzo 2020'!D31+'Abril 2020'!D31+'Mayo 2020'!D31+'Junio 2020'!D31+'Julio 2020'!D31+'Agosto 2020'!D31+'Septiembre 2020'!D31+'Octubre 2020'!D31+'Noviembre 2020'!D31+'Diciembre 2020'!D31-'Año 2020'!D31</f>
        <v>0</v>
      </c>
      <c r="F31" s="142">
        <f>'ITR20'!B31+IITR20!B31+IIITR20!B31+IVTR20!B31-'Año 2020'!B31</f>
        <v>0</v>
      </c>
      <c r="G31" s="142">
        <f>'ITR20'!C31+IITR20!C31+IIITR20!C31+IVTR20!C31-'Año 2020'!C31</f>
        <v>0</v>
      </c>
      <c r="H31" s="142">
        <f>'ITR20'!D31+IITR20!D31+IIITR20!D31+IVTR20!D31-'Año 2020'!D31</f>
        <v>0</v>
      </c>
      <c r="I31" s="142"/>
    </row>
    <row r="32" spans="1:9" ht="15.75" thickBot="1">
      <c r="A32" s="23"/>
      <c r="B32" s="36"/>
      <c r="C32" s="36"/>
      <c r="D32" s="36"/>
      <c r="F32" s="142"/>
      <c r="G32" s="142"/>
      <c r="H32" s="142"/>
      <c r="I32" s="142"/>
    </row>
    <row r="33" spans="1:9" ht="15.75" thickBot="1">
      <c r="A33" s="88" t="s">
        <v>24</v>
      </c>
      <c r="B33" s="83">
        <f t="shared" ref="B33:C33" si="6">+B34</f>
        <v>0</v>
      </c>
      <c r="C33" s="83">
        <f t="shared" si="6"/>
        <v>0</v>
      </c>
      <c r="D33" s="83">
        <f>+D34</f>
        <v>0</v>
      </c>
      <c r="F33" s="142"/>
      <c r="G33" s="142"/>
      <c r="H33" s="142"/>
      <c r="I33" s="142"/>
    </row>
    <row r="34" spans="1:9" ht="15.75" thickBot="1">
      <c r="A34" s="89" t="s">
        <v>25</v>
      </c>
      <c r="B34" s="33">
        <f>'Enero 2020'!B34+'Febrero 2020'!B34+'Marzo 2020'!B34+'Abril 2020'!B34+'Mayo 2020'!B34+'Junio 2020'!B34+'Julio 2020'!B34+'Agosto 2020'!B34+'Septiembre 2020'!B34+'Octubre 2020'!B34+'Noviembre 2020'!B34+'Diciembre 2020'!B34-'Año 2020'!B34</f>
        <v>0</v>
      </c>
      <c r="C34" s="33">
        <f>'Enero 2020'!C34+'Febrero 2020'!C34+'Marzo 2020'!C34+'Abril 2020'!C34+'Mayo 2020'!C34+'Junio 2020'!C34+'Julio 2020'!C34+'Agosto 2020'!C34+'Septiembre 2020'!C34+'Octubre 2020'!C34+'Noviembre 2020'!C34+'Diciembre 2020'!C34-'Año 2020'!C34</f>
        <v>0</v>
      </c>
      <c r="D34" s="34">
        <f>'Enero 2020'!D34+'Febrero 2020'!D34+'Marzo 2020'!D34+'Abril 2020'!D34+'Mayo 2020'!D34+'Junio 2020'!D34+'Julio 2020'!D34+'Agosto 2020'!D34+'Septiembre 2020'!D34+'Octubre 2020'!D34+'Noviembre 2020'!D34+'Diciembre 2020'!D34-'Año 2020'!D34</f>
        <v>0</v>
      </c>
      <c r="F34" s="142">
        <f>'ITR20'!B34+IITR20!B34+IIITR20!B34+IVTR20!B34-'Año 2020'!B34</f>
        <v>0</v>
      </c>
      <c r="G34" s="142">
        <f>'ITR20'!C34+IITR20!C34+IIITR20!C34+IVTR20!C34-'Año 2020'!C34</f>
        <v>0</v>
      </c>
      <c r="H34" s="142">
        <f>'ITR20'!D34+IITR20!D34+IIITR20!D34+IVTR20!D34-'Año 2020'!D34</f>
        <v>0</v>
      </c>
      <c r="I34" s="142"/>
    </row>
    <row r="35" spans="1:9" ht="15.75" thickBot="1">
      <c r="A35" s="23"/>
      <c r="B35" s="36"/>
      <c r="C35" s="36"/>
      <c r="D35" s="36"/>
      <c r="F35" s="142"/>
      <c r="G35" s="142"/>
      <c r="H35" s="142"/>
      <c r="I35" s="142"/>
    </row>
    <row r="36" spans="1:9" ht="15.75" thickBot="1">
      <c r="A36" s="82" t="s">
        <v>26</v>
      </c>
      <c r="B36" s="83">
        <f t="shared" ref="B36:C36" si="7">+B37+B38+B39+B40+B41</f>
        <v>0</v>
      </c>
      <c r="C36" s="83">
        <f t="shared" si="7"/>
        <v>0</v>
      </c>
      <c r="D36" s="83">
        <f>+D37+D38+D39+D40+D41</f>
        <v>0</v>
      </c>
      <c r="F36" s="142"/>
      <c r="G36" s="142"/>
      <c r="H36" s="142"/>
      <c r="I36" s="142"/>
    </row>
    <row r="37" spans="1:9" ht="15.75" thickBot="1">
      <c r="A37" s="37" t="s">
        <v>27</v>
      </c>
      <c r="B37" s="33">
        <f>'Enero 2020'!B37+'Febrero 2020'!B37+'Marzo 2020'!B37+'Abril 2020'!B37+'Mayo 2020'!B37+'Junio 2020'!B37+'Julio 2020'!B37+'Agosto 2020'!B37+'Septiembre 2020'!B37+'Octubre 2020'!B37+'Noviembre 2020'!B37+'Diciembre 2020'!B37-'Año 2020'!B37</f>
        <v>0</v>
      </c>
      <c r="C37" s="33">
        <f>'Enero 2020'!C37+'Febrero 2020'!C37+'Marzo 2020'!C37+'Abril 2020'!C37+'Mayo 2020'!C37+'Junio 2020'!C37+'Julio 2020'!C37+'Agosto 2020'!C37+'Septiembre 2020'!C37+'Octubre 2020'!C37+'Noviembre 2020'!C37+'Diciembre 2020'!C37-'Año 2020'!C37</f>
        <v>0</v>
      </c>
      <c r="D37" s="33">
        <f>'Enero 2020'!D37+'Febrero 2020'!D37+'Marzo 2020'!D37+'Abril 2020'!D37+'Mayo 2020'!D37+'Junio 2020'!D37+'Julio 2020'!D37+'Agosto 2020'!D37+'Septiembre 2020'!D37+'Octubre 2020'!D37+'Noviembre 2020'!D37+'Diciembre 2020'!D37-'Año 2020'!D37</f>
        <v>0</v>
      </c>
      <c r="F37" s="142">
        <f>'ITR20'!B37+IITR20!B37+IIITR20!B37+IVTR20!B37-'Año 2020'!B37</f>
        <v>0</v>
      </c>
      <c r="G37" s="142">
        <f>'ITR20'!C37+IITR20!C37+IIITR20!C37+IVTR20!C37-'Año 2020'!C37</f>
        <v>0</v>
      </c>
      <c r="H37" s="142">
        <f>'ITR20'!D37+IITR20!D37+IIITR20!D37+IVTR20!D37-'Año 2020'!D37</f>
        <v>0</v>
      </c>
      <c r="I37" s="142"/>
    </row>
    <row r="38" spans="1:9" ht="15.75" thickBot="1">
      <c r="A38" s="38" t="s">
        <v>28</v>
      </c>
      <c r="B38" s="33">
        <f>'Enero 2020'!B38+'Febrero 2020'!B38+'Marzo 2020'!B38+'Abril 2020'!B38+'Mayo 2020'!B38+'Junio 2020'!B38+'Julio 2020'!B38+'Agosto 2020'!B38+'Septiembre 2020'!B38+'Octubre 2020'!B38+'Noviembre 2020'!B38+'Diciembre 2020'!B38-'Año 2020'!B38</f>
        <v>0</v>
      </c>
      <c r="C38" s="33">
        <f>'Enero 2020'!C38+'Febrero 2020'!C38+'Marzo 2020'!C38+'Abril 2020'!C38+'Mayo 2020'!C38+'Junio 2020'!C38+'Julio 2020'!C38+'Agosto 2020'!C38+'Septiembre 2020'!C38+'Octubre 2020'!C38+'Noviembre 2020'!C38+'Diciembre 2020'!C38-'Año 2020'!C38</f>
        <v>0</v>
      </c>
      <c r="D38" s="33">
        <f>'Enero 2020'!D38+'Febrero 2020'!D38+'Marzo 2020'!D38+'Abril 2020'!D38+'Mayo 2020'!D38+'Junio 2020'!D38+'Julio 2020'!D38+'Agosto 2020'!D38+'Septiembre 2020'!D38+'Octubre 2020'!D38+'Noviembre 2020'!D38+'Diciembre 2020'!D38-'Año 2020'!D38</f>
        <v>0</v>
      </c>
      <c r="F38" s="142">
        <f>'ITR20'!B38+IITR20!B38+IIITR20!B38+IVTR20!B38-'Año 2020'!B38</f>
        <v>0</v>
      </c>
      <c r="G38" s="142">
        <f>'ITR20'!C38+IITR20!C38+IIITR20!C38+IVTR20!C38-'Año 2020'!C38</f>
        <v>0</v>
      </c>
      <c r="H38" s="142">
        <f>'ITR20'!D38+IITR20!D38+IIITR20!D38+IVTR20!D38-'Año 2020'!D38</f>
        <v>0</v>
      </c>
      <c r="I38" s="142"/>
    </row>
    <row r="39" spans="1:9" ht="15.75" thickBot="1">
      <c r="A39" s="38" t="s">
        <v>29</v>
      </c>
      <c r="B39" s="33">
        <f>'Enero 2020'!B39+'Febrero 2020'!B39+'Marzo 2020'!B39+'Abril 2020'!B39+'Mayo 2020'!B39+'Junio 2020'!B39+'Julio 2020'!B39+'Agosto 2020'!B39+'Septiembre 2020'!B39+'Octubre 2020'!B39+'Noviembre 2020'!B39+'Diciembre 2020'!B39-'Año 2020'!B39</f>
        <v>0</v>
      </c>
      <c r="C39" s="33">
        <f>'Enero 2020'!C39+'Febrero 2020'!C39+'Marzo 2020'!C39+'Abril 2020'!C39+'Mayo 2020'!C39+'Junio 2020'!C39+'Julio 2020'!C39+'Agosto 2020'!C39+'Septiembre 2020'!C39+'Octubre 2020'!C39+'Noviembre 2020'!C39+'Diciembre 2020'!C39-'Año 2020'!C39</f>
        <v>0</v>
      </c>
      <c r="D39" s="33">
        <f>'Enero 2020'!D39+'Febrero 2020'!D39+'Marzo 2020'!D39+'Abril 2020'!D39+'Mayo 2020'!D39+'Junio 2020'!D39+'Julio 2020'!D39+'Agosto 2020'!D39+'Septiembre 2020'!D39+'Octubre 2020'!D39+'Noviembre 2020'!D39+'Diciembre 2020'!D39-'Año 2020'!D39</f>
        <v>0</v>
      </c>
      <c r="F39" s="142">
        <f>'ITR20'!B39+IITR20!B39+IIITR20!B39+IVTR20!B39-'Año 2020'!B39</f>
        <v>0</v>
      </c>
      <c r="G39" s="142">
        <f>'ITR20'!C39+IITR20!C39+IIITR20!C39+IVTR20!C39-'Año 2020'!C39</f>
        <v>0</v>
      </c>
      <c r="H39" s="142">
        <f>'ITR20'!D39+IITR20!D39+IIITR20!D39+IVTR20!D39-'Año 2020'!D39</f>
        <v>0</v>
      </c>
      <c r="I39" s="142"/>
    </row>
    <row r="40" spans="1:9" ht="15.75" thickBot="1">
      <c r="A40" s="38" t="s">
        <v>30</v>
      </c>
      <c r="B40" s="33">
        <f>'Enero 2020'!B40+'Febrero 2020'!B40+'Marzo 2020'!B40+'Abril 2020'!B40+'Mayo 2020'!B40+'Junio 2020'!B40+'Julio 2020'!B40+'Agosto 2020'!B40+'Septiembre 2020'!B40+'Octubre 2020'!B40+'Noviembre 2020'!B40+'Diciembre 2020'!B40-'Año 2020'!B40</f>
        <v>0</v>
      </c>
      <c r="C40" s="33">
        <f>'Enero 2020'!C40+'Febrero 2020'!C40+'Marzo 2020'!C40+'Abril 2020'!C40+'Mayo 2020'!C40+'Junio 2020'!C40+'Julio 2020'!C40+'Agosto 2020'!C40+'Septiembre 2020'!C40+'Octubre 2020'!C40+'Noviembre 2020'!C40+'Diciembre 2020'!C40-'Año 2020'!C40</f>
        <v>0</v>
      </c>
      <c r="D40" s="33">
        <f>'Enero 2020'!D40+'Febrero 2020'!D40+'Marzo 2020'!D40+'Abril 2020'!D40+'Mayo 2020'!D40+'Junio 2020'!D40+'Julio 2020'!D40+'Agosto 2020'!D40+'Septiembre 2020'!D40+'Octubre 2020'!D40+'Noviembre 2020'!D40+'Diciembre 2020'!D40-'Año 2020'!D40</f>
        <v>0</v>
      </c>
      <c r="F40" s="142">
        <f>'ITR20'!B40+IITR20!B40+IIITR20!B40+IVTR20!B40-'Año 2020'!B40</f>
        <v>0</v>
      </c>
      <c r="G40" s="142">
        <f>'ITR20'!C40+IITR20!C40+IIITR20!C40+IVTR20!C40-'Año 2020'!C40</f>
        <v>0</v>
      </c>
      <c r="H40" s="142">
        <f>'ITR20'!D40+IITR20!D40+IIITR20!D40+IVTR20!D40-'Año 2020'!D40</f>
        <v>0</v>
      </c>
      <c r="I40" s="142"/>
    </row>
    <row r="41" spans="1:9" ht="15.75" thickBot="1">
      <c r="A41" s="39" t="s">
        <v>31</v>
      </c>
      <c r="B41" s="33">
        <f>'Enero 2020'!B41+'Febrero 2020'!B41+'Marzo 2020'!B41+'Abril 2020'!B41+'Mayo 2020'!B41+'Junio 2020'!B41+'Julio 2020'!B41+'Agosto 2020'!B41+'Septiembre 2020'!B41+'Octubre 2020'!B41+'Noviembre 2020'!B41+'Diciembre 2020'!B41-'Año 2020'!B41</f>
        <v>0</v>
      </c>
      <c r="C41" s="33">
        <f>'Enero 2020'!C41+'Febrero 2020'!C41+'Marzo 2020'!C41+'Abril 2020'!C41+'Mayo 2020'!C41+'Junio 2020'!C41+'Julio 2020'!C41+'Agosto 2020'!C41+'Septiembre 2020'!C41+'Octubre 2020'!C41+'Noviembre 2020'!C41+'Diciembre 2020'!C41-'Año 2020'!C41</f>
        <v>0</v>
      </c>
      <c r="D41" s="33">
        <f>'Enero 2020'!D41+'Febrero 2020'!D41+'Marzo 2020'!D41+'Abril 2020'!D41+'Mayo 2020'!D41+'Junio 2020'!D41+'Julio 2020'!D41+'Agosto 2020'!D41+'Septiembre 2020'!D41+'Octubre 2020'!D41+'Noviembre 2020'!D41+'Diciembre 2020'!D41-'Año 2020'!D41</f>
        <v>0</v>
      </c>
      <c r="F41" s="142">
        <f>'ITR20'!B41+IITR20!B41+IIITR20!B41+IVTR20!B41-'Año 2020'!B41</f>
        <v>0</v>
      </c>
      <c r="G41" s="142">
        <f>'ITR20'!C41+IITR20!C41+IIITR20!C41+IVTR20!C41-'Año 2020'!C41</f>
        <v>0</v>
      </c>
      <c r="H41" s="142">
        <f>'ITR20'!D41+IITR20!D41+IIITR20!D41+IVTR20!D41-'Año 2020'!D41</f>
        <v>0</v>
      </c>
      <c r="I41" s="142"/>
    </row>
    <row r="42" spans="1:9" ht="15.75" thickBot="1">
      <c r="A42" s="23"/>
      <c r="B42" s="36"/>
      <c r="C42" s="36"/>
      <c r="D42" s="36"/>
      <c r="F42" s="142"/>
      <c r="G42" s="142"/>
      <c r="H42" s="142"/>
      <c r="I42" s="142"/>
    </row>
    <row r="43" spans="1:9" ht="15.75" thickBot="1">
      <c r="A43" s="82" t="s">
        <v>32</v>
      </c>
      <c r="B43" s="83">
        <f t="shared" ref="B43:C43" si="8">+B44+B45+B46+B47+B48+B49+B50+B51+B52</f>
        <v>0</v>
      </c>
      <c r="C43" s="83">
        <f t="shared" si="8"/>
        <v>0</v>
      </c>
      <c r="D43" s="83">
        <f>+D44+D45+D46+D47+D48+D49+D50+D51+D52</f>
        <v>0</v>
      </c>
      <c r="F43" s="142"/>
      <c r="G43" s="142"/>
      <c r="H43" s="142"/>
      <c r="I43" s="142"/>
    </row>
    <row r="44" spans="1:9" ht="15.75" thickBot="1">
      <c r="A44" s="37" t="s">
        <v>33</v>
      </c>
      <c r="B44" s="29">
        <f>'Enero 2020'!B44+'Febrero 2020'!B44+'Marzo 2020'!B44+'Abril 2020'!B44+'Mayo 2020'!B44+'Junio 2020'!B44+'Julio 2020'!B44+'Agosto 2020'!B44+'Septiembre 2020'!B44+'Octubre 2020'!B44+'Noviembre 2020'!B44+'Diciembre 2020'!B44-'Año 2020'!B44</f>
        <v>0</v>
      </c>
      <c r="C44" s="29">
        <f>'Enero 2020'!C44+'Febrero 2020'!C44+'Marzo 2020'!C44+'Abril 2020'!C44+'Mayo 2020'!C44+'Junio 2020'!C44+'Julio 2020'!C44+'Agosto 2020'!C44+'Septiembre 2020'!C44+'Octubre 2020'!C44+'Noviembre 2020'!C44+'Diciembre 2020'!C44-'Año 2020'!C44</f>
        <v>0</v>
      </c>
      <c r="D44" s="30">
        <f>'Enero 2020'!D44+'Febrero 2020'!D44+'Marzo 2020'!D44+'Abril 2020'!D44+'Mayo 2020'!D44+'Junio 2020'!D44+'Julio 2020'!D44+'Agosto 2020'!D44+'Septiembre 2020'!D44+'Octubre 2020'!D44+'Noviembre 2020'!D44+'Diciembre 2020'!D44-'Año 2020'!D44</f>
        <v>0</v>
      </c>
      <c r="F44" s="142">
        <f>'ITR20'!B44+IITR20!B44+IIITR20!B44+IVTR20!B44-'Año 2020'!B44</f>
        <v>0</v>
      </c>
      <c r="G44" s="142">
        <f>'ITR20'!C44+IITR20!C44+IIITR20!C44+IVTR20!C44-'Año 2020'!C44</f>
        <v>0</v>
      </c>
      <c r="H44" s="142">
        <f>'ITR20'!D44+IITR20!D44+IIITR20!D44+IVTR20!D44-'Año 2020'!D44</f>
        <v>0</v>
      </c>
      <c r="I44" s="142"/>
    </row>
    <row r="45" spans="1:9" ht="15.75" thickBot="1">
      <c r="A45" s="38" t="s">
        <v>34</v>
      </c>
      <c r="B45" s="29">
        <f>'Enero 2020'!B45+'Febrero 2020'!B45+'Marzo 2020'!B45+'Abril 2020'!B45+'Mayo 2020'!B45+'Junio 2020'!B45+'Julio 2020'!B45+'Agosto 2020'!B45+'Septiembre 2020'!B45+'Octubre 2020'!B45+'Noviembre 2020'!B45+'Diciembre 2020'!B45-'Año 2020'!B45</f>
        <v>0</v>
      </c>
      <c r="C45" s="29">
        <f>'Enero 2020'!C45+'Febrero 2020'!C45+'Marzo 2020'!C45+'Abril 2020'!C45+'Mayo 2020'!C45+'Junio 2020'!C45+'Julio 2020'!C45+'Agosto 2020'!C45+'Septiembre 2020'!C45+'Octubre 2020'!C45+'Noviembre 2020'!C45+'Diciembre 2020'!C45-'Año 2020'!C45</f>
        <v>0</v>
      </c>
      <c r="D45" s="30">
        <f>'Enero 2020'!D45+'Febrero 2020'!D45+'Marzo 2020'!D45+'Abril 2020'!D45+'Mayo 2020'!D45+'Junio 2020'!D45+'Julio 2020'!D45+'Agosto 2020'!D45+'Septiembre 2020'!D45+'Octubre 2020'!D45+'Noviembre 2020'!D45+'Diciembre 2020'!D45-'Año 2020'!D45</f>
        <v>0</v>
      </c>
      <c r="F45" s="142">
        <f>'ITR20'!B45+IITR20!B45+IIITR20!B45+IVTR20!B45-'Año 2020'!B45</f>
        <v>0</v>
      </c>
      <c r="G45" s="142">
        <f>'ITR20'!C45+IITR20!C45+IIITR20!C45+IVTR20!C45-'Año 2020'!C45</f>
        <v>0</v>
      </c>
      <c r="H45" s="142">
        <f>'ITR20'!D45+IITR20!D45+IIITR20!D45+IVTR20!D45-'Año 2020'!D45</f>
        <v>0</v>
      </c>
      <c r="I45" s="142"/>
    </row>
    <row r="46" spans="1:9" ht="15.75" thickBot="1">
      <c r="A46" s="38" t="s">
        <v>35</v>
      </c>
      <c r="B46" s="29">
        <f>'Enero 2020'!B46+'Febrero 2020'!B46+'Marzo 2020'!B46+'Abril 2020'!B46+'Mayo 2020'!B46+'Junio 2020'!B46+'Julio 2020'!B46+'Agosto 2020'!B46+'Septiembre 2020'!B46+'Octubre 2020'!B46+'Noviembre 2020'!B46+'Diciembre 2020'!B46-'Año 2020'!B46</f>
        <v>0</v>
      </c>
      <c r="C46" s="29">
        <f>'Enero 2020'!C46+'Febrero 2020'!C46+'Marzo 2020'!C46+'Abril 2020'!C46+'Mayo 2020'!C46+'Junio 2020'!C46+'Julio 2020'!C46+'Agosto 2020'!C46+'Septiembre 2020'!C46+'Octubre 2020'!C46+'Noviembre 2020'!C46+'Diciembre 2020'!C46-'Año 2020'!C46</f>
        <v>0</v>
      </c>
      <c r="D46" s="30">
        <f>'Enero 2020'!D46+'Febrero 2020'!D46+'Marzo 2020'!D46+'Abril 2020'!D46+'Mayo 2020'!D46+'Junio 2020'!D46+'Julio 2020'!D46+'Agosto 2020'!D46+'Septiembre 2020'!D46+'Octubre 2020'!D46+'Noviembre 2020'!D46+'Diciembre 2020'!D46-'Año 2020'!D46</f>
        <v>0</v>
      </c>
      <c r="F46" s="142">
        <f>'ITR20'!B46+IITR20!B46+IIITR20!B46+IVTR20!B46-'Año 2020'!B46</f>
        <v>0</v>
      </c>
      <c r="G46" s="142">
        <f>'ITR20'!C46+IITR20!C46+IIITR20!C46+IVTR20!C46-'Año 2020'!C46</f>
        <v>0</v>
      </c>
      <c r="H46" s="142">
        <f>'ITR20'!D46+IITR20!D46+IIITR20!D46+IVTR20!D46-'Año 2020'!D46</f>
        <v>0</v>
      </c>
      <c r="I46" s="142"/>
    </row>
    <row r="47" spans="1:9" ht="15.75" thickBot="1">
      <c r="A47" s="38" t="s">
        <v>36</v>
      </c>
      <c r="B47" s="29">
        <f>'Enero 2020'!B47+'Febrero 2020'!B47+'Marzo 2020'!B47+'Abril 2020'!B47+'Mayo 2020'!B47+'Junio 2020'!B47+'Julio 2020'!B47+'Agosto 2020'!B47+'Septiembre 2020'!B47+'Octubre 2020'!B47+'Noviembre 2020'!B47+'Diciembre 2020'!B47-'Año 2020'!B47</f>
        <v>0</v>
      </c>
      <c r="C47" s="29">
        <f>'Enero 2020'!C47+'Febrero 2020'!C47+'Marzo 2020'!C47+'Abril 2020'!C47+'Mayo 2020'!C47+'Junio 2020'!C47+'Julio 2020'!C47+'Agosto 2020'!C47+'Septiembre 2020'!C47+'Octubre 2020'!C47+'Noviembre 2020'!C47+'Diciembre 2020'!C47-'Año 2020'!C47</f>
        <v>0</v>
      </c>
      <c r="D47" s="30">
        <f>'Enero 2020'!D47+'Febrero 2020'!D47+'Marzo 2020'!D47+'Abril 2020'!D47+'Mayo 2020'!D47+'Junio 2020'!D47+'Julio 2020'!D47+'Agosto 2020'!D47+'Septiembre 2020'!D47+'Octubre 2020'!D47+'Noviembre 2020'!D47+'Diciembre 2020'!D47-'Año 2020'!D47</f>
        <v>0</v>
      </c>
      <c r="F47" s="142">
        <f>'ITR20'!B47+IITR20!B47+IIITR20!B47+IVTR20!B47-'Año 2020'!B47</f>
        <v>0</v>
      </c>
      <c r="G47" s="142">
        <f>'ITR20'!C47+IITR20!C47+IIITR20!C47+IVTR20!C47-'Año 2020'!C47</f>
        <v>0</v>
      </c>
      <c r="H47" s="142">
        <f>'ITR20'!D47+IITR20!D47+IIITR20!D47+IVTR20!D47-'Año 2020'!D47</f>
        <v>0</v>
      </c>
      <c r="I47" s="142"/>
    </row>
    <row r="48" spans="1:9" ht="15.75" thickBot="1">
      <c r="A48" s="38" t="s">
        <v>37</v>
      </c>
      <c r="B48" s="29">
        <f>'Enero 2020'!B48+'Febrero 2020'!B48+'Marzo 2020'!B48+'Abril 2020'!B48+'Mayo 2020'!B48+'Junio 2020'!B48+'Julio 2020'!B48+'Agosto 2020'!B48+'Septiembre 2020'!B48+'Octubre 2020'!B48+'Noviembre 2020'!B48+'Diciembre 2020'!B48-'Año 2020'!B48</f>
        <v>0</v>
      </c>
      <c r="C48" s="29">
        <f>'Enero 2020'!C48+'Febrero 2020'!C48+'Marzo 2020'!C48+'Abril 2020'!C48+'Mayo 2020'!C48+'Junio 2020'!C48+'Julio 2020'!C48+'Agosto 2020'!C48+'Septiembre 2020'!C48+'Octubre 2020'!C48+'Noviembre 2020'!C48+'Diciembre 2020'!C48-'Año 2020'!C48</f>
        <v>0</v>
      </c>
      <c r="D48" s="30">
        <f>'Enero 2020'!D48+'Febrero 2020'!D48+'Marzo 2020'!D48+'Abril 2020'!D48+'Mayo 2020'!D48+'Junio 2020'!D48+'Julio 2020'!D48+'Agosto 2020'!D48+'Septiembre 2020'!D48+'Octubre 2020'!D48+'Noviembre 2020'!D48+'Diciembre 2020'!D48-'Año 2020'!D48</f>
        <v>0</v>
      </c>
      <c r="F48" s="142">
        <f>'ITR20'!B48+IITR20!B48+IIITR20!B48+IVTR20!B48-'Año 2020'!B48</f>
        <v>0</v>
      </c>
      <c r="G48" s="142">
        <f>'ITR20'!C48+IITR20!C48+IIITR20!C48+IVTR20!C48-'Año 2020'!C48</f>
        <v>0</v>
      </c>
      <c r="H48" s="142">
        <f>'ITR20'!D48+IITR20!D48+IIITR20!D48+IVTR20!D48-'Año 2020'!D48</f>
        <v>0</v>
      </c>
      <c r="I48" s="142"/>
    </row>
    <row r="49" spans="1:9" ht="15.75" thickBot="1">
      <c r="A49" s="38" t="s">
        <v>38</v>
      </c>
      <c r="B49" s="29">
        <f>'Enero 2020'!B49+'Febrero 2020'!B49+'Marzo 2020'!B49+'Abril 2020'!B49+'Mayo 2020'!B49+'Junio 2020'!B49+'Julio 2020'!B49+'Agosto 2020'!B49+'Septiembre 2020'!B49+'Octubre 2020'!B49+'Noviembre 2020'!B49+'Diciembre 2020'!B49-'Año 2020'!B49</f>
        <v>0</v>
      </c>
      <c r="C49" s="29">
        <f>'Enero 2020'!C49+'Febrero 2020'!C49+'Marzo 2020'!C49+'Abril 2020'!C49+'Mayo 2020'!C49+'Junio 2020'!C49+'Julio 2020'!C49+'Agosto 2020'!C49+'Septiembre 2020'!C49+'Octubre 2020'!C49+'Noviembre 2020'!C49+'Diciembre 2020'!C49-'Año 2020'!C49</f>
        <v>0</v>
      </c>
      <c r="D49" s="30">
        <f>'Enero 2020'!D49+'Febrero 2020'!D49+'Marzo 2020'!D49+'Abril 2020'!D49+'Mayo 2020'!D49+'Junio 2020'!D49+'Julio 2020'!D49+'Agosto 2020'!D49+'Septiembre 2020'!D49+'Octubre 2020'!D49+'Noviembre 2020'!D49+'Diciembre 2020'!D49-'Año 2020'!D49</f>
        <v>0</v>
      </c>
      <c r="F49" s="142">
        <f>'ITR20'!B49+IITR20!B49+IIITR20!B49+IVTR20!B49-'Año 2020'!B49</f>
        <v>0</v>
      </c>
      <c r="G49" s="142">
        <f>'ITR20'!C49+IITR20!C49+IIITR20!C49+IVTR20!C49-'Año 2020'!C49</f>
        <v>0</v>
      </c>
      <c r="H49" s="142">
        <f>'ITR20'!D49+IITR20!D49+IIITR20!D49+IVTR20!D49-'Año 2020'!D49</f>
        <v>0</v>
      </c>
      <c r="I49" s="142"/>
    </row>
    <row r="50" spans="1:9" ht="15.75" thickBot="1">
      <c r="A50" s="38" t="s">
        <v>39</v>
      </c>
      <c r="B50" s="29">
        <f>'Enero 2020'!B50+'Febrero 2020'!B50+'Marzo 2020'!B50+'Abril 2020'!B50+'Mayo 2020'!B50+'Junio 2020'!B50+'Julio 2020'!B50+'Agosto 2020'!B50+'Septiembre 2020'!B50+'Octubre 2020'!B50+'Noviembre 2020'!B50+'Diciembre 2020'!B50-'Año 2020'!B50</f>
        <v>0</v>
      </c>
      <c r="C50" s="29">
        <f>'Enero 2020'!C50+'Febrero 2020'!C50+'Marzo 2020'!C50+'Abril 2020'!C50+'Mayo 2020'!C50+'Junio 2020'!C50+'Julio 2020'!C50+'Agosto 2020'!C50+'Septiembre 2020'!C50+'Octubre 2020'!C50+'Noviembre 2020'!C50+'Diciembre 2020'!C50-'Año 2020'!C50</f>
        <v>0</v>
      </c>
      <c r="D50" s="30">
        <f>'Enero 2020'!D50+'Febrero 2020'!D50+'Marzo 2020'!D50+'Abril 2020'!D50+'Mayo 2020'!D50+'Junio 2020'!D50+'Julio 2020'!D50+'Agosto 2020'!D50+'Septiembre 2020'!D50+'Octubre 2020'!D50+'Noviembre 2020'!D50+'Diciembre 2020'!D50-'Año 2020'!D50</f>
        <v>0</v>
      </c>
      <c r="F50" s="142">
        <f>'ITR20'!B50+IITR20!B50+IIITR20!B50+IVTR20!B50-'Año 2020'!B50</f>
        <v>0</v>
      </c>
      <c r="G50" s="142">
        <f>'ITR20'!C50+IITR20!C50+IIITR20!C50+IVTR20!C50-'Año 2020'!C50</f>
        <v>0</v>
      </c>
      <c r="H50" s="142">
        <f>'ITR20'!D50+IITR20!D50+IIITR20!D50+IVTR20!D50-'Año 2020'!D50</f>
        <v>0</v>
      </c>
      <c r="I50" s="142"/>
    </row>
    <row r="51" spans="1:9" ht="15.75" thickBot="1">
      <c r="A51" s="38" t="s">
        <v>40</v>
      </c>
      <c r="B51" s="29">
        <f>'Enero 2020'!B51+'Febrero 2020'!B51+'Marzo 2020'!B51+'Abril 2020'!B51+'Mayo 2020'!B51+'Junio 2020'!B51+'Julio 2020'!B51+'Agosto 2020'!B51+'Septiembre 2020'!B51+'Octubre 2020'!B51+'Noviembre 2020'!B51+'Diciembre 2020'!B51-'Año 2020'!B51</f>
        <v>0</v>
      </c>
      <c r="C51" s="29">
        <f>'Enero 2020'!C51+'Febrero 2020'!C51+'Marzo 2020'!C51+'Abril 2020'!C51+'Mayo 2020'!C51+'Junio 2020'!C51+'Julio 2020'!C51+'Agosto 2020'!C51+'Septiembre 2020'!C51+'Octubre 2020'!C51+'Noviembre 2020'!C51+'Diciembre 2020'!C51-'Año 2020'!C51</f>
        <v>0</v>
      </c>
      <c r="D51" s="30">
        <f>'Enero 2020'!D51+'Febrero 2020'!D51+'Marzo 2020'!D51+'Abril 2020'!D51+'Mayo 2020'!D51+'Junio 2020'!D51+'Julio 2020'!D51+'Agosto 2020'!D51+'Septiembre 2020'!D51+'Octubre 2020'!D51+'Noviembre 2020'!D51+'Diciembre 2020'!D51-'Año 2020'!D51</f>
        <v>0</v>
      </c>
      <c r="F51" s="142">
        <f>'ITR20'!B51+IITR20!B51+IIITR20!B51+IVTR20!B51-'Año 2020'!B51</f>
        <v>0</v>
      </c>
      <c r="G51" s="142">
        <f>'ITR20'!C51+IITR20!C51+IIITR20!C51+IVTR20!C51-'Año 2020'!C51</f>
        <v>0</v>
      </c>
      <c r="H51" s="142">
        <f>'ITR20'!D51+IITR20!D51+IIITR20!D51+IVTR20!D51-'Año 2020'!D51</f>
        <v>0</v>
      </c>
      <c r="I51" s="142"/>
    </row>
    <row r="52" spans="1:9" ht="15.75" thickBot="1">
      <c r="A52" s="39" t="s">
        <v>41</v>
      </c>
      <c r="B52" s="33">
        <f>'Enero 2020'!B52+'Febrero 2020'!B52+'Marzo 2020'!B52+'Abril 2020'!B52+'Mayo 2020'!B52+'Junio 2020'!B52+'Julio 2020'!B52+'Agosto 2020'!B52+'Septiembre 2020'!B52+'Octubre 2020'!B52+'Noviembre 2020'!B52+'Diciembre 2020'!B52-'Año 2020'!B52</f>
        <v>0</v>
      </c>
      <c r="C52" s="33">
        <f>'Enero 2020'!C52+'Febrero 2020'!C52+'Marzo 2020'!C52+'Abril 2020'!C52+'Mayo 2020'!C52+'Junio 2020'!C52+'Julio 2020'!C52+'Agosto 2020'!C52+'Septiembre 2020'!C52+'Octubre 2020'!C52+'Noviembre 2020'!C52+'Diciembre 2020'!C52-'Año 2020'!C52</f>
        <v>0</v>
      </c>
      <c r="D52" s="34">
        <f>'Enero 2020'!D52+'Febrero 2020'!D52+'Marzo 2020'!D52+'Abril 2020'!D52+'Mayo 2020'!D52+'Junio 2020'!D52+'Julio 2020'!D52+'Agosto 2020'!D52+'Septiembre 2020'!D52+'Octubre 2020'!D52+'Noviembre 2020'!D52+'Diciembre 2020'!D52-'Año 2020'!D52</f>
        <v>0</v>
      </c>
      <c r="F52" s="142">
        <f>'ITR20'!B52+IITR20!B52+IIITR20!B52+IVTR20!B52-'Año 2020'!B52</f>
        <v>0</v>
      </c>
      <c r="G52" s="142">
        <f>'ITR20'!C52+IITR20!C52+IIITR20!C52+IVTR20!C52-'Año 2020'!C52</f>
        <v>0</v>
      </c>
      <c r="H52" s="142">
        <f>'ITR20'!D52+IITR20!D52+IIITR20!D52+IVTR20!D52-'Año 2020'!D52</f>
        <v>0</v>
      </c>
      <c r="I52" s="142"/>
    </row>
    <row r="53" spans="1:9" ht="15.75" thickBot="1">
      <c r="A53" s="23"/>
      <c r="B53" s="36"/>
      <c r="C53" s="36"/>
      <c r="D53" s="36"/>
      <c r="F53" s="142"/>
      <c r="G53" s="142"/>
      <c r="H53" s="142"/>
      <c r="I53" s="142"/>
    </row>
    <row r="54" spans="1:9" ht="15.75" thickBot="1">
      <c r="A54" s="82" t="s">
        <v>42</v>
      </c>
      <c r="B54" s="83">
        <f t="shared" ref="B54:C54" si="9">+B55+B57+B56+B58</f>
        <v>0</v>
      </c>
      <c r="C54" s="83">
        <f t="shared" si="9"/>
        <v>0</v>
      </c>
      <c r="D54" s="83">
        <f>+D55+D57+D56+D58</f>
        <v>0</v>
      </c>
      <c r="F54" s="142"/>
      <c r="G54" s="142"/>
      <c r="H54" s="142"/>
      <c r="I54" s="142"/>
    </row>
    <row r="55" spans="1:9" ht="15.75" thickBot="1">
      <c r="A55" s="37" t="s">
        <v>43</v>
      </c>
      <c r="B55" s="29">
        <v>0</v>
      </c>
      <c r="C55" s="29">
        <v>0</v>
      </c>
      <c r="D55" s="30">
        <v>0</v>
      </c>
      <c r="F55" s="142">
        <f>'ITR20'!B55+IITR20!B55+IIITR20!B55+IVTR20!B55-'Año 2020'!B55</f>
        <v>0</v>
      </c>
      <c r="G55" s="142">
        <f>'ITR20'!C55+IITR20!C55+IIITR20!C55+IVTR20!C55-'Año 2020'!C55</f>
        <v>0</v>
      </c>
      <c r="H55" s="142">
        <f>'ITR20'!D55+IITR20!D55+IIITR20!D55+IVTR20!D55-'Año 2020'!D55</f>
        <v>0</v>
      </c>
      <c r="I55" s="142"/>
    </row>
    <row r="56" spans="1:9" ht="15.75" thickBot="1">
      <c r="A56" s="38" t="s">
        <v>44</v>
      </c>
      <c r="B56" s="29">
        <v>0</v>
      </c>
      <c r="C56" s="29">
        <v>0</v>
      </c>
      <c r="D56" s="30">
        <v>0</v>
      </c>
      <c r="F56" s="142">
        <f>'ITR20'!B56+IITR20!B56+IIITR20!B56+IVTR20!B56-'Año 2020'!B56</f>
        <v>0</v>
      </c>
      <c r="G56" s="142">
        <f>'ITR20'!C56+IITR20!C56+IIITR20!C56+IVTR20!C56-'Año 2020'!C56</f>
        <v>0</v>
      </c>
      <c r="H56" s="142">
        <f>'ITR20'!D56+IITR20!D56+IIITR20!D56+IVTR20!D56-'Año 2020'!D56</f>
        <v>0</v>
      </c>
      <c r="I56" s="142"/>
    </row>
    <row r="57" spans="1:9" ht="15.75" thickBot="1">
      <c r="A57" s="38" t="s">
        <v>45</v>
      </c>
      <c r="B57" s="29">
        <v>0</v>
      </c>
      <c r="C57" s="29">
        <v>0</v>
      </c>
      <c r="D57" s="30">
        <v>0</v>
      </c>
      <c r="F57" s="142">
        <f>'ITR20'!B57+IITR20!B57+IIITR20!B57+IVTR20!B57-'Año 2020'!B57</f>
        <v>0</v>
      </c>
      <c r="G57" s="142">
        <f>'ITR20'!C57+IITR20!C57+IIITR20!C57+IVTR20!C57-'Año 2020'!C57</f>
        <v>0</v>
      </c>
      <c r="H57" s="142">
        <f>'ITR20'!D57+IITR20!D57+IIITR20!D57+IVTR20!D57-'Año 2020'!D57</f>
        <v>0</v>
      </c>
      <c r="I57" s="142"/>
    </row>
    <row r="58" spans="1:9" ht="15.75" thickBot="1">
      <c r="A58" s="39" t="s">
        <v>46</v>
      </c>
      <c r="B58" s="33">
        <v>0</v>
      </c>
      <c r="C58" s="33">
        <v>0</v>
      </c>
      <c r="D58" s="34">
        <v>0</v>
      </c>
      <c r="F58" s="142">
        <f>'ITR20'!B58+IITR20!B58+IIITR20!B58+IVTR20!B58-'Año 2020'!B58</f>
        <v>0</v>
      </c>
      <c r="G58" s="142">
        <f>'ITR20'!C58+IITR20!C58+IIITR20!C58+IVTR20!C58-'Año 2020'!C58</f>
        <v>0</v>
      </c>
      <c r="H58" s="142">
        <f>'ITR20'!D58+IITR20!D58+IIITR20!D58+IVTR20!D58-'Año 2020'!D58</f>
        <v>0</v>
      </c>
      <c r="I58" s="142"/>
    </row>
    <row r="59" spans="1:9" ht="15.75" thickBot="1">
      <c r="A59" s="23"/>
      <c r="B59" s="36"/>
      <c r="C59" s="36"/>
      <c r="D59" s="36"/>
      <c r="F59" s="142"/>
      <c r="G59" s="142"/>
      <c r="H59" s="142"/>
      <c r="I59" s="142"/>
    </row>
    <row r="60" spans="1:9" ht="15.75" thickBot="1">
      <c r="A60" s="82" t="s">
        <v>47</v>
      </c>
      <c r="B60" s="83">
        <f t="shared" ref="B60:C60" si="10">+B61+B62+B63</f>
        <v>0</v>
      </c>
      <c r="C60" s="83">
        <f t="shared" si="10"/>
        <v>0</v>
      </c>
      <c r="D60" s="83">
        <f>+D61+D62+D63</f>
        <v>0</v>
      </c>
      <c r="F60" s="142"/>
      <c r="G60" s="142"/>
      <c r="H60" s="142"/>
      <c r="I60" s="142"/>
    </row>
    <row r="61" spans="1:9" ht="15.75" thickBot="1">
      <c r="A61" s="37" t="s">
        <v>48</v>
      </c>
      <c r="B61" s="29">
        <f>'Enero 2020'!B61+'Febrero 2020'!B61+'Marzo 2020'!B61+'Abril 2020'!B61+'Mayo 2020'!B61+'Junio 2020'!B61+'Julio 2020'!B61+'Agosto 2020'!B61+'Septiembre 2020'!B61+'Octubre 2020'!B61+'Noviembre 2020'!B61+'Diciembre 2020'!B61-'Año 2020'!B61</f>
        <v>0</v>
      </c>
      <c r="C61" s="29">
        <f>'Enero 2020'!C61+'Febrero 2020'!C61+'Marzo 2020'!C61+'Abril 2020'!C61+'Mayo 2020'!C61+'Junio 2020'!C61+'Julio 2020'!C61+'Agosto 2020'!C61+'Septiembre 2020'!C61+'Octubre 2020'!C61+'Noviembre 2020'!C61+'Diciembre 2020'!C61-'Año 2020'!C61</f>
        <v>0</v>
      </c>
      <c r="D61" s="30">
        <f>'Enero 2020'!D61+'Febrero 2020'!D61+'Marzo 2020'!D61+'Abril 2020'!D61+'Mayo 2020'!D61+'Junio 2020'!D61+'Julio 2020'!D61+'Agosto 2020'!D61+'Septiembre 2020'!D61+'Octubre 2020'!D61+'Noviembre 2020'!D61+'Diciembre 2020'!D61-'Año 2020'!D61</f>
        <v>0</v>
      </c>
      <c r="F61" s="142">
        <f>'ITR20'!B61+IITR20!B61+IIITR20!B61+IVTR20!B61-'Año 2020'!B61</f>
        <v>0</v>
      </c>
      <c r="G61" s="142">
        <f>'ITR20'!C61+IITR20!C61+IIITR20!C61+IVTR20!C61-'Año 2020'!C61</f>
        <v>0</v>
      </c>
      <c r="H61" s="142">
        <f>'ITR20'!D61+IITR20!D61+IIITR20!D61+IVTR20!D61-'Año 2020'!D61</f>
        <v>0</v>
      </c>
      <c r="I61" s="142"/>
    </row>
    <row r="62" spans="1:9" ht="15.75" thickBot="1">
      <c r="A62" s="38" t="s">
        <v>49</v>
      </c>
      <c r="B62" s="29">
        <f>'Enero 2020'!B62+'Febrero 2020'!B62+'Marzo 2020'!B62+'Abril 2020'!B62+'Mayo 2020'!B62+'Junio 2020'!B62+'Julio 2020'!B62+'Agosto 2020'!B62+'Septiembre 2020'!B62+'Octubre 2020'!B62+'Noviembre 2020'!B62+'Diciembre 2020'!B62-'Año 2020'!B62</f>
        <v>0</v>
      </c>
      <c r="C62" s="29">
        <f>'Enero 2020'!C62+'Febrero 2020'!C62+'Marzo 2020'!C62+'Abril 2020'!C62+'Mayo 2020'!C62+'Junio 2020'!C62+'Julio 2020'!C62+'Agosto 2020'!C62+'Septiembre 2020'!C62+'Octubre 2020'!C62+'Noviembre 2020'!C62+'Diciembre 2020'!C62-'Año 2020'!C62</f>
        <v>0</v>
      </c>
      <c r="D62" s="30">
        <f>'Enero 2020'!D62+'Febrero 2020'!D62+'Marzo 2020'!D62+'Abril 2020'!D62+'Mayo 2020'!D62+'Junio 2020'!D62+'Julio 2020'!D62+'Agosto 2020'!D62+'Septiembre 2020'!D62+'Octubre 2020'!D62+'Noviembre 2020'!D62+'Diciembre 2020'!D62-'Año 2020'!D62</f>
        <v>0</v>
      </c>
      <c r="F62" s="142">
        <f>'ITR20'!B62+IITR20!B62+IIITR20!B62+IVTR20!B62-'Año 2020'!B62</f>
        <v>0</v>
      </c>
      <c r="G62" s="142">
        <f>'ITR20'!C62+IITR20!C62+IIITR20!C62+IVTR20!C62-'Año 2020'!C62</f>
        <v>0</v>
      </c>
      <c r="H62" s="142">
        <f>'ITR20'!D62+IITR20!D62+IIITR20!D62+IVTR20!D62-'Año 2020'!D62</f>
        <v>0</v>
      </c>
      <c r="I62" s="142"/>
    </row>
    <row r="63" spans="1:9" ht="15.75" thickBot="1">
      <c r="A63" s="39" t="s">
        <v>50</v>
      </c>
      <c r="B63" s="33">
        <f>'Enero 2020'!B63+'Febrero 2020'!B63+'Marzo 2020'!B63+'Abril 2020'!B63+'Mayo 2020'!B63+'Junio 2020'!B63+'Julio 2020'!B63+'Agosto 2020'!B63+'Septiembre 2020'!B63+'Octubre 2020'!B63+'Noviembre 2020'!B63+'Diciembre 2020'!B63-'Año 2020'!B63</f>
        <v>0</v>
      </c>
      <c r="C63" s="33">
        <f>'Enero 2020'!C63+'Febrero 2020'!C63+'Marzo 2020'!C63+'Abril 2020'!C63+'Mayo 2020'!C63+'Junio 2020'!C63+'Julio 2020'!C63+'Agosto 2020'!C63+'Septiembre 2020'!C63+'Octubre 2020'!C63+'Noviembre 2020'!C63+'Diciembre 2020'!C63-'Año 2020'!C63</f>
        <v>0</v>
      </c>
      <c r="D63" s="34">
        <f>'Enero 2020'!D63+'Febrero 2020'!D63+'Marzo 2020'!D63+'Abril 2020'!D63+'Mayo 2020'!D63+'Junio 2020'!D63+'Julio 2020'!D63+'Agosto 2020'!D63+'Septiembre 2020'!D63+'Octubre 2020'!D63+'Noviembre 2020'!D63+'Diciembre 2020'!D63-'Año 2020'!D63</f>
        <v>0</v>
      </c>
      <c r="F63" s="142">
        <f>'ITR20'!B63+IITR20!B63+IIITR20!B63+IVTR20!B63-'Año 2020'!B63</f>
        <v>0</v>
      </c>
      <c r="G63" s="142">
        <f>'ITR20'!C63+IITR20!C63+IIITR20!C63+IVTR20!C63-'Año 2020'!C63</f>
        <v>0</v>
      </c>
      <c r="H63" s="142">
        <f>'ITR20'!D63+IITR20!D63+IIITR20!D63+IVTR20!D63-'Año 2020'!D63</f>
        <v>0</v>
      </c>
      <c r="I63" s="142"/>
    </row>
    <row r="64" spans="1:9" ht="15.75" thickBot="1">
      <c r="A64" s="23"/>
      <c r="B64" s="36"/>
      <c r="C64" s="36"/>
      <c r="D64" s="36"/>
      <c r="F64" s="142"/>
      <c r="G64" s="142"/>
      <c r="H64" s="142"/>
      <c r="I64" s="142"/>
    </row>
    <row r="65" spans="1:9" ht="15.75" thickBot="1">
      <c r="A65" s="82" t="s">
        <v>51</v>
      </c>
      <c r="B65" s="83">
        <f t="shared" ref="B65:C65" si="11">+B66+B67</f>
        <v>0</v>
      </c>
      <c r="C65" s="83">
        <f t="shared" si="11"/>
        <v>0</v>
      </c>
      <c r="D65" s="83">
        <f>+D66+D67</f>
        <v>0</v>
      </c>
      <c r="F65" s="142"/>
      <c r="G65" s="142"/>
      <c r="H65" s="142"/>
      <c r="I65" s="142"/>
    </row>
    <row r="66" spans="1:9" ht="15.75" thickBot="1">
      <c r="A66" s="37" t="s">
        <v>52</v>
      </c>
      <c r="B66" s="29">
        <f>'Enero 2020'!B66+'Febrero 2020'!B66+'Marzo 2020'!B66+'Abril 2020'!B66+'Mayo 2020'!B66+'Junio 2020'!B66+'Julio 2020'!B66+'Agosto 2020'!B66+'Septiembre 2020'!B66+'Octubre 2020'!B66+'Noviembre 2020'!B66+'Diciembre 2020'!B66-'Año 2020'!B66</f>
        <v>0</v>
      </c>
      <c r="C66" s="29">
        <f>'Enero 2020'!C66+'Febrero 2020'!C66+'Marzo 2020'!C66+'Abril 2020'!C66+'Mayo 2020'!C66+'Junio 2020'!C66+'Julio 2020'!C66+'Agosto 2020'!C66+'Septiembre 2020'!C66+'Octubre 2020'!C66+'Noviembre 2020'!C66+'Diciembre 2020'!C66-'Año 2020'!C66</f>
        <v>0</v>
      </c>
      <c r="D66" s="30">
        <f>'Enero 2020'!D66+'Febrero 2020'!D66+'Marzo 2020'!D66+'Abril 2020'!D66+'Mayo 2020'!D66+'Junio 2020'!D66+'Julio 2020'!D66+'Agosto 2020'!D66+'Septiembre 2020'!D66+'Octubre 2020'!D66+'Noviembre 2020'!D66+'Diciembre 2020'!D66-'Año 2020'!D66</f>
        <v>0</v>
      </c>
      <c r="F66" s="142">
        <f>'ITR20'!B66+IITR20!B66+IIITR20!B66+IVTR20!B66-'Año 2020'!B66</f>
        <v>0</v>
      </c>
      <c r="G66" s="142">
        <f>'ITR20'!C66+IITR20!C66+IIITR20!C66+IVTR20!C66-'Año 2020'!C66</f>
        <v>0</v>
      </c>
      <c r="H66" s="142">
        <f>'ITR20'!D66+IITR20!D66+IIITR20!D66+IVTR20!D66-'Año 2020'!D66</f>
        <v>0</v>
      </c>
      <c r="I66" s="142"/>
    </row>
    <row r="67" spans="1:9" ht="15.75" thickBot="1">
      <c r="A67" s="39" t="s">
        <v>53</v>
      </c>
      <c r="B67" s="33">
        <f>'Enero 2020'!B67+'Febrero 2020'!B67+'Marzo 2020'!B67+'Abril 2020'!B67+'Mayo 2020'!B67+'Junio 2020'!B67+'Julio 2020'!B67+'Agosto 2020'!B67+'Septiembre 2020'!B67+'Octubre 2020'!B67+'Noviembre 2020'!B67+'Diciembre 2020'!B67-'Año 2020'!B67</f>
        <v>0</v>
      </c>
      <c r="C67" s="33">
        <f>'Enero 2020'!C67+'Febrero 2020'!C67+'Marzo 2020'!C67+'Abril 2020'!C67+'Mayo 2020'!C67+'Junio 2020'!C67+'Julio 2020'!C67+'Agosto 2020'!C67+'Septiembre 2020'!C67+'Octubre 2020'!C67+'Noviembre 2020'!C67+'Diciembre 2020'!C67-'Año 2020'!C67</f>
        <v>0</v>
      </c>
      <c r="D67" s="34">
        <f>'Enero 2020'!D67+'Febrero 2020'!D67+'Marzo 2020'!D67+'Abril 2020'!D67+'Mayo 2020'!D67+'Junio 2020'!D67+'Julio 2020'!D67+'Agosto 2020'!D67+'Septiembre 2020'!D67+'Octubre 2020'!D67+'Noviembre 2020'!D67+'Diciembre 2020'!D67-'Año 2020'!D67</f>
        <v>0</v>
      </c>
      <c r="F67" s="142">
        <f>'ITR20'!B67+IITR20!B67+IIITR20!B67+IVTR20!B67-'Año 2020'!B67</f>
        <v>0</v>
      </c>
      <c r="G67" s="142">
        <f>'ITR20'!C67+IITR20!C67+IIITR20!C67+IVTR20!C67-'Año 2020'!C67</f>
        <v>0</v>
      </c>
      <c r="H67" s="142">
        <f>'ITR20'!D67+IITR20!D67+IIITR20!D67+IVTR20!D67-'Año 2020'!D67</f>
        <v>0</v>
      </c>
      <c r="I67" s="142"/>
    </row>
    <row r="68" spans="1:9" ht="15.75" thickBot="1">
      <c r="A68" s="23"/>
      <c r="B68" s="36"/>
      <c r="C68" s="36"/>
      <c r="D68" s="36"/>
      <c r="F68" s="142"/>
      <c r="G68" s="142"/>
      <c r="H68" s="142"/>
      <c r="I68" s="142"/>
    </row>
    <row r="69" spans="1:9" ht="15.75" thickBot="1">
      <c r="A69" s="82" t="s">
        <v>54</v>
      </c>
      <c r="B69" s="83">
        <f t="shared" ref="B69:C69" si="12">+B70+B71+B72+B73</f>
        <v>0</v>
      </c>
      <c r="C69" s="83">
        <f t="shared" si="12"/>
        <v>0</v>
      </c>
      <c r="D69" s="83">
        <f>+D70+D71+D72+D73</f>
        <v>0</v>
      </c>
      <c r="F69" s="142"/>
      <c r="G69" s="142"/>
      <c r="H69" s="142"/>
      <c r="I69" s="142"/>
    </row>
    <row r="70" spans="1:9" ht="15.75" thickBot="1">
      <c r="A70" s="37" t="s">
        <v>55</v>
      </c>
      <c r="B70" s="29">
        <f>'Enero 2020'!B70+'Febrero 2020'!B70+'Marzo 2020'!B70+'Abril 2020'!B70+'Mayo 2020'!B70+'Junio 2020'!B70+'Julio 2020'!B70+'Agosto 2020'!B70+'Septiembre 2020'!B70+'Octubre 2020'!B70+'Noviembre 2020'!B70+'Diciembre 2020'!B70-'Año 2020'!B70</f>
        <v>0</v>
      </c>
      <c r="C70" s="29">
        <f>'Enero 2020'!C70+'Febrero 2020'!C70+'Marzo 2020'!C70+'Abril 2020'!C70+'Mayo 2020'!C70+'Junio 2020'!C70+'Julio 2020'!C70+'Agosto 2020'!C70+'Septiembre 2020'!C70+'Octubre 2020'!C70+'Noviembre 2020'!C70+'Diciembre 2020'!C70-'Año 2020'!C70</f>
        <v>0</v>
      </c>
      <c r="D70" s="30">
        <f>'Enero 2020'!D70+'Febrero 2020'!D70+'Marzo 2020'!D70+'Abril 2020'!D70+'Mayo 2020'!D70+'Junio 2020'!D70+'Julio 2020'!D70+'Agosto 2020'!D70+'Septiembre 2020'!D70+'Octubre 2020'!D70+'Noviembre 2020'!D70+'Diciembre 2020'!D70-'Año 2020'!D70</f>
        <v>0</v>
      </c>
      <c r="F70" s="142">
        <f>'ITR20'!B70+IITR20!B70+IIITR20!B70+IVTR20!B70-'Año 2020'!B70</f>
        <v>0</v>
      </c>
      <c r="G70" s="142">
        <f>'ITR20'!C70+IITR20!C70+IIITR20!C70+IVTR20!C70-'Año 2020'!C70</f>
        <v>0</v>
      </c>
      <c r="H70" s="142">
        <f>'ITR20'!D70+IITR20!D70+IIITR20!D70+IVTR20!D70-'Año 2020'!D70</f>
        <v>0</v>
      </c>
      <c r="I70" s="142"/>
    </row>
    <row r="71" spans="1:9" ht="15.75" thickBot="1">
      <c r="A71" s="38" t="s">
        <v>56</v>
      </c>
      <c r="B71" s="29">
        <f>'Enero 2020'!B71+'Febrero 2020'!B71+'Marzo 2020'!B71+'Abril 2020'!B71+'Mayo 2020'!B71+'Junio 2020'!B71+'Julio 2020'!B71+'Agosto 2020'!B71+'Septiembre 2020'!B71+'Octubre 2020'!B71+'Noviembre 2020'!B71+'Diciembre 2020'!B71-'Año 2020'!B71</f>
        <v>0</v>
      </c>
      <c r="C71" s="29">
        <f>'Enero 2020'!C71+'Febrero 2020'!C71+'Marzo 2020'!C71+'Abril 2020'!C71+'Mayo 2020'!C71+'Junio 2020'!C71+'Julio 2020'!C71+'Agosto 2020'!C71+'Septiembre 2020'!C71+'Octubre 2020'!C71+'Noviembre 2020'!C71+'Diciembre 2020'!C71-'Año 2020'!C71</f>
        <v>0</v>
      </c>
      <c r="D71" s="30">
        <f>'Enero 2020'!D71+'Febrero 2020'!D71+'Marzo 2020'!D71+'Abril 2020'!D71+'Mayo 2020'!D71+'Junio 2020'!D71+'Julio 2020'!D71+'Agosto 2020'!D71+'Septiembre 2020'!D71+'Octubre 2020'!D71+'Noviembre 2020'!D71+'Diciembre 2020'!D71-'Año 2020'!D71</f>
        <v>0</v>
      </c>
      <c r="F71" s="142">
        <f>'ITR20'!B71+IITR20!B71+IIITR20!B71+IVTR20!B71-'Año 2020'!B71</f>
        <v>0</v>
      </c>
      <c r="G71" s="142">
        <f>'ITR20'!C71+IITR20!C71+IIITR20!C71+IVTR20!C71-'Año 2020'!C71</f>
        <v>0</v>
      </c>
      <c r="H71" s="142">
        <f>'ITR20'!D71+IITR20!D71+IIITR20!D71+IVTR20!D71-'Año 2020'!D71</f>
        <v>0</v>
      </c>
      <c r="I71" s="142"/>
    </row>
    <row r="72" spans="1:9" ht="15.75" thickBot="1">
      <c r="A72" s="38" t="s">
        <v>57</v>
      </c>
      <c r="B72" s="29">
        <f>'Enero 2020'!B72+'Febrero 2020'!B72+'Marzo 2020'!B72+'Abril 2020'!B72+'Mayo 2020'!B72+'Junio 2020'!B72+'Julio 2020'!B72+'Agosto 2020'!B72+'Septiembre 2020'!B72+'Octubre 2020'!B72+'Noviembre 2020'!B72+'Diciembre 2020'!B72-'Año 2020'!B72</f>
        <v>0</v>
      </c>
      <c r="C72" s="29">
        <f>'Enero 2020'!C72+'Febrero 2020'!C72+'Marzo 2020'!C72+'Abril 2020'!C72+'Mayo 2020'!C72+'Junio 2020'!C72+'Julio 2020'!C72+'Agosto 2020'!C72+'Septiembre 2020'!C72+'Octubre 2020'!C72+'Noviembre 2020'!C72+'Diciembre 2020'!C72-'Año 2020'!C72</f>
        <v>0</v>
      </c>
      <c r="D72" s="30">
        <f>'Enero 2020'!D72+'Febrero 2020'!D72+'Marzo 2020'!D72+'Abril 2020'!D72+'Mayo 2020'!D72+'Junio 2020'!D72+'Julio 2020'!D72+'Agosto 2020'!D72+'Septiembre 2020'!D72+'Octubre 2020'!D72+'Noviembre 2020'!D72+'Diciembre 2020'!D72-'Año 2020'!D72</f>
        <v>0</v>
      </c>
      <c r="F72" s="142">
        <f>'ITR20'!B72+IITR20!B72+IIITR20!B72+IVTR20!B72-'Año 2020'!B72</f>
        <v>0</v>
      </c>
      <c r="G72" s="142">
        <f>'ITR20'!C72+IITR20!C72+IIITR20!C72+IVTR20!C72-'Año 2020'!C72</f>
        <v>0</v>
      </c>
      <c r="H72" s="142">
        <f>'ITR20'!D72+IITR20!D72+IIITR20!D72+IVTR20!D72-'Año 2020'!D72</f>
        <v>0</v>
      </c>
      <c r="I72" s="142"/>
    </row>
    <row r="73" spans="1:9" ht="15.75" thickBot="1">
      <c r="A73" s="39" t="s">
        <v>58</v>
      </c>
      <c r="B73" s="33">
        <f>'Enero 2020'!B73+'Febrero 2020'!B73+'Marzo 2020'!B73+'Abril 2020'!B73+'Mayo 2020'!B73+'Junio 2020'!B73+'Julio 2020'!B73+'Agosto 2020'!B73+'Septiembre 2020'!B73+'Octubre 2020'!B73+'Noviembre 2020'!B73+'Diciembre 2020'!B73-'Año 2020'!B73</f>
        <v>0</v>
      </c>
      <c r="C73" s="33">
        <f>'Enero 2020'!C73+'Febrero 2020'!C73+'Marzo 2020'!C73+'Abril 2020'!C73+'Mayo 2020'!C73+'Junio 2020'!C73+'Julio 2020'!C73+'Agosto 2020'!C73+'Septiembre 2020'!C73+'Octubre 2020'!C73+'Noviembre 2020'!C73+'Diciembre 2020'!C73-'Año 2020'!C73</f>
        <v>0</v>
      </c>
      <c r="D73" s="34">
        <f>'Enero 2020'!D73+'Febrero 2020'!D73+'Marzo 2020'!D73+'Abril 2020'!D73+'Mayo 2020'!D73+'Junio 2020'!D73+'Julio 2020'!D73+'Agosto 2020'!D73+'Septiembre 2020'!D73+'Octubre 2020'!D73+'Noviembre 2020'!D73+'Diciembre 2020'!D73-'Año 2020'!D73</f>
        <v>0</v>
      </c>
      <c r="F73" s="142">
        <f>'ITR20'!B73+IITR20!B73+IIITR20!B73+IVTR20!B73-'Año 2020'!B73</f>
        <v>0</v>
      </c>
      <c r="G73" s="142">
        <f>'ITR20'!C73+IITR20!C73+IIITR20!C73+IVTR20!C73-'Año 2020'!C73</f>
        <v>0</v>
      </c>
      <c r="H73" s="142">
        <f>'ITR20'!D73+IITR20!D73+IIITR20!D73+IVTR20!D73-'Año 2020'!D73</f>
        <v>0</v>
      </c>
      <c r="I73" s="142"/>
    </row>
    <row r="74" spans="1:9" ht="15.75" thickBot="1">
      <c r="A74" s="23"/>
      <c r="B74" s="36"/>
      <c r="C74" s="36"/>
      <c r="D74" s="36"/>
      <c r="F74" s="142"/>
      <c r="G74" s="142"/>
      <c r="H74" s="142"/>
      <c r="I74" s="142"/>
    </row>
    <row r="75" spans="1:9" ht="15.75" thickBot="1">
      <c r="A75" s="82" t="s">
        <v>59</v>
      </c>
      <c r="B75" s="83">
        <f t="shared" ref="B75:C75" si="13">+B76</f>
        <v>0</v>
      </c>
      <c r="C75" s="83">
        <f t="shared" si="13"/>
        <v>0</v>
      </c>
      <c r="D75" s="83">
        <f>+D76</f>
        <v>0</v>
      </c>
      <c r="F75" s="142"/>
      <c r="G75" s="142"/>
      <c r="H75" s="142"/>
      <c r="I75" s="142"/>
    </row>
    <row r="76" spans="1:9" ht="15.75" thickBot="1">
      <c r="A76" s="90" t="s">
        <v>60</v>
      </c>
      <c r="B76" s="33">
        <f>'Enero 2020'!B76+'Febrero 2020'!B76+'Marzo 2020'!B76+'Abril 2020'!B76+'Mayo 2020'!B76+'Junio 2020'!B76+'Julio 2020'!B76+'Agosto 2020'!B76+'Septiembre 2020'!B76+'Octubre 2020'!B76+'Noviembre 2020'!B76+'Diciembre 2020'!B76-'Año 2020'!B76</f>
        <v>0</v>
      </c>
      <c r="C76" s="33">
        <f>'Enero 2020'!C76+'Febrero 2020'!C76+'Marzo 2020'!C76+'Abril 2020'!C76+'Mayo 2020'!C76+'Junio 2020'!C76+'Julio 2020'!C76+'Agosto 2020'!C76+'Septiembre 2020'!C76+'Octubre 2020'!C76+'Noviembre 2020'!C76+'Diciembre 2020'!C76-'Año 2020'!C76</f>
        <v>0</v>
      </c>
      <c r="D76" s="34">
        <f>'Enero 2020'!D76+'Febrero 2020'!D76+'Marzo 2020'!D76+'Abril 2020'!D76+'Mayo 2020'!D76+'Junio 2020'!D76+'Julio 2020'!D76+'Agosto 2020'!D76+'Septiembre 2020'!D76+'Octubre 2020'!D76+'Noviembre 2020'!D76+'Diciembre 2020'!D76-'Año 2020'!D76</f>
        <v>0</v>
      </c>
      <c r="F76" s="142">
        <f>'ITR20'!B76+IITR20!B76+IIITR20!B76+IVTR20!B76-'Año 2020'!B76</f>
        <v>0</v>
      </c>
      <c r="G76" s="142">
        <f>'ITR20'!C76+IITR20!C76+IIITR20!C76+IVTR20!C76-'Año 2020'!C76</f>
        <v>0</v>
      </c>
      <c r="H76" s="142">
        <f>'ITR20'!D76+IITR20!D76+IIITR20!D76+IVTR20!D76-'Año 2020'!D76</f>
        <v>0</v>
      </c>
      <c r="I76" s="142"/>
    </row>
    <row r="77" spans="1:9" ht="15.75" thickBot="1">
      <c r="A77" s="23"/>
      <c r="B77" s="36"/>
      <c r="C77" s="36"/>
      <c r="D77" s="36"/>
      <c r="F77" s="142"/>
      <c r="G77" s="142"/>
      <c r="H77" s="142"/>
      <c r="I77" s="142"/>
    </row>
    <row r="78" spans="1:9" ht="15.75" thickBot="1">
      <c r="A78" s="82" t="s">
        <v>61</v>
      </c>
      <c r="B78" s="83">
        <f t="shared" ref="B78:C78" si="14">+B79</f>
        <v>0</v>
      </c>
      <c r="C78" s="83">
        <f t="shared" si="14"/>
        <v>0</v>
      </c>
      <c r="D78" s="83">
        <f>+D79</f>
        <v>0</v>
      </c>
      <c r="F78" s="142"/>
      <c r="G78" s="142"/>
      <c r="H78" s="142"/>
      <c r="I78" s="142"/>
    </row>
    <row r="79" spans="1:9" ht="15.75" thickBot="1">
      <c r="A79" s="90" t="s">
        <v>62</v>
      </c>
      <c r="B79" s="33">
        <f>'Enero 2020'!B79+'Febrero 2020'!B79+'Marzo 2020'!B79+'Abril 2020'!B79+'Mayo 2020'!B79+'Junio 2020'!B79+'Julio 2020'!B79+'Agosto 2020'!B79+'Septiembre 2020'!B79+'Octubre 2020'!B79+'Noviembre 2020'!B79+'Diciembre 2020'!B79-'Año 2020'!B79</f>
        <v>0</v>
      </c>
      <c r="C79" s="33">
        <f>'Enero 2020'!C79+'Febrero 2020'!C79+'Marzo 2020'!C79+'Abril 2020'!C79+'Mayo 2020'!C79+'Junio 2020'!C79+'Julio 2020'!C79+'Agosto 2020'!C79+'Septiembre 2020'!C79+'Octubre 2020'!C79+'Noviembre 2020'!C79+'Diciembre 2020'!C79-'Año 2020'!C79</f>
        <v>0</v>
      </c>
      <c r="D79" s="34">
        <f>'Enero 2020'!D79+'Febrero 2020'!D79+'Marzo 2020'!D79+'Abril 2020'!D79+'Mayo 2020'!D79+'Junio 2020'!D79+'Julio 2020'!D79+'Agosto 2020'!D79+'Septiembre 2020'!D79+'Octubre 2020'!D79+'Noviembre 2020'!D79+'Diciembre 2020'!D79-'Año 2020'!D79</f>
        <v>0</v>
      </c>
      <c r="F79" s="142">
        <f>'ITR20'!B79+IITR20!B79+IIITR20!B79+IVTR20!B79-'Año 2020'!B79</f>
        <v>0</v>
      </c>
      <c r="G79" s="142">
        <f>'ITR20'!C79+IITR20!C79+IIITR20!C79+IVTR20!C79-'Año 2020'!C79</f>
        <v>0</v>
      </c>
      <c r="H79" s="142">
        <f>'ITR20'!D79+IITR20!D79+IIITR20!D79+IVTR20!D79-'Año 2020'!D79</f>
        <v>0</v>
      </c>
      <c r="I79" s="142"/>
    </row>
    <row r="80" spans="1:9" ht="15.75" thickBot="1">
      <c r="A80" s="23"/>
      <c r="B80" s="36"/>
      <c r="C80" s="36"/>
      <c r="D80" s="36"/>
      <c r="F80" s="142"/>
      <c r="G80" s="142"/>
      <c r="H80" s="142"/>
      <c r="I80" s="142"/>
    </row>
    <row r="81" spans="1:9" ht="15.75" thickBot="1">
      <c r="A81" s="82" t="s">
        <v>63</v>
      </c>
      <c r="B81" s="83">
        <f t="shared" ref="B81:C81" si="15">+B82</f>
        <v>0</v>
      </c>
      <c r="C81" s="83">
        <f t="shared" si="15"/>
        <v>0</v>
      </c>
      <c r="D81" s="83">
        <f>+D82</f>
        <v>0</v>
      </c>
      <c r="F81" s="142"/>
      <c r="G81" s="142"/>
      <c r="H81" s="142"/>
      <c r="I81" s="142"/>
    </row>
    <row r="82" spans="1:9" ht="15.75" thickBot="1">
      <c r="A82" s="90" t="s">
        <v>64</v>
      </c>
      <c r="B82" s="33">
        <f>'Enero 2020'!B82+'Febrero 2020'!B82+'Marzo 2020'!B82+'Abril 2020'!B82+'Mayo 2020'!B82+'Junio 2020'!B82+'Julio 2020'!B82+'Agosto 2020'!B82+'Septiembre 2020'!B82+'Octubre 2020'!B82+'Noviembre 2020'!B82+'Diciembre 2020'!B82-'Año 2020'!B82</f>
        <v>0</v>
      </c>
      <c r="C82" s="33">
        <f>'Enero 2020'!C82+'Febrero 2020'!C82+'Marzo 2020'!C82+'Abril 2020'!C82+'Mayo 2020'!C82+'Junio 2020'!C82+'Julio 2020'!C82+'Agosto 2020'!C82+'Septiembre 2020'!C82+'Octubre 2020'!C82+'Noviembre 2020'!C82+'Diciembre 2020'!C82-'Año 2020'!C82</f>
        <v>0</v>
      </c>
      <c r="D82" s="34">
        <f>'Enero 2020'!D82+'Febrero 2020'!D82+'Marzo 2020'!D82+'Abril 2020'!D82+'Mayo 2020'!D82+'Junio 2020'!D82+'Julio 2020'!D82+'Agosto 2020'!D82+'Septiembre 2020'!D82+'Octubre 2020'!D82+'Noviembre 2020'!D82+'Diciembre 2020'!D82-'Año 2020'!D82</f>
        <v>0</v>
      </c>
      <c r="F82" s="142">
        <f>'ITR20'!B82+IITR20!B82+IIITR20!B82+IVTR20!B82-'Año 2020'!B82</f>
        <v>0</v>
      </c>
      <c r="G82" s="142">
        <f>'ITR20'!C82+IITR20!C82+IIITR20!C82+IVTR20!C82-'Año 2020'!C82</f>
        <v>0</v>
      </c>
      <c r="H82" s="142">
        <f>'ITR20'!D82+IITR20!D82+IIITR20!D82+IVTR20!D82-'Año 2020'!D82</f>
        <v>0</v>
      </c>
      <c r="I82" s="142"/>
    </row>
    <row r="83" spans="1:9" ht="15.75" thickBot="1">
      <c r="A83" s="23"/>
      <c r="B83" s="36"/>
      <c r="C83" s="36"/>
      <c r="D83" s="36"/>
      <c r="F83" s="142"/>
      <c r="G83" s="142"/>
      <c r="H83" s="142"/>
      <c r="I83" s="142"/>
    </row>
    <row r="84" spans="1:9" ht="15.75" thickBot="1">
      <c r="A84" s="82" t="s">
        <v>65</v>
      </c>
      <c r="B84" s="83">
        <f t="shared" ref="B84:C84" si="16">+B85+B86+B87</f>
        <v>0</v>
      </c>
      <c r="C84" s="83">
        <f t="shared" si="16"/>
        <v>0</v>
      </c>
      <c r="D84" s="83">
        <f>+D85+D86+D87</f>
        <v>0</v>
      </c>
      <c r="F84" s="142"/>
      <c r="G84" s="142"/>
      <c r="H84" s="142"/>
      <c r="I84" s="142"/>
    </row>
    <row r="85" spans="1:9" ht="15.75" thickBot="1">
      <c r="A85" s="37" t="s">
        <v>66</v>
      </c>
      <c r="B85" s="29">
        <v>0</v>
      </c>
      <c r="C85" s="29">
        <v>0</v>
      </c>
      <c r="D85" s="30">
        <v>0</v>
      </c>
      <c r="F85" s="142">
        <f>'ITR20'!B85+IITR20!B85+IIITR20!B85+IVTR20!B85-'Año 2020'!B85</f>
        <v>0</v>
      </c>
      <c r="G85" s="142">
        <f>'ITR20'!C85+IITR20!C85+IIITR20!C85+IVTR20!C85-'Año 2020'!C85</f>
        <v>0</v>
      </c>
      <c r="H85" s="142">
        <f>'ITR20'!D85+IITR20!D85+IIITR20!D85+IVTR20!D85-'Año 2020'!D85</f>
        <v>0</v>
      </c>
      <c r="I85" s="142"/>
    </row>
    <row r="86" spans="1:9" ht="15.75" thickBot="1">
      <c r="A86" s="38" t="s">
        <v>67</v>
      </c>
      <c r="B86" s="29">
        <v>0</v>
      </c>
      <c r="C86" s="29">
        <v>0</v>
      </c>
      <c r="D86" s="30">
        <v>0</v>
      </c>
      <c r="F86" s="142">
        <f>'ITR20'!B86+IITR20!B86+IIITR20!B86+IVTR20!B86-'Año 2020'!B86</f>
        <v>0</v>
      </c>
      <c r="G86" s="142">
        <f>'ITR20'!C86+IITR20!C86+IIITR20!C86+IVTR20!C86-'Año 2020'!C86</f>
        <v>0</v>
      </c>
      <c r="H86" s="142">
        <f>'ITR20'!D86+IITR20!D86+IIITR20!D86+IVTR20!D86-'Año 2020'!D86</f>
        <v>0</v>
      </c>
      <c r="I86" s="142"/>
    </row>
    <row r="87" spans="1:9" ht="15.75" thickBot="1">
      <c r="A87" s="39" t="s">
        <v>68</v>
      </c>
      <c r="B87" s="33">
        <v>0</v>
      </c>
      <c r="C87" s="33">
        <v>0</v>
      </c>
      <c r="D87" s="34">
        <v>0</v>
      </c>
      <c r="F87" s="142">
        <f>'ITR20'!B87+IITR20!B87+IIITR20!B87+IVTR20!B87-'Año 2020'!B87</f>
        <v>0</v>
      </c>
      <c r="G87" s="142">
        <f>'ITR20'!C87+IITR20!C87+IIITR20!C87+IVTR20!C87-'Año 2020'!C87</f>
        <v>0</v>
      </c>
      <c r="H87" s="142">
        <f>'ITR20'!D87+IITR20!D87+IIITR20!D87+IVTR20!D87-'Año 2020'!D87</f>
        <v>0</v>
      </c>
      <c r="I87" s="142"/>
    </row>
    <row r="88" spans="1:9" ht="15.75" thickBot="1">
      <c r="A88" s="23"/>
      <c r="B88" s="36"/>
      <c r="C88" s="36"/>
      <c r="D88" s="36"/>
      <c r="F88" s="142"/>
      <c r="G88" s="142"/>
      <c r="H88" s="142"/>
      <c r="I88" s="142"/>
    </row>
    <row r="89" spans="1:9" ht="15.75" thickBot="1">
      <c r="A89" s="88" t="s">
        <v>69</v>
      </c>
      <c r="B89" s="83">
        <f t="shared" ref="B89:C89" si="17">+B90</f>
        <v>0</v>
      </c>
      <c r="C89" s="83">
        <f t="shared" si="17"/>
        <v>0</v>
      </c>
      <c r="D89" s="83">
        <f>+D90</f>
        <v>0</v>
      </c>
      <c r="F89" s="142"/>
      <c r="G89" s="142"/>
      <c r="H89" s="142"/>
      <c r="I89" s="142"/>
    </row>
    <row r="90" spans="1:9" ht="15.75" thickBot="1">
      <c r="A90" s="89" t="s">
        <v>70</v>
      </c>
      <c r="B90" s="33">
        <f>'Enero 2020'!B90+'Febrero 2020'!B90+'Marzo 2020'!B90+'Abril 2020'!B90+'Mayo 2020'!B90+'Junio 2020'!B90+'Julio 2020'!B90+'Agosto 2020'!B90+'Septiembre 2020'!B90+'Octubre 2020'!B90+'Noviembre 2020'!B90+'Diciembre 2020'!B90-'Año 2020'!B90</f>
        <v>0</v>
      </c>
      <c r="C90" s="33">
        <f>'Enero 2020'!C90+'Febrero 2020'!C90+'Marzo 2020'!C90+'Abril 2020'!C90+'Mayo 2020'!C90+'Junio 2020'!C90+'Julio 2020'!C90+'Agosto 2020'!C90+'Septiembre 2020'!C90+'Octubre 2020'!C90+'Noviembre 2020'!C90+'Diciembre 2020'!C90-'Año 2020'!C90</f>
        <v>0</v>
      </c>
      <c r="D90" s="34">
        <f>'Enero 2020'!D90+'Febrero 2020'!D90+'Marzo 2020'!D90+'Abril 2020'!D90+'Mayo 2020'!D90+'Junio 2020'!D90+'Julio 2020'!D90+'Agosto 2020'!D90+'Septiembre 2020'!D90+'Octubre 2020'!D90+'Noviembre 2020'!D90+'Diciembre 2020'!D90-'Año 2020'!D90</f>
        <v>0</v>
      </c>
      <c r="F90" s="142">
        <f>'ITR20'!B90+IITR20!B90+IIITR20!B90+IVTR20!B90-'Año 2020'!B90</f>
        <v>0</v>
      </c>
      <c r="G90" s="142">
        <f>'ITR20'!C90+IITR20!C90+IIITR20!C90+IVTR20!C90-'Año 2020'!C90</f>
        <v>0</v>
      </c>
      <c r="H90" s="142">
        <f>'ITR20'!D90+IITR20!D90+IIITR20!D90+IVTR20!D90-'Año 2020'!D90</f>
        <v>0</v>
      </c>
      <c r="I90" s="142"/>
    </row>
    <row r="91" spans="1:9" ht="15.75" thickBot="1">
      <c r="A91" s="23"/>
      <c r="B91" s="36"/>
      <c r="C91" s="36"/>
      <c r="D91" s="36"/>
    </row>
    <row r="92" spans="1:9" ht="15.75" thickBot="1">
      <c r="A92" s="90" t="s">
        <v>71</v>
      </c>
      <c r="B92" s="122"/>
      <c r="C92" s="122"/>
      <c r="D92" s="1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>
    <tabColor theme="3"/>
    <pageSetUpPr fitToPage="1"/>
  </sheetPr>
  <dimension ref="A1:S92"/>
  <sheetViews>
    <sheetView zoomScale="80" zoomScaleNormal="80" zoomScaleSheetLayoutView="75" workbookViewId="0">
      <selection activeCell="L11" sqref="L11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78</v>
      </c>
      <c r="B2" s="25">
        <v>2020</v>
      </c>
      <c r="C2" s="24"/>
      <c r="D2" s="24"/>
      <c r="F2" s="43" t="s">
        <v>78</v>
      </c>
      <c r="G2" s="44">
        <v>2019</v>
      </c>
      <c r="K2" s="1" t="s">
        <v>78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295080</v>
      </c>
      <c r="C6" s="83">
        <v>295095650.05115163</v>
      </c>
      <c r="D6" s="83">
        <v>198302</v>
      </c>
      <c r="E6" s="19"/>
      <c r="F6" s="48" t="s">
        <v>1</v>
      </c>
      <c r="G6" s="49">
        <v>275509</v>
      </c>
      <c r="H6" s="49">
        <v>276992131.67579257</v>
      </c>
      <c r="I6" s="49">
        <v>176877</v>
      </c>
      <c r="K6" s="96" t="s">
        <v>1</v>
      </c>
      <c r="L6" s="97">
        <v>7.1035791934201731E-2</v>
      </c>
      <c r="M6" s="97">
        <v>6.5357518518065483E-2</v>
      </c>
      <c r="N6" s="97">
        <v>0.12112937238872212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29907</v>
      </c>
      <c r="C8" s="85">
        <v>24173515.263704695</v>
      </c>
      <c r="D8" s="85">
        <v>20212</v>
      </c>
      <c r="E8" s="19"/>
      <c r="F8" s="52" t="s">
        <v>4</v>
      </c>
      <c r="G8" s="49">
        <v>28641</v>
      </c>
      <c r="H8" s="49">
        <v>21501322.390580956</v>
      </c>
      <c r="I8" s="53">
        <v>19653</v>
      </c>
      <c r="K8" s="99" t="s">
        <v>4</v>
      </c>
      <c r="L8" s="97">
        <v>4.420236723578097E-2</v>
      </c>
      <c r="M8" s="97">
        <v>0.12428039655339251</v>
      </c>
      <c r="N8" s="97">
        <v>2.8443494631862798E-2</v>
      </c>
      <c r="P8" s="5"/>
      <c r="Q8" s="5"/>
      <c r="R8" s="5"/>
      <c r="S8" s="5"/>
    </row>
    <row r="9" spans="1:19" ht="13.5" thickBot="1">
      <c r="A9" s="28" t="s">
        <v>5</v>
      </c>
      <c r="B9" s="29">
        <v>2501</v>
      </c>
      <c r="C9" s="29">
        <v>1995283.0304480784</v>
      </c>
      <c r="D9" s="30">
        <v>1067</v>
      </c>
      <c r="E9" s="20"/>
      <c r="F9" s="54" t="s">
        <v>5</v>
      </c>
      <c r="G9" s="55">
        <v>2449</v>
      </c>
      <c r="H9" s="55">
        <v>1551521.6020961318</v>
      </c>
      <c r="I9" s="56">
        <v>1257</v>
      </c>
      <c r="K9" s="6" t="s">
        <v>5</v>
      </c>
      <c r="L9" s="100">
        <v>2.1233156390363384E-2</v>
      </c>
      <c r="M9" s="100">
        <v>0.28601691897323089</v>
      </c>
      <c r="N9" s="100">
        <v>-0.15115354017501992</v>
      </c>
    </row>
    <row r="10" spans="1:19" ht="13.5" thickBot="1">
      <c r="A10" s="31" t="s">
        <v>6</v>
      </c>
      <c r="B10" s="29">
        <v>5833</v>
      </c>
      <c r="C10" s="29">
        <v>3883475.8354904512</v>
      </c>
      <c r="D10" s="30">
        <v>4821</v>
      </c>
      <c r="E10" s="19"/>
      <c r="F10" s="57" t="s">
        <v>6</v>
      </c>
      <c r="G10" s="77">
        <v>4781</v>
      </c>
      <c r="H10" s="77">
        <v>3306502.2516711354</v>
      </c>
      <c r="I10" s="78">
        <v>3975</v>
      </c>
      <c r="K10" s="7" t="s">
        <v>6</v>
      </c>
      <c r="L10" s="111">
        <v>0.22003764902740008</v>
      </c>
      <c r="M10" s="111">
        <v>0.17449665534862646</v>
      </c>
      <c r="N10" s="113">
        <v>0.21283018867924519</v>
      </c>
    </row>
    <row r="11" spans="1:19" ht="13.5" thickBot="1">
      <c r="A11" s="31" t="s">
        <v>7</v>
      </c>
      <c r="B11" s="29">
        <v>2184</v>
      </c>
      <c r="C11" s="29">
        <v>1933885.6260814574</v>
      </c>
      <c r="D11" s="30">
        <v>1381</v>
      </c>
      <c r="E11" s="19"/>
      <c r="F11" s="57" t="s">
        <v>7</v>
      </c>
      <c r="G11" s="77">
        <v>1832</v>
      </c>
      <c r="H11" s="77">
        <v>1558330.0416952905</v>
      </c>
      <c r="I11" s="78">
        <v>1113</v>
      </c>
      <c r="K11" s="7" t="s">
        <v>7</v>
      </c>
      <c r="L11" s="111">
        <v>0.19213973799126638</v>
      </c>
      <c r="M11" s="111">
        <v>0.24099874502682628</v>
      </c>
      <c r="N11" s="113">
        <v>0.24079065588499549</v>
      </c>
    </row>
    <row r="12" spans="1:19" ht="13.5" thickBot="1">
      <c r="A12" s="31" t="s">
        <v>8</v>
      </c>
      <c r="B12" s="29">
        <v>2035</v>
      </c>
      <c r="C12" s="29">
        <v>1591203.3403321775</v>
      </c>
      <c r="D12" s="30">
        <v>1506</v>
      </c>
      <c r="E12" s="19"/>
      <c r="F12" s="57" t="s">
        <v>8</v>
      </c>
      <c r="G12" s="77">
        <v>2018</v>
      </c>
      <c r="H12" s="77">
        <v>1688241.9719548535</v>
      </c>
      <c r="I12" s="78">
        <v>1395</v>
      </c>
      <c r="K12" s="7" t="s">
        <v>8</v>
      </c>
      <c r="L12" s="111">
        <v>8.4241823587709597E-3</v>
      </c>
      <c r="M12" s="111">
        <v>-5.7479101476379468E-2</v>
      </c>
      <c r="N12" s="113">
        <v>7.9569892473118298E-2</v>
      </c>
    </row>
    <row r="13" spans="1:19" ht="13.5" thickBot="1">
      <c r="A13" s="31" t="s">
        <v>9</v>
      </c>
      <c r="B13" s="29">
        <v>2099</v>
      </c>
      <c r="C13" s="29">
        <v>1228132.0880796215</v>
      </c>
      <c r="D13" s="30">
        <v>1406</v>
      </c>
      <c r="E13" s="19"/>
      <c r="F13" s="57" t="s">
        <v>9</v>
      </c>
      <c r="G13" s="77">
        <v>2890</v>
      </c>
      <c r="H13" s="77">
        <v>1012497.9002628708</v>
      </c>
      <c r="I13" s="78">
        <v>2375</v>
      </c>
      <c r="K13" s="7" t="s">
        <v>9</v>
      </c>
      <c r="L13" s="111">
        <v>-0.27370242214532869</v>
      </c>
      <c r="M13" s="111">
        <v>0.21297247901528138</v>
      </c>
      <c r="N13" s="113">
        <v>-0.40800000000000003</v>
      </c>
    </row>
    <row r="14" spans="1:19" ht="13.5" thickBot="1">
      <c r="A14" s="31" t="s">
        <v>10</v>
      </c>
      <c r="B14" s="29">
        <v>1162</v>
      </c>
      <c r="C14" s="29">
        <v>1432422.1178912809</v>
      </c>
      <c r="D14" s="30">
        <v>688</v>
      </c>
      <c r="E14" s="19"/>
      <c r="F14" s="57" t="s">
        <v>10</v>
      </c>
      <c r="G14" s="77">
        <v>1189</v>
      </c>
      <c r="H14" s="77">
        <v>1454209.582461653</v>
      </c>
      <c r="I14" s="78">
        <v>683</v>
      </c>
      <c r="K14" s="7" t="s">
        <v>10</v>
      </c>
      <c r="L14" s="111">
        <v>-2.270815811606397E-2</v>
      </c>
      <c r="M14" s="111">
        <v>-1.4982341495433427E-2</v>
      </c>
      <c r="N14" s="113">
        <v>7.3206442166910968E-3</v>
      </c>
    </row>
    <row r="15" spans="1:19" ht="13.5" thickBot="1">
      <c r="A15" s="31" t="s">
        <v>11</v>
      </c>
      <c r="B15" s="29">
        <v>4502</v>
      </c>
      <c r="C15" s="29">
        <v>3389179.0669121491</v>
      </c>
      <c r="D15" s="30">
        <v>3139</v>
      </c>
      <c r="E15" s="19"/>
      <c r="F15" s="57" t="s">
        <v>11</v>
      </c>
      <c r="G15" s="77">
        <v>4429</v>
      </c>
      <c r="H15" s="77">
        <v>3302092.0268443967</v>
      </c>
      <c r="I15" s="78">
        <v>3031</v>
      </c>
      <c r="K15" s="7" t="s">
        <v>11</v>
      </c>
      <c r="L15" s="111">
        <v>1.6482275908783039E-2</v>
      </c>
      <c r="M15" s="111">
        <v>2.6373292857914787E-2</v>
      </c>
      <c r="N15" s="113">
        <v>3.5631804684922441E-2</v>
      </c>
    </row>
    <row r="16" spans="1:19" ht="13.5" thickBot="1">
      <c r="A16" s="32" t="s">
        <v>12</v>
      </c>
      <c r="B16" s="33">
        <v>9591</v>
      </c>
      <c r="C16" s="33">
        <v>8719934.1584694777</v>
      </c>
      <c r="D16" s="34">
        <v>6204</v>
      </c>
      <c r="E16" s="19"/>
      <c r="F16" s="58" t="s">
        <v>12</v>
      </c>
      <c r="G16" s="107">
        <v>9053</v>
      </c>
      <c r="H16" s="107">
        <v>7627927.0135946237</v>
      </c>
      <c r="I16" s="108">
        <v>5824</v>
      </c>
      <c r="K16" s="8" t="s">
        <v>12</v>
      </c>
      <c r="L16" s="114">
        <v>5.9427813984314515E-2</v>
      </c>
      <c r="M16" s="114">
        <v>0.14315909721326125</v>
      </c>
      <c r="N16" s="115">
        <v>6.5247252747252737E-2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12745</v>
      </c>
      <c r="C18" s="87">
        <v>15671230.611531319</v>
      </c>
      <c r="D18" s="87">
        <v>8285</v>
      </c>
      <c r="E18" s="19"/>
      <c r="F18" s="63" t="s">
        <v>13</v>
      </c>
      <c r="G18" s="64">
        <v>13495</v>
      </c>
      <c r="H18" s="64">
        <v>14456756.568774853</v>
      </c>
      <c r="I18" s="65">
        <v>8354</v>
      </c>
      <c r="K18" s="105" t="s">
        <v>13</v>
      </c>
      <c r="L18" s="106">
        <v>-5.5576139310855921E-2</v>
      </c>
      <c r="M18" s="106">
        <v>8.400736617365534E-2</v>
      </c>
      <c r="N18" s="118">
        <v>-8.2595163993296472E-3</v>
      </c>
    </row>
    <row r="19" spans="1:19" ht="13.5" thickBot="1">
      <c r="A19" s="37" t="s">
        <v>14</v>
      </c>
      <c r="B19" s="29">
        <v>771</v>
      </c>
      <c r="C19" s="29">
        <v>1379400.7085281215</v>
      </c>
      <c r="D19" s="30">
        <v>337</v>
      </c>
      <c r="E19" s="19"/>
      <c r="F19" s="66" t="s">
        <v>14</v>
      </c>
      <c r="G19" s="55">
        <v>820</v>
      </c>
      <c r="H19" s="55">
        <v>1420678.8099346925</v>
      </c>
      <c r="I19" s="56">
        <v>283</v>
      </c>
      <c r="K19" s="9" t="s">
        <v>14</v>
      </c>
      <c r="L19" s="133">
        <v>-5.9756097560975663E-2</v>
      </c>
      <c r="M19" s="133">
        <v>-2.9055196092119151E-2</v>
      </c>
      <c r="N19" s="135">
        <v>0.19081272084805656</v>
      </c>
    </row>
    <row r="20" spans="1:19" ht="13.5" thickBot="1">
      <c r="A20" s="38" t="s">
        <v>15</v>
      </c>
      <c r="B20" s="29">
        <v>1119</v>
      </c>
      <c r="C20" s="29">
        <v>968627.57665800501</v>
      </c>
      <c r="D20" s="30">
        <v>847</v>
      </c>
      <c r="E20" s="19"/>
      <c r="F20" s="66" t="s">
        <v>15</v>
      </c>
      <c r="G20" s="55">
        <v>1152</v>
      </c>
      <c r="H20" s="55">
        <v>980868.63</v>
      </c>
      <c r="I20" s="56">
        <v>813</v>
      </c>
      <c r="K20" s="10" t="s">
        <v>15</v>
      </c>
      <c r="L20" s="133">
        <v>-2.864583333333337E-2</v>
      </c>
      <c r="M20" s="133">
        <v>-1.2479809189121505E-2</v>
      </c>
      <c r="N20" s="135">
        <v>4.1820418204182142E-2</v>
      </c>
    </row>
    <row r="21" spans="1:19" ht="13.5" thickBot="1">
      <c r="A21" s="39" t="s">
        <v>16</v>
      </c>
      <c r="B21" s="33">
        <v>10855</v>
      </c>
      <c r="C21" s="33">
        <v>13323202.326345192</v>
      </c>
      <c r="D21" s="34">
        <v>7101</v>
      </c>
      <c r="E21" s="19"/>
      <c r="F21" s="67" t="s">
        <v>16</v>
      </c>
      <c r="G21" s="59">
        <v>11523</v>
      </c>
      <c r="H21" s="59">
        <v>12055209.128840161</v>
      </c>
      <c r="I21" s="60">
        <v>7258</v>
      </c>
      <c r="K21" s="11" t="s">
        <v>16</v>
      </c>
      <c r="L21" s="134">
        <v>-5.7971014492753659E-2</v>
      </c>
      <c r="M21" s="134">
        <v>0.10518218174013749</v>
      </c>
      <c r="N21" s="136">
        <v>-2.1631303389363477E-2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3948</v>
      </c>
      <c r="C23" s="83">
        <v>5474675.3623443991</v>
      </c>
      <c r="D23" s="83">
        <v>2317</v>
      </c>
      <c r="E23" s="19"/>
      <c r="F23" s="52" t="s">
        <v>17</v>
      </c>
      <c r="G23" s="49">
        <v>3851</v>
      </c>
      <c r="H23" s="49">
        <v>4718086.2104508206</v>
      </c>
      <c r="I23" s="53">
        <v>2259</v>
      </c>
      <c r="K23" s="99" t="s">
        <v>17</v>
      </c>
      <c r="L23" s="97">
        <v>2.5188262788885973E-2</v>
      </c>
      <c r="M23" s="97">
        <v>0.16035933175991812</v>
      </c>
      <c r="N23" s="97">
        <v>2.5675077467906204E-2</v>
      </c>
      <c r="P23" s="5"/>
      <c r="Q23" s="5"/>
      <c r="R23" s="5"/>
      <c r="S23" s="5"/>
    </row>
    <row r="24" spans="1:19" ht="13.5" thickBot="1">
      <c r="A24" s="89" t="s">
        <v>18</v>
      </c>
      <c r="B24" s="33">
        <v>3948</v>
      </c>
      <c r="C24" s="33">
        <v>5474675.3623443991</v>
      </c>
      <c r="D24" s="34">
        <v>2317</v>
      </c>
      <c r="E24" s="19"/>
      <c r="F24" s="69" t="s">
        <v>18</v>
      </c>
      <c r="G24" s="59">
        <v>3851</v>
      </c>
      <c r="H24" s="59">
        <v>4718086.2104508206</v>
      </c>
      <c r="I24" s="60">
        <v>2259</v>
      </c>
      <c r="K24" s="12" t="s">
        <v>18</v>
      </c>
      <c r="L24" s="102">
        <v>2.5188262788885973E-2</v>
      </c>
      <c r="M24" s="102">
        <v>0.16035933175991812</v>
      </c>
      <c r="N24" s="103">
        <v>2.5675077467906204E-2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1894</v>
      </c>
      <c r="C26" s="83">
        <v>852678.10304651002</v>
      </c>
      <c r="D26" s="83">
        <v>1641</v>
      </c>
      <c r="E26" s="19"/>
      <c r="F26" s="48" t="s">
        <v>19</v>
      </c>
      <c r="G26" s="49">
        <v>1471</v>
      </c>
      <c r="H26" s="49">
        <v>934845.34458930977</v>
      </c>
      <c r="I26" s="53">
        <v>1180</v>
      </c>
      <c r="K26" s="96" t="s">
        <v>19</v>
      </c>
      <c r="L26" s="97">
        <v>0.28755948334466352</v>
      </c>
      <c r="M26" s="97">
        <v>-8.7893940980041885E-2</v>
      </c>
      <c r="N26" s="97">
        <v>0.39067796610169481</v>
      </c>
      <c r="P26" s="5"/>
      <c r="Q26" s="5"/>
      <c r="R26" s="5"/>
      <c r="S26" s="5"/>
    </row>
    <row r="27" spans="1:19" ht="13.5" thickBot="1">
      <c r="A27" s="90" t="s">
        <v>20</v>
      </c>
      <c r="B27" s="33">
        <v>1894</v>
      </c>
      <c r="C27" s="33">
        <v>852678.10304651002</v>
      </c>
      <c r="D27" s="34">
        <v>1641</v>
      </c>
      <c r="E27" s="19"/>
      <c r="F27" s="70" t="s">
        <v>20</v>
      </c>
      <c r="G27" s="59">
        <v>1471</v>
      </c>
      <c r="H27" s="59">
        <v>934845.34458930977</v>
      </c>
      <c r="I27" s="60">
        <v>1180</v>
      </c>
      <c r="K27" s="13" t="s">
        <v>20</v>
      </c>
      <c r="L27" s="102">
        <v>0.28755948334466352</v>
      </c>
      <c r="M27" s="102">
        <v>-8.7893940980041885E-2</v>
      </c>
      <c r="N27" s="103">
        <v>0.39067796610169481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14459</v>
      </c>
      <c r="C29" s="83">
        <v>7484446.0579688782</v>
      </c>
      <c r="D29" s="83">
        <v>11538</v>
      </c>
      <c r="E29" s="19"/>
      <c r="F29" s="48" t="s">
        <v>21</v>
      </c>
      <c r="G29" s="49">
        <v>12472</v>
      </c>
      <c r="H29" s="49">
        <v>6984089.6055171676</v>
      </c>
      <c r="I29" s="53">
        <v>9360</v>
      </c>
      <c r="K29" s="96" t="s">
        <v>21</v>
      </c>
      <c r="L29" s="97">
        <v>0.15931686978832582</v>
      </c>
      <c r="M29" s="97">
        <v>7.1642330026299827E-2</v>
      </c>
      <c r="N29" s="97">
        <v>0.23269230769230775</v>
      </c>
      <c r="P29" s="5"/>
      <c r="Q29" s="5"/>
      <c r="R29" s="5"/>
      <c r="S29" s="5"/>
    </row>
    <row r="30" spans="1:19" ht="13.5" thickBot="1">
      <c r="A30" s="91" t="s">
        <v>22</v>
      </c>
      <c r="B30" s="29">
        <v>6308</v>
      </c>
      <c r="C30" s="29">
        <v>3537103.1134105059</v>
      </c>
      <c r="D30" s="30">
        <v>5020</v>
      </c>
      <c r="E30" s="19"/>
      <c r="F30" s="71" t="s">
        <v>22</v>
      </c>
      <c r="G30" s="55">
        <v>5163</v>
      </c>
      <c r="H30" s="55">
        <v>3254318.0550695797</v>
      </c>
      <c r="I30" s="56">
        <v>3754</v>
      </c>
      <c r="K30" s="14" t="s">
        <v>22</v>
      </c>
      <c r="L30" s="100">
        <v>0.22177028859190395</v>
      </c>
      <c r="M30" s="100">
        <v>8.6895335230188442E-2</v>
      </c>
      <c r="N30" s="101">
        <v>0.33724027703782622</v>
      </c>
    </row>
    <row r="31" spans="1:19" ht="13.5" thickBot="1">
      <c r="A31" s="92" t="s">
        <v>23</v>
      </c>
      <c r="B31" s="33">
        <v>8151</v>
      </c>
      <c r="C31" s="33">
        <v>3947342.9445583723</v>
      </c>
      <c r="D31" s="34">
        <v>6518</v>
      </c>
      <c r="E31" s="19"/>
      <c r="F31" s="71" t="s">
        <v>23</v>
      </c>
      <c r="G31" s="72">
        <v>7309</v>
      </c>
      <c r="H31" s="72">
        <v>3729771.5504475879</v>
      </c>
      <c r="I31" s="73">
        <v>5606</v>
      </c>
      <c r="K31" s="15" t="s">
        <v>23</v>
      </c>
      <c r="L31" s="102">
        <v>0.11520043781639067</v>
      </c>
      <c r="M31" s="102">
        <v>5.8333705206334852E-2</v>
      </c>
      <c r="N31" s="103">
        <v>0.16268283981448439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9561</v>
      </c>
      <c r="C33" s="83">
        <v>7766443.6438190835</v>
      </c>
      <c r="D33" s="83">
        <v>6885</v>
      </c>
      <c r="E33" s="19"/>
      <c r="F33" s="52" t="s">
        <v>24</v>
      </c>
      <c r="G33" s="49">
        <v>7796</v>
      </c>
      <c r="H33" s="49">
        <v>7011605.0610650843</v>
      </c>
      <c r="I33" s="53">
        <v>5066</v>
      </c>
      <c r="K33" s="99" t="s">
        <v>24</v>
      </c>
      <c r="L33" s="97">
        <v>0.22639815289892251</v>
      </c>
      <c r="M33" s="97">
        <v>0.10765560469821112</v>
      </c>
      <c r="N33" s="97">
        <v>0.35906040268456385</v>
      </c>
      <c r="P33" s="5"/>
      <c r="Q33" s="5"/>
      <c r="R33" s="5"/>
      <c r="S33" s="5"/>
    </row>
    <row r="34" spans="1:19" ht="13.5" thickBot="1">
      <c r="A34" s="89" t="s">
        <v>25</v>
      </c>
      <c r="B34" s="33">
        <v>9561</v>
      </c>
      <c r="C34" s="33">
        <v>7766443.6438190835</v>
      </c>
      <c r="D34" s="34">
        <v>6885</v>
      </c>
      <c r="E34" s="19"/>
      <c r="F34" s="69" t="s">
        <v>25</v>
      </c>
      <c r="G34" s="59">
        <v>7796</v>
      </c>
      <c r="H34" s="59">
        <v>7011605.0610650843</v>
      </c>
      <c r="I34" s="60">
        <v>5066</v>
      </c>
      <c r="K34" s="12" t="s">
        <v>25</v>
      </c>
      <c r="L34" s="102">
        <v>0.22639815289892251</v>
      </c>
      <c r="M34" s="102">
        <v>0.10765560469821112</v>
      </c>
      <c r="N34" s="103">
        <v>0.35906040268456385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13461</v>
      </c>
      <c r="C36" s="83">
        <v>15176737.132305842</v>
      </c>
      <c r="D36" s="83">
        <v>8945</v>
      </c>
      <c r="E36" s="19"/>
      <c r="F36" s="48" t="s">
        <v>26</v>
      </c>
      <c r="G36" s="49">
        <v>10859</v>
      </c>
      <c r="H36" s="49">
        <v>11924704.438760631</v>
      </c>
      <c r="I36" s="53">
        <v>6714</v>
      </c>
      <c r="K36" s="96" t="s">
        <v>26</v>
      </c>
      <c r="L36" s="97">
        <v>0.2396169076342205</v>
      </c>
      <c r="M36" s="97">
        <v>0.27271390332951539</v>
      </c>
      <c r="N36" s="112">
        <v>0.33229073577599055</v>
      </c>
    </row>
    <row r="37" spans="1:19" ht="13.5" thickBot="1">
      <c r="A37" s="37" t="s">
        <v>27</v>
      </c>
      <c r="B37" s="29">
        <v>1135</v>
      </c>
      <c r="C37" s="29">
        <v>1170171.6773561314</v>
      </c>
      <c r="D37" s="29">
        <v>774</v>
      </c>
      <c r="E37" s="19"/>
      <c r="F37" s="71" t="s">
        <v>27</v>
      </c>
      <c r="G37" s="77">
        <v>948</v>
      </c>
      <c r="H37" s="77">
        <v>1210961.8741554811</v>
      </c>
      <c r="I37" s="78">
        <v>549</v>
      </c>
      <c r="K37" s="9" t="s">
        <v>27</v>
      </c>
      <c r="L37" s="100">
        <v>0.19725738396624481</v>
      </c>
      <c r="M37" s="100">
        <v>-3.368412967402179E-2</v>
      </c>
      <c r="N37" s="101">
        <v>0.4098360655737705</v>
      </c>
    </row>
    <row r="38" spans="1:19" ht="13.5" thickBot="1">
      <c r="A38" s="38" t="s">
        <v>28</v>
      </c>
      <c r="B38" s="29">
        <v>1413</v>
      </c>
      <c r="C38" s="29">
        <v>2482808.9438130795</v>
      </c>
      <c r="D38" s="29">
        <v>535</v>
      </c>
      <c r="E38" s="19"/>
      <c r="F38" s="66" t="s">
        <v>28</v>
      </c>
      <c r="G38" s="77">
        <v>985</v>
      </c>
      <c r="H38" s="77">
        <v>1551824.102782856</v>
      </c>
      <c r="I38" s="78">
        <v>333</v>
      </c>
      <c r="K38" s="10" t="s">
        <v>28</v>
      </c>
      <c r="L38" s="111">
        <v>0.43451776649746199</v>
      </c>
      <c r="M38" s="111">
        <v>0.59992936013863063</v>
      </c>
      <c r="N38" s="113">
        <v>0.6066066066066067</v>
      </c>
    </row>
    <row r="39" spans="1:19" ht="13.5" thickBot="1">
      <c r="A39" s="38" t="s">
        <v>29</v>
      </c>
      <c r="B39" s="29">
        <v>1185</v>
      </c>
      <c r="C39" s="29">
        <v>1347573.8984011139</v>
      </c>
      <c r="D39" s="29">
        <v>761</v>
      </c>
      <c r="E39" s="19"/>
      <c r="F39" s="66" t="s">
        <v>29</v>
      </c>
      <c r="G39" s="77">
        <v>884</v>
      </c>
      <c r="H39" s="77">
        <v>1110282.1242177389</v>
      </c>
      <c r="I39" s="78">
        <v>496</v>
      </c>
      <c r="K39" s="10" t="s">
        <v>29</v>
      </c>
      <c r="L39" s="111">
        <v>0.34049773755656099</v>
      </c>
      <c r="M39" s="111">
        <v>0.21372205226717633</v>
      </c>
      <c r="N39" s="113">
        <v>0.53427419354838701</v>
      </c>
    </row>
    <row r="40" spans="1:19" ht="13.5" thickBot="1">
      <c r="A40" s="38" t="s">
        <v>30</v>
      </c>
      <c r="B40" s="29">
        <v>5274</v>
      </c>
      <c r="C40" s="29">
        <v>5537903.7694215411</v>
      </c>
      <c r="D40" s="29">
        <v>4065</v>
      </c>
      <c r="E40" s="19"/>
      <c r="F40" s="66" t="s">
        <v>30</v>
      </c>
      <c r="G40" s="77">
        <v>5152</v>
      </c>
      <c r="H40" s="77">
        <v>5092275.2028205227</v>
      </c>
      <c r="I40" s="78">
        <v>3473</v>
      </c>
      <c r="K40" s="10" t="s">
        <v>30</v>
      </c>
      <c r="L40" s="111">
        <v>2.3680124223602439E-2</v>
      </c>
      <c r="M40" s="111">
        <v>8.751069980549997E-2</v>
      </c>
      <c r="N40" s="113">
        <v>0.17045781744889155</v>
      </c>
    </row>
    <row r="41" spans="1:19" ht="13.5" thickBot="1">
      <c r="A41" s="39" t="s">
        <v>31</v>
      </c>
      <c r="B41" s="33">
        <v>4454</v>
      </c>
      <c r="C41" s="33">
        <v>4638278.8433139781</v>
      </c>
      <c r="D41" s="34">
        <v>2810</v>
      </c>
      <c r="E41" s="19"/>
      <c r="F41" s="67" t="s">
        <v>31</v>
      </c>
      <c r="G41" s="77">
        <v>2890</v>
      </c>
      <c r="H41" s="77">
        <v>2959361.1347840312</v>
      </c>
      <c r="I41" s="78">
        <v>1863</v>
      </c>
      <c r="K41" s="11" t="s">
        <v>31</v>
      </c>
      <c r="L41" s="116">
        <v>0.54117647058823537</v>
      </c>
      <c r="M41" s="116">
        <v>0.56732437579047645</v>
      </c>
      <c r="N41" s="117">
        <v>0.5083199141170156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18831</v>
      </c>
      <c r="C43" s="83">
        <v>19152611.269856498</v>
      </c>
      <c r="D43" s="83">
        <v>13310</v>
      </c>
      <c r="E43" s="19"/>
      <c r="F43" s="48" t="s">
        <v>32</v>
      </c>
      <c r="G43" s="49">
        <v>17944</v>
      </c>
      <c r="H43" s="49">
        <v>17785818.469653305</v>
      </c>
      <c r="I43" s="53">
        <v>11538</v>
      </c>
      <c r="K43" s="96" t="s">
        <v>32</v>
      </c>
      <c r="L43" s="97">
        <v>4.9431564868479771E-2</v>
      </c>
      <c r="M43" s="97">
        <v>7.6847337812159466E-2</v>
      </c>
      <c r="N43" s="97">
        <v>0.1535794765123939</v>
      </c>
    </row>
    <row r="44" spans="1:19" ht="13.5" thickBot="1">
      <c r="A44" s="37" t="s">
        <v>33</v>
      </c>
      <c r="B44" s="29">
        <v>803</v>
      </c>
      <c r="C44" s="29">
        <v>561628.67863481096</v>
      </c>
      <c r="D44" s="30">
        <v>674</v>
      </c>
      <c r="E44" s="19"/>
      <c r="F44" s="74" t="s">
        <v>33</v>
      </c>
      <c r="G44" s="55">
        <v>735</v>
      </c>
      <c r="H44" s="55">
        <v>487921.76</v>
      </c>
      <c r="I44" s="56">
        <v>547</v>
      </c>
      <c r="K44" s="9" t="s">
        <v>33</v>
      </c>
      <c r="L44" s="138">
        <v>9.2517006802721014E-2</v>
      </c>
      <c r="M44" s="138">
        <v>0.15106298730110113</v>
      </c>
      <c r="N44" s="139">
        <v>0.23217550274223031</v>
      </c>
    </row>
    <row r="45" spans="1:19" ht="13.5" thickBot="1">
      <c r="A45" s="38" t="s">
        <v>34</v>
      </c>
      <c r="B45" s="29">
        <v>2860</v>
      </c>
      <c r="C45" s="29">
        <v>3648908.280726898</v>
      </c>
      <c r="D45" s="30">
        <v>1845</v>
      </c>
      <c r="E45" s="19"/>
      <c r="F45" s="75" t="s">
        <v>34</v>
      </c>
      <c r="G45" s="55">
        <v>2856</v>
      </c>
      <c r="H45" s="55">
        <v>3646056.6080760607</v>
      </c>
      <c r="I45" s="56">
        <v>1731</v>
      </c>
      <c r="K45" s="10" t="s">
        <v>34</v>
      </c>
      <c r="L45" s="133">
        <v>1.4005602240896309E-3</v>
      </c>
      <c r="M45" s="133">
        <v>7.8212517175968443E-4</v>
      </c>
      <c r="N45" s="135">
        <v>6.585788561525141E-2</v>
      </c>
    </row>
    <row r="46" spans="1:19" ht="13.5" thickBot="1">
      <c r="A46" s="38" t="s">
        <v>35</v>
      </c>
      <c r="B46" s="29">
        <v>1057</v>
      </c>
      <c r="C46" s="29">
        <v>822631.98669903993</v>
      </c>
      <c r="D46" s="30">
        <v>698</v>
      </c>
      <c r="E46" s="19"/>
      <c r="F46" s="75" t="s">
        <v>35</v>
      </c>
      <c r="G46" s="55">
        <v>730</v>
      </c>
      <c r="H46" s="55">
        <v>519590.24002056103</v>
      </c>
      <c r="I46" s="56">
        <v>506</v>
      </c>
      <c r="K46" s="10" t="s">
        <v>35</v>
      </c>
      <c r="L46" s="133">
        <v>0.44794520547945216</v>
      </c>
      <c r="M46" s="133">
        <v>0.58323217669848271</v>
      </c>
      <c r="N46" s="135">
        <v>0.37944664031620556</v>
      </c>
    </row>
    <row r="47" spans="1:19" ht="13.5" thickBot="1">
      <c r="A47" s="38" t="s">
        <v>36</v>
      </c>
      <c r="B47" s="29">
        <v>4553</v>
      </c>
      <c r="C47" s="29">
        <v>4798263.1630327152</v>
      </c>
      <c r="D47" s="30">
        <v>3313</v>
      </c>
      <c r="E47" s="19"/>
      <c r="F47" s="75" t="s">
        <v>36</v>
      </c>
      <c r="G47" s="55">
        <v>4704</v>
      </c>
      <c r="H47" s="55">
        <v>4691953.3212141367</v>
      </c>
      <c r="I47" s="56">
        <v>3175</v>
      </c>
      <c r="K47" s="10" t="s">
        <v>36</v>
      </c>
      <c r="L47" s="133">
        <v>-3.210034013605445E-2</v>
      </c>
      <c r="M47" s="133">
        <v>2.2657906961245811E-2</v>
      </c>
      <c r="N47" s="135">
        <v>4.3464566929133808E-2</v>
      </c>
    </row>
    <row r="48" spans="1:19" ht="13.5" thickBot="1">
      <c r="A48" s="38" t="s">
        <v>37</v>
      </c>
      <c r="B48" s="29">
        <v>1610</v>
      </c>
      <c r="C48" s="29">
        <v>1617672.04156847</v>
      </c>
      <c r="D48" s="30">
        <v>1015</v>
      </c>
      <c r="E48" s="19"/>
      <c r="F48" s="75" t="s">
        <v>37</v>
      </c>
      <c r="G48" s="55">
        <v>1214</v>
      </c>
      <c r="H48" s="55">
        <v>1335602.0539202162</v>
      </c>
      <c r="I48" s="56">
        <v>655</v>
      </c>
      <c r="K48" s="10" t="s">
        <v>37</v>
      </c>
      <c r="L48" s="133">
        <v>0.32619439868204281</v>
      </c>
      <c r="M48" s="133">
        <v>0.2111931370727762</v>
      </c>
      <c r="N48" s="135">
        <v>0.54961832061068705</v>
      </c>
    </row>
    <row r="49" spans="1:19" ht="13.5" thickBot="1">
      <c r="A49" s="38" t="s">
        <v>38</v>
      </c>
      <c r="B49" s="29">
        <v>1897</v>
      </c>
      <c r="C49" s="29">
        <v>1500145.3878135022</v>
      </c>
      <c r="D49" s="30">
        <v>1546</v>
      </c>
      <c r="E49" s="19"/>
      <c r="F49" s="75" t="s">
        <v>38</v>
      </c>
      <c r="G49" s="55">
        <v>1877</v>
      </c>
      <c r="H49" s="55">
        <v>1320028.6710726751</v>
      </c>
      <c r="I49" s="56">
        <v>1377</v>
      </c>
      <c r="K49" s="10" t="s">
        <v>38</v>
      </c>
      <c r="L49" s="133">
        <v>1.0655301012253648E-2</v>
      </c>
      <c r="M49" s="133">
        <v>0.13644909439312514</v>
      </c>
      <c r="N49" s="135">
        <v>0.12273057371096585</v>
      </c>
    </row>
    <row r="50" spans="1:19" ht="13.5" thickBot="1">
      <c r="A50" s="38" t="s">
        <v>39</v>
      </c>
      <c r="B50" s="29">
        <v>556</v>
      </c>
      <c r="C50" s="29">
        <v>903643.43215561577</v>
      </c>
      <c r="D50" s="30">
        <v>270</v>
      </c>
      <c r="E50" s="19"/>
      <c r="F50" s="75" t="s">
        <v>39</v>
      </c>
      <c r="G50" s="55">
        <v>470</v>
      </c>
      <c r="H50" s="55">
        <v>808387.02071459801</v>
      </c>
      <c r="I50" s="56">
        <v>188</v>
      </c>
      <c r="K50" s="10" t="s">
        <v>39</v>
      </c>
      <c r="L50" s="133">
        <v>0.18297872340425525</v>
      </c>
      <c r="M50" s="133">
        <v>0.11783515692373814</v>
      </c>
      <c r="N50" s="135">
        <v>0.43617021276595747</v>
      </c>
    </row>
    <row r="51" spans="1:19" ht="13.5" thickBot="1">
      <c r="A51" s="38" t="s">
        <v>40</v>
      </c>
      <c r="B51" s="29">
        <v>4519</v>
      </c>
      <c r="C51" s="29">
        <v>4466709.4606200019</v>
      </c>
      <c r="D51" s="30">
        <v>3160</v>
      </c>
      <c r="E51" s="19"/>
      <c r="F51" s="75" t="s">
        <v>40</v>
      </c>
      <c r="G51" s="55">
        <v>4416</v>
      </c>
      <c r="H51" s="55">
        <v>4141067.2696350603</v>
      </c>
      <c r="I51" s="56">
        <v>2692</v>
      </c>
      <c r="K51" s="10" t="s">
        <v>40</v>
      </c>
      <c r="L51" s="133">
        <v>2.3324275362318847E-2</v>
      </c>
      <c r="M51" s="133">
        <v>7.8637261793054414E-2</v>
      </c>
      <c r="N51" s="135">
        <v>0.17384843982169396</v>
      </c>
    </row>
    <row r="52" spans="1:19" ht="13.5" thickBot="1">
      <c r="A52" s="39" t="s">
        <v>41</v>
      </c>
      <c r="B52" s="33">
        <v>976</v>
      </c>
      <c r="C52" s="33">
        <v>833008.83860544034</v>
      </c>
      <c r="D52" s="34">
        <v>789</v>
      </c>
      <c r="E52" s="19"/>
      <c r="F52" s="76" t="s">
        <v>41</v>
      </c>
      <c r="G52" s="59">
        <v>942</v>
      </c>
      <c r="H52" s="59">
        <v>835211.52500000002</v>
      </c>
      <c r="I52" s="60">
        <v>667</v>
      </c>
      <c r="K52" s="11" t="s">
        <v>41</v>
      </c>
      <c r="L52" s="134">
        <v>3.6093418259023347E-2</v>
      </c>
      <c r="M52" s="134">
        <v>-2.6372796933803455E-3</v>
      </c>
      <c r="N52" s="136">
        <v>0.18290854572713644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56805</v>
      </c>
      <c r="C54" s="83">
        <v>69592207.982656419</v>
      </c>
      <c r="D54" s="83">
        <v>35734</v>
      </c>
      <c r="E54" s="19"/>
      <c r="F54" s="48" t="s">
        <v>42</v>
      </c>
      <c r="G54" s="49">
        <v>57629</v>
      </c>
      <c r="H54" s="49">
        <v>68868198.029834434</v>
      </c>
      <c r="I54" s="53">
        <v>35741</v>
      </c>
      <c r="K54" s="96" t="s">
        <v>42</v>
      </c>
      <c r="L54" s="97">
        <v>-1.4298356730118478E-2</v>
      </c>
      <c r="M54" s="97">
        <v>1.0512979481593687E-2</v>
      </c>
      <c r="N54" s="97">
        <v>-1.958535015808005E-4</v>
      </c>
      <c r="P54" s="5"/>
      <c r="Q54" s="5"/>
      <c r="R54" s="5"/>
      <c r="S54" s="5"/>
    </row>
    <row r="55" spans="1:19" ht="13.5" thickBot="1">
      <c r="A55" s="37" t="s">
        <v>43</v>
      </c>
      <c r="B55" s="29">
        <v>46184</v>
      </c>
      <c r="C55" s="29">
        <v>56269931.851773567</v>
      </c>
      <c r="D55" s="30">
        <v>29463</v>
      </c>
      <c r="E55" s="19"/>
      <c r="F55" s="71" t="s">
        <v>43</v>
      </c>
      <c r="G55" s="55">
        <v>46154</v>
      </c>
      <c r="H55" s="55">
        <v>55116974.451759242</v>
      </c>
      <c r="I55" s="56">
        <v>28910</v>
      </c>
      <c r="K55" s="9" t="s">
        <v>43</v>
      </c>
      <c r="L55" s="100">
        <v>6.4999783334052097E-4</v>
      </c>
      <c r="M55" s="100">
        <v>2.0918372452091827E-2</v>
      </c>
      <c r="N55" s="101">
        <v>1.9128329297820823E-2</v>
      </c>
    </row>
    <row r="56" spans="1:19" ht="13.5" thickBot="1">
      <c r="A56" s="38" t="s">
        <v>44</v>
      </c>
      <c r="B56" s="29">
        <v>3410</v>
      </c>
      <c r="C56" s="29">
        <v>3665140.0215395847</v>
      </c>
      <c r="D56" s="30">
        <v>2432</v>
      </c>
      <c r="E56" s="19"/>
      <c r="F56" s="66" t="s">
        <v>44</v>
      </c>
      <c r="G56" s="77">
        <v>3375</v>
      </c>
      <c r="H56" s="77">
        <v>3591653.5700271516</v>
      </c>
      <c r="I56" s="78">
        <v>2299</v>
      </c>
      <c r="K56" s="10" t="s">
        <v>44</v>
      </c>
      <c r="L56" s="100">
        <v>1.0370370370370363E-2</v>
      </c>
      <c r="M56" s="100">
        <v>2.0460339528758587E-2</v>
      </c>
      <c r="N56" s="101">
        <v>5.7851239669421517E-2</v>
      </c>
    </row>
    <row r="57" spans="1:19" ht="13.5" thickBot="1">
      <c r="A57" s="38" t="s">
        <v>45</v>
      </c>
      <c r="B57" s="29">
        <v>1548</v>
      </c>
      <c r="C57" s="29">
        <v>2348070.5250405865</v>
      </c>
      <c r="D57" s="30">
        <v>567</v>
      </c>
      <c r="E57" s="19"/>
      <c r="F57" s="66" t="s">
        <v>45</v>
      </c>
      <c r="G57" s="77">
        <v>1541</v>
      </c>
      <c r="H57" s="77">
        <v>2342153.4595924281</v>
      </c>
      <c r="I57" s="78">
        <v>643</v>
      </c>
      <c r="K57" s="10" t="s">
        <v>45</v>
      </c>
      <c r="L57" s="100">
        <v>4.54250486696961E-3</v>
      </c>
      <c r="M57" s="100">
        <v>2.526335507148314E-3</v>
      </c>
      <c r="N57" s="101">
        <v>-0.11819595645412129</v>
      </c>
    </row>
    <row r="58" spans="1:19" ht="13.5" thickBot="1">
      <c r="A58" s="39" t="s">
        <v>46</v>
      </c>
      <c r="B58" s="33">
        <v>5663</v>
      </c>
      <c r="C58" s="33">
        <v>7309065.5843026759</v>
      </c>
      <c r="D58" s="34">
        <v>3272</v>
      </c>
      <c r="E58" s="19"/>
      <c r="F58" s="67" t="s">
        <v>46</v>
      </c>
      <c r="G58" s="72">
        <v>6559</v>
      </c>
      <c r="H58" s="72">
        <v>7817416.5484556109</v>
      </c>
      <c r="I58" s="73">
        <v>3889</v>
      </c>
      <c r="K58" s="11" t="s">
        <v>46</v>
      </c>
      <c r="L58" s="102">
        <v>-0.13660618996798291</v>
      </c>
      <c r="M58" s="102">
        <v>-6.5028000107447692E-2</v>
      </c>
      <c r="N58" s="103">
        <v>-0.15865260992543073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26749</v>
      </c>
      <c r="C60" s="83">
        <v>21305968.892972305</v>
      </c>
      <c r="D60" s="83">
        <v>19678</v>
      </c>
      <c r="E60" s="19"/>
      <c r="F60" s="48" t="s">
        <v>47</v>
      </c>
      <c r="G60" s="49">
        <v>26184</v>
      </c>
      <c r="H60" s="49">
        <v>21080650.854291849</v>
      </c>
      <c r="I60" s="53">
        <v>17653</v>
      </c>
      <c r="K60" s="96" t="s">
        <v>47</v>
      </c>
      <c r="L60" s="97">
        <v>2.1578062939199505E-2</v>
      </c>
      <c r="M60" s="97">
        <v>1.0688381503865418E-2</v>
      </c>
      <c r="N60" s="97">
        <v>0.11471138050189778</v>
      </c>
      <c r="P60" s="5"/>
      <c r="Q60" s="5"/>
      <c r="R60" s="5"/>
      <c r="S60" s="5"/>
    </row>
    <row r="61" spans="1:19" ht="13.5" thickBot="1">
      <c r="A61" s="37" t="s">
        <v>48</v>
      </c>
      <c r="B61" s="29">
        <v>5285</v>
      </c>
      <c r="C61" s="29">
        <v>3537865.8375574131</v>
      </c>
      <c r="D61" s="30">
        <v>4073</v>
      </c>
      <c r="E61" s="19"/>
      <c r="F61" s="71" t="s">
        <v>48</v>
      </c>
      <c r="G61" s="55">
        <v>4593</v>
      </c>
      <c r="H61" s="55">
        <v>3289804.7696164981</v>
      </c>
      <c r="I61" s="56">
        <v>3012</v>
      </c>
      <c r="K61" s="9" t="s">
        <v>48</v>
      </c>
      <c r="L61" s="100">
        <v>0.15066405399521021</v>
      </c>
      <c r="M61" s="100">
        <v>7.5402975347327983E-2</v>
      </c>
      <c r="N61" s="101">
        <v>0.35225763612217786</v>
      </c>
    </row>
    <row r="62" spans="1:19" ht="13.5" thickBot="1">
      <c r="A62" s="38" t="s">
        <v>49</v>
      </c>
      <c r="B62" s="29">
        <v>2248</v>
      </c>
      <c r="C62" s="29">
        <v>2731983.163231662</v>
      </c>
      <c r="D62" s="30">
        <v>779</v>
      </c>
      <c r="E62" s="19"/>
      <c r="F62" s="66" t="s">
        <v>49</v>
      </c>
      <c r="G62" s="77">
        <v>2949</v>
      </c>
      <c r="H62" s="77">
        <v>3600801.2392341229</v>
      </c>
      <c r="I62" s="78">
        <v>1105</v>
      </c>
      <c r="K62" s="10" t="s">
        <v>49</v>
      </c>
      <c r="L62" s="100">
        <v>-0.23770769752458465</v>
      </c>
      <c r="M62" s="100">
        <v>-0.24128465257561826</v>
      </c>
      <c r="N62" s="101">
        <v>-0.29502262443438909</v>
      </c>
    </row>
    <row r="63" spans="1:19" ht="13.5" thickBot="1">
      <c r="A63" s="39" t="s">
        <v>50</v>
      </c>
      <c r="B63" s="33">
        <v>19216</v>
      </c>
      <c r="C63" s="33">
        <v>15036119.892183229</v>
      </c>
      <c r="D63" s="34">
        <v>14826</v>
      </c>
      <c r="E63" s="19"/>
      <c r="F63" s="67" t="s">
        <v>50</v>
      </c>
      <c r="G63" s="72">
        <v>18642</v>
      </c>
      <c r="H63" s="72">
        <v>14190044.84544123</v>
      </c>
      <c r="I63" s="73">
        <v>13536</v>
      </c>
      <c r="K63" s="11" t="s">
        <v>50</v>
      </c>
      <c r="L63" s="102">
        <v>3.0790687694453478E-2</v>
      </c>
      <c r="M63" s="102">
        <v>5.9624550588634362E-2</v>
      </c>
      <c r="N63" s="103">
        <v>9.530141843971629E-2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1856</v>
      </c>
      <c r="C65" s="83">
        <v>2109530.1422231365</v>
      </c>
      <c r="D65" s="83">
        <v>738</v>
      </c>
      <c r="E65" s="19"/>
      <c r="F65" s="48" t="s">
        <v>51</v>
      </c>
      <c r="G65" s="49">
        <v>1825</v>
      </c>
      <c r="H65" s="49">
        <v>1828350.494693947</v>
      </c>
      <c r="I65" s="53">
        <v>901</v>
      </c>
      <c r="K65" s="96" t="s">
        <v>51</v>
      </c>
      <c r="L65" s="97">
        <v>1.6986301369863011E-2</v>
      </c>
      <c r="M65" s="97">
        <v>0.15378870098769371</v>
      </c>
      <c r="N65" s="97">
        <v>-0.18091009988901219</v>
      </c>
      <c r="P65" s="5"/>
      <c r="Q65" s="5"/>
      <c r="R65" s="5"/>
      <c r="S65" s="5"/>
    </row>
    <row r="66" spans="1:19" ht="13.5" thickBot="1">
      <c r="A66" s="37" t="s">
        <v>52</v>
      </c>
      <c r="B66" s="29">
        <v>1103</v>
      </c>
      <c r="C66" s="29">
        <v>1272576.3877300147</v>
      </c>
      <c r="D66" s="30">
        <v>368</v>
      </c>
      <c r="E66" s="19"/>
      <c r="F66" s="71" t="s">
        <v>52</v>
      </c>
      <c r="G66" s="55">
        <v>1058</v>
      </c>
      <c r="H66" s="55">
        <v>1033632.6950069141</v>
      </c>
      <c r="I66" s="56">
        <v>492</v>
      </c>
      <c r="K66" s="9" t="s">
        <v>52</v>
      </c>
      <c r="L66" s="100">
        <v>4.2533081285444307E-2</v>
      </c>
      <c r="M66" s="100">
        <v>0.23116886092839994</v>
      </c>
      <c r="N66" s="101">
        <v>-0.25203252032520329</v>
      </c>
    </row>
    <row r="67" spans="1:19" ht="13.5" thickBot="1">
      <c r="A67" s="39" t="s">
        <v>53</v>
      </c>
      <c r="B67" s="33">
        <v>753</v>
      </c>
      <c r="C67" s="33">
        <v>836953.75449312152</v>
      </c>
      <c r="D67" s="34">
        <v>370</v>
      </c>
      <c r="E67" s="19"/>
      <c r="F67" s="67" t="s">
        <v>53</v>
      </c>
      <c r="G67" s="72">
        <v>767</v>
      </c>
      <c r="H67" s="72">
        <v>794717.79968703305</v>
      </c>
      <c r="I67" s="73">
        <v>409</v>
      </c>
      <c r="K67" s="11" t="s">
        <v>53</v>
      </c>
      <c r="L67" s="102">
        <v>-1.8252933507170832E-2</v>
      </c>
      <c r="M67" s="102">
        <v>5.3145852304706587E-2</v>
      </c>
      <c r="N67" s="103">
        <v>-9.5354523227383914E-2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15590</v>
      </c>
      <c r="C69" s="83">
        <v>15049879.425694324</v>
      </c>
      <c r="D69" s="83">
        <v>11233</v>
      </c>
      <c r="E69" s="19"/>
      <c r="F69" s="48" t="s">
        <v>54</v>
      </c>
      <c r="G69" s="49">
        <v>11638</v>
      </c>
      <c r="H69" s="49">
        <v>11110415.713690173</v>
      </c>
      <c r="I69" s="53">
        <v>7381</v>
      </c>
      <c r="K69" s="96" t="s">
        <v>54</v>
      </c>
      <c r="L69" s="97">
        <v>0.33957724694964764</v>
      </c>
      <c r="M69" s="97">
        <v>0.35457392536176413</v>
      </c>
      <c r="N69" s="97">
        <v>0.52188050399674846</v>
      </c>
      <c r="P69" s="5"/>
      <c r="Q69" s="5"/>
      <c r="R69" s="5"/>
      <c r="S69" s="5"/>
    </row>
    <row r="70" spans="1:19" ht="13.5" thickBot="1">
      <c r="A70" s="37" t="s">
        <v>55</v>
      </c>
      <c r="B70" s="29">
        <v>5850</v>
      </c>
      <c r="C70" s="29">
        <v>4627957.0639017606</v>
      </c>
      <c r="D70" s="30">
        <v>4588</v>
      </c>
      <c r="E70" s="19"/>
      <c r="F70" s="71" t="s">
        <v>55</v>
      </c>
      <c r="G70" s="55">
        <v>4217</v>
      </c>
      <c r="H70" s="55">
        <v>3045615.7873396962</v>
      </c>
      <c r="I70" s="56">
        <v>3036</v>
      </c>
      <c r="K70" s="9" t="s">
        <v>55</v>
      </c>
      <c r="L70" s="100">
        <v>0.3872421152478065</v>
      </c>
      <c r="M70" s="100">
        <v>0.51954724004902064</v>
      </c>
      <c r="N70" s="101">
        <v>0.51119894598155469</v>
      </c>
    </row>
    <row r="71" spans="1:19" ht="13.5" thickBot="1">
      <c r="A71" s="38" t="s">
        <v>56</v>
      </c>
      <c r="B71" s="29">
        <v>1103</v>
      </c>
      <c r="C71" s="29">
        <v>849215.40151179407</v>
      </c>
      <c r="D71" s="30">
        <v>869</v>
      </c>
      <c r="E71" s="19"/>
      <c r="F71" s="66" t="s">
        <v>56</v>
      </c>
      <c r="G71" s="77">
        <v>702</v>
      </c>
      <c r="H71" s="77">
        <v>760738.18050720193</v>
      </c>
      <c r="I71" s="78">
        <v>364</v>
      </c>
      <c r="K71" s="10" t="s">
        <v>56</v>
      </c>
      <c r="L71" s="100">
        <v>0.57122507122507127</v>
      </c>
      <c r="M71" s="100">
        <v>0.11630443071176244</v>
      </c>
      <c r="N71" s="101">
        <v>1.3873626373626373</v>
      </c>
    </row>
    <row r="72" spans="1:19" ht="13.5" thickBot="1">
      <c r="A72" s="38" t="s">
        <v>57</v>
      </c>
      <c r="B72" s="29">
        <v>966</v>
      </c>
      <c r="C72" s="29">
        <v>1021123.424291737</v>
      </c>
      <c r="D72" s="30">
        <v>668</v>
      </c>
      <c r="E72" s="19"/>
      <c r="F72" s="66" t="s">
        <v>57</v>
      </c>
      <c r="G72" s="77">
        <v>889</v>
      </c>
      <c r="H72" s="77">
        <v>831632.98890205391</v>
      </c>
      <c r="I72" s="78">
        <v>549</v>
      </c>
      <c r="K72" s="10" t="s">
        <v>57</v>
      </c>
      <c r="L72" s="100">
        <v>8.6614173228346525E-2</v>
      </c>
      <c r="M72" s="100">
        <v>0.22785343765625976</v>
      </c>
      <c r="N72" s="101">
        <v>0.21675774134790537</v>
      </c>
    </row>
    <row r="73" spans="1:19" ht="13.5" thickBot="1">
      <c r="A73" s="39" t="s">
        <v>58</v>
      </c>
      <c r="B73" s="33">
        <v>7671</v>
      </c>
      <c r="C73" s="33">
        <v>8551583.5359890312</v>
      </c>
      <c r="D73" s="34">
        <v>5108</v>
      </c>
      <c r="E73" s="19"/>
      <c r="F73" s="67" t="s">
        <v>58</v>
      </c>
      <c r="G73" s="72">
        <v>5830</v>
      </c>
      <c r="H73" s="72">
        <v>6472428.7569412198</v>
      </c>
      <c r="I73" s="73">
        <v>3432</v>
      </c>
      <c r="K73" s="11" t="s">
        <v>58</v>
      </c>
      <c r="L73" s="102">
        <v>0.31578044596912513</v>
      </c>
      <c r="M73" s="102">
        <v>0.32123254764574516</v>
      </c>
      <c r="N73" s="103">
        <v>0.48834498834498841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42445</v>
      </c>
      <c r="C75" s="83">
        <v>47569470.720477894</v>
      </c>
      <c r="D75" s="83">
        <v>27721</v>
      </c>
      <c r="E75" s="19"/>
      <c r="F75" s="48" t="s">
        <v>59</v>
      </c>
      <c r="G75" s="49">
        <v>39213</v>
      </c>
      <c r="H75" s="49">
        <v>46488735.367520206</v>
      </c>
      <c r="I75" s="53">
        <v>24771</v>
      </c>
      <c r="K75" s="96" t="s">
        <v>59</v>
      </c>
      <c r="L75" s="97">
        <v>8.2421645882742922E-2</v>
      </c>
      <c r="M75" s="97">
        <v>2.3247252144285024E-2</v>
      </c>
      <c r="N75" s="97">
        <v>0.11909087239110261</v>
      </c>
      <c r="P75" s="5"/>
      <c r="Q75" s="5"/>
      <c r="R75" s="5"/>
      <c r="S75" s="5"/>
    </row>
    <row r="76" spans="1:19" ht="13.5" thickBot="1">
      <c r="A76" s="90" t="s">
        <v>60</v>
      </c>
      <c r="B76" s="33">
        <v>42445</v>
      </c>
      <c r="C76" s="33">
        <v>47569470.720477894</v>
      </c>
      <c r="D76" s="34">
        <v>27721</v>
      </c>
      <c r="E76" s="19"/>
      <c r="F76" s="70" t="s">
        <v>60</v>
      </c>
      <c r="G76" s="59">
        <v>39213</v>
      </c>
      <c r="H76" s="59">
        <v>46488735.367520206</v>
      </c>
      <c r="I76" s="60">
        <v>24771</v>
      </c>
      <c r="K76" s="13" t="s">
        <v>60</v>
      </c>
      <c r="L76" s="102">
        <v>8.2421645882742922E-2</v>
      </c>
      <c r="M76" s="102">
        <v>2.3247252144285024E-2</v>
      </c>
      <c r="N76" s="103">
        <v>0.11909087239110261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23223</v>
      </c>
      <c r="C78" s="83">
        <v>17238182.92527074</v>
      </c>
      <c r="D78" s="83">
        <v>13217</v>
      </c>
      <c r="E78" s="19"/>
      <c r="F78" s="48" t="s">
        <v>61</v>
      </c>
      <c r="G78" s="49">
        <v>18106</v>
      </c>
      <c r="H78" s="49">
        <v>14898051.910780421</v>
      </c>
      <c r="I78" s="53">
        <v>10282</v>
      </c>
      <c r="K78" s="96" t="s">
        <v>61</v>
      </c>
      <c r="L78" s="97">
        <v>0.28261349828786031</v>
      </c>
      <c r="M78" s="97">
        <v>0.15707630960776631</v>
      </c>
      <c r="N78" s="97">
        <v>0.28545030149776318</v>
      </c>
      <c r="P78" s="5"/>
      <c r="Q78" s="5"/>
      <c r="R78" s="5"/>
      <c r="S78" s="5"/>
    </row>
    <row r="79" spans="1:19" ht="13.5" thickBot="1">
      <c r="A79" s="90" t="s">
        <v>62</v>
      </c>
      <c r="B79" s="33">
        <v>23223</v>
      </c>
      <c r="C79" s="33">
        <v>17238182.92527074</v>
      </c>
      <c r="D79" s="34">
        <v>13217</v>
      </c>
      <c r="E79" s="19"/>
      <c r="F79" s="70" t="s">
        <v>62</v>
      </c>
      <c r="G79" s="59">
        <v>18106</v>
      </c>
      <c r="H79" s="59">
        <v>14898051.910780421</v>
      </c>
      <c r="I79" s="60">
        <v>10282</v>
      </c>
      <c r="K79" s="13" t="s">
        <v>62</v>
      </c>
      <c r="L79" s="102">
        <v>0.28261349828786031</v>
      </c>
      <c r="M79" s="102">
        <v>0.15707630960776631</v>
      </c>
      <c r="N79" s="103">
        <v>0.28545030149776318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7927</v>
      </c>
      <c r="C81" s="83">
        <v>10526742.464839166</v>
      </c>
      <c r="D81" s="83">
        <v>5197</v>
      </c>
      <c r="E81" s="19"/>
      <c r="F81" s="48" t="s">
        <v>63</v>
      </c>
      <c r="G81" s="49">
        <v>8167</v>
      </c>
      <c r="H81" s="49">
        <v>10723498.315284269</v>
      </c>
      <c r="I81" s="53">
        <v>4805</v>
      </c>
      <c r="K81" s="96" t="s">
        <v>63</v>
      </c>
      <c r="L81" s="97">
        <v>-2.9386555650789736E-2</v>
      </c>
      <c r="M81" s="97">
        <v>-1.8348102891447837E-2</v>
      </c>
      <c r="N81" s="97">
        <v>8.1581685744016585E-2</v>
      </c>
      <c r="P81" s="5"/>
      <c r="Q81" s="5"/>
      <c r="R81" s="5"/>
      <c r="S81" s="5"/>
    </row>
    <row r="82" spans="1:19" ht="13.5" thickBot="1">
      <c r="A82" s="90" t="s">
        <v>64</v>
      </c>
      <c r="B82" s="33">
        <v>7927</v>
      </c>
      <c r="C82" s="33">
        <v>10526742.464839166</v>
      </c>
      <c r="D82" s="34">
        <v>5197</v>
      </c>
      <c r="E82" s="19"/>
      <c r="F82" s="70" t="s">
        <v>64</v>
      </c>
      <c r="G82" s="59">
        <v>8167</v>
      </c>
      <c r="H82" s="59">
        <v>10723498.315284269</v>
      </c>
      <c r="I82" s="60">
        <v>4805</v>
      </c>
      <c r="K82" s="13" t="s">
        <v>64</v>
      </c>
      <c r="L82" s="102">
        <v>-2.9386555650789736E-2</v>
      </c>
      <c r="M82" s="102">
        <v>-1.8348102891447837E-2</v>
      </c>
      <c r="N82" s="103">
        <v>8.1581685744016585E-2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13269</v>
      </c>
      <c r="C84" s="83">
        <v>13362041.19611796</v>
      </c>
      <c r="D84" s="83">
        <v>9927</v>
      </c>
      <c r="E84" s="19"/>
      <c r="F84" s="48" t="s">
        <v>65</v>
      </c>
      <c r="G84" s="49">
        <v>14038</v>
      </c>
      <c r="H84" s="49">
        <v>14219660.189921254</v>
      </c>
      <c r="I84" s="53">
        <v>9927</v>
      </c>
      <c r="K84" s="96" t="s">
        <v>65</v>
      </c>
      <c r="L84" s="97">
        <v>-5.4779883174241317E-2</v>
      </c>
      <c r="M84" s="97">
        <v>-6.0312200316232967E-2</v>
      </c>
      <c r="N84" s="97">
        <v>0</v>
      </c>
      <c r="P84" s="5"/>
      <c r="Q84" s="5"/>
      <c r="R84" s="5"/>
      <c r="S84" s="5"/>
    </row>
    <row r="85" spans="1:19" ht="13.5" thickBot="1">
      <c r="A85" s="37" t="s">
        <v>66</v>
      </c>
      <c r="B85" s="29">
        <v>3086</v>
      </c>
      <c r="C85" s="29">
        <v>3788031.0311926478</v>
      </c>
      <c r="D85" s="30">
        <v>2044</v>
      </c>
      <c r="E85" s="19"/>
      <c r="F85" s="71" t="s">
        <v>66</v>
      </c>
      <c r="G85" s="55">
        <v>3530</v>
      </c>
      <c r="H85" s="55">
        <v>3656162.5697628576</v>
      </c>
      <c r="I85" s="56">
        <v>2255</v>
      </c>
      <c r="K85" s="9" t="s">
        <v>66</v>
      </c>
      <c r="L85" s="100">
        <v>-0.12577903682719549</v>
      </c>
      <c r="M85" s="100">
        <v>3.6067450205952811E-2</v>
      </c>
      <c r="N85" s="101">
        <v>-9.3569844789357037E-2</v>
      </c>
    </row>
    <row r="86" spans="1:19" ht="13.5" thickBot="1">
      <c r="A86" s="38" t="s">
        <v>67</v>
      </c>
      <c r="B86" s="29">
        <v>1967</v>
      </c>
      <c r="C86" s="29">
        <v>2049879.9639252522</v>
      </c>
      <c r="D86" s="30">
        <v>1431</v>
      </c>
      <c r="E86" s="19"/>
      <c r="F86" s="66" t="s">
        <v>67</v>
      </c>
      <c r="G86" s="77">
        <v>2082</v>
      </c>
      <c r="H86" s="77">
        <v>2488555.8596271849</v>
      </c>
      <c r="I86" s="78">
        <v>1439</v>
      </c>
      <c r="K86" s="10" t="s">
        <v>67</v>
      </c>
      <c r="L86" s="100">
        <v>-5.5235350624399659E-2</v>
      </c>
      <c r="M86" s="100">
        <v>-0.17627729512475221</v>
      </c>
      <c r="N86" s="101">
        <v>-5.5594162612925269E-3</v>
      </c>
    </row>
    <row r="87" spans="1:19" ht="13.5" thickBot="1">
      <c r="A87" s="39" t="s">
        <v>68</v>
      </c>
      <c r="B87" s="33">
        <v>8216</v>
      </c>
      <c r="C87" s="33">
        <v>7524130.20100006</v>
      </c>
      <c r="D87" s="34">
        <v>6452</v>
      </c>
      <c r="E87" s="19"/>
      <c r="F87" s="67" t="s">
        <v>68</v>
      </c>
      <c r="G87" s="72">
        <v>8426</v>
      </c>
      <c r="H87" s="72">
        <v>8074941.7605312113</v>
      </c>
      <c r="I87" s="73">
        <v>6233</v>
      </c>
      <c r="K87" s="11" t="s">
        <v>68</v>
      </c>
      <c r="L87" s="102">
        <v>-2.4922857821030098E-2</v>
      </c>
      <c r="M87" s="102">
        <v>-6.8212449806562603E-2</v>
      </c>
      <c r="N87" s="103">
        <v>3.5135568746991863E-2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2410</v>
      </c>
      <c r="C89" s="83">
        <v>2589288.8563224999</v>
      </c>
      <c r="D89" s="83">
        <v>1724</v>
      </c>
      <c r="E89" s="19"/>
      <c r="F89" s="52" t="s">
        <v>69</v>
      </c>
      <c r="G89" s="49">
        <v>2180</v>
      </c>
      <c r="H89" s="49">
        <v>2457342.7103838902</v>
      </c>
      <c r="I89" s="53">
        <v>1292</v>
      </c>
      <c r="K89" s="99" t="s">
        <v>69</v>
      </c>
      <c r="L89" s="97">
        <v>0.10550458715596323</v>
      </c>
      <c r="M89" s="97">
        <v>5.3694645594629664E-2</v>
      </c>
      <c r="N89" s="97">
        <v>0.33436532507739947</v>
      </c>
      <c r="P89" s="5"/>
      <c r="Q89" s="5"/>
      <c r="R89" s="5"/>
      <c r="S89" s="5"/>
    </row>
    <row r="90" spans="1:19" ht="13.5" thickBot="1">
      <c r="A90" s="89" t="s">
        <v>70</v>
      </c>
      <c r="B90" s="33">
        <v>2410</v>
      </c>
      <c r="C90" s="33">
        <v>2589288.8563224999</v>
      </c>
      <c r="D90" s="34">
        <v>1724</v>
      </c>
      <c r="E90" s="19"/>
      <c r="F90" s="69" t="s">
        <v>70</v>
      </c>
      <c r="G90" s="59">
        <v>2180</v>
      </c>
      <c r="H90" s="59">
        <v>2457342.7103838902</v>
      </c>
      <c r="I90" s="60">
        <v>1292</v>
      </c>
      <c r="K90" s="12" t="s">
        <v>70</v>
      </c>
      <c r="L90" s="102">
        <v>0.10550458715596323</v>
      </c>
      <c r="M90" s="102">
        <v>5.3694645594629664E-2</v>
      </c>
      <c r="N90" s="103">
        <v>0.33436532507739947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</sheetPr>
  <dimension ref="A1:S92"/>
  <sheetViews>
    <sheetView zoomScale="80" zoomScaleNormal="80" workbookViewId="0">
      <selection activeCell="C85" sqref="C85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79</v>
      </c>
      <c r="B2" s="25">
        <v>2020</v>
      </c>
      <c r="C2" s="24"/>
      <c r="D2" s="24"/>
      <c r="F2" s="43" t="s">
        <v>79</v>
      </c>
      <c r="G2" s="44">
        <v>2019</v>
      </c>
      <c r="K2" s="1" t="s">
        <v>79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277993</v>
      </c>
      <c r="C6" s="83">
        <v>270755063.09382904</v>
      </c>
      <c r="D6" s="83">
        <v>177085</v>
      </c>
      <c r="E6" s="19"/>
      <c r="F6" s="48" t="s">
        <v>1</v>
      </c>
      <c r="G6" s="49">
        <v>296151</v>
      </c>
      <c r="H6" s="49">
        <v>297202863.35859549</v>
      </c>
      <c r="I6" s="49">
        <v>200348</v>
      </c>
      <c r="K6" s="96" t="s">
        <v>1</v>
      </c>
      <c r="L6" s="97">
        <v>-6.1313316517587313E-2</v>
      </c>
      <c r="M6" s="97">
        <v>-8.8989049317655389E-2</v>
      </c>
      <c r="N6" s="97">
        <v>-0.11611296344360811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31052</v>
      </c>
      <c r="C8" s="85">
        <v>24358136.419370994</v>
      </c>
      <c r="D8" s="85">
        <v>21634</v>
      </c>
      <c r="E8" s="19"/>
      <c r="F8" s="52" t="s">
        <v>4</v>
      </c>
      <c r="G8" s="49">
        <v>29959</v>
      </c>
      <c r="H8" s="49">
        <v>24386919.542407759</v>
      </c>
      <c r="I8" s="53">
        <v>21319</v>
      </c>
      <c r="K8" s="99" t="s">
        <v>4</v>
      </c>
      <c r="L8" s="97">
        <v>3.6483193698054084E-2</v>
      </c>
      <c r="M8" s="97">
        <v>-1.180268913698268E-3</v>
      </c>
      <c r="N8" s="97">
        <v>1.47755523242179E-2</v>
      </c>
      <c r="P8" s="5"/>
      <c r="Q8" s="5"/>
      <c r="R8" s="5"/>
      <c r="S8" s="5"/>
    </row>
    <row r="9" spans="1:19" ht="13.5" thickBot="1">
      <c r="A9" s="28" t="s">
        <v>5</v>
      </c>
      <c r="B9" s="29">
        <v>2203</v>
      </c>
      <c r="C9" s="29">
        <v>1861508.3376450711</v>
      </c>
      <c r="D9" s="30">
        <v>984</v>
      </c>
      <c r="E9" s="20"/>
      <c r="F9" s="54" t="s">
        <v>5</v>
      </c>
      <c r="G9" s="55">
        <v>1776</v>
      </c>
      <c r="H9" s="55">
        <v>1738915.6050473831</v>
      </c>
      <c r="I9" s="56">
        <v>811</v>
      </c>
      <c r="K9" s="6" t="s">
        <v>5</v>
      </c>
      <c r="L9" s="100">
        <v>0.240427927927928</v>
      </c>
      <c r="M9" s="100">
        <v>7.049952984598562E-2</v>
      </c>
      <c r="N9" s="100">
        <v>0.21331689272503085</v>
      </c>
    </row>
    <row r="10" spans="1:19" ht="13.5" thickBot="1">
      <c r="A10" s="31" t="s">
        <v>6</v>
      </c>
      <c r="B10" s="29">
        <v>8732</v>
      </c>
      <c r="C10" s="29">
        <v>4410931.9977920391</v>
      </c>
      <c r="D10" s="30">
        <v>7667</v>
      </c>
      <c r="E10" s="19"/>
      <c r="F10" s="57" t="s">
        <v>6</v>
      </c>
      <c r="G10" s="77">
        <v>5492</v>
      </c>
      <c r="H10" s="77">
        <v>4216871.9831093242</v>
      </c>
      <c r="I10" s="78">
        <v>4622</v>
      </c>
      <c r="K10" s="7" t="s">
        <v>6</v>
      </c>
      <c r="L10" s="111">
        <v>0.5899490167516388</v>
      </c>
      <c r="M10" s="111">
        <v>4.6019897084858652E-2</v>
      </c>
      <c r="N10" s="113">
        <v>0.65880571181306791</v>
      </c>
    </row>
    <row r="11" spans="1:19" ht="13.5" thickBot="1">
      <c r="A11" s="31" t="s">
        <v>7</v>
      </c>
      <c r="B11" s="29">
        <v>1824</v>
      </c>
      <c r="C11" s="29">
        <v>1690457.375454495</v>
      </c>
      <c r="D11" s="30">
        <v>1122</v>
      </c>
      <c r="E11" s="19"/>
      <c r="F11" s="57" t="s">
        <v>7</v>
      </c>
      <c r="G11" s="77">
        <v>1925</v>
      </c>
      <c r="H11" s="77">
        <v>1777812.2502602772</v>
      </c>
      <c r="I11" s="78">
        <v>1293</v>
      </c>
      <c r="K11" s="7" t="s">
        <v>7</v>
      </c>
      <c r="L11" s="111">
        <v>-5.2467532467532441E-2</v>
      </c>
      <c r="M11" s="111">
        <v>-4.9136164290123019E-2</v>
      </c>
      <c r="N11" s="113">
        <v>-0.13225058004640367</v>
      </c>
    </row>
    <row r="12" spans="1:19" ht="13.5" thickBot="1">
      <c r="A12" s="31" t="s">
        <v>8</v>
      </c>
      <c r="B12" s="29">
        <v>1797</v>
      </c>
      <c r="C12" s="29">
        <v>1401872.3514000832</v>
      </c>
      <c r="D12" s="30">
        <v>1261</v>
      </c>
      <c r="E12" s="19"/>
      <c r="F12" s="57" t="s">
        <v>8</v>
      </c>
      <c r="G12" s="77">
        <v>2200</v>
      </c>
      <c r="H12" s="77">
        <v>1815559.0871400852</v>
      </c>
      <c r="I12" s="78">
        <v>1579</v>
      </c>
      <c r="K12" s="7" t="s">
        <v>8</v>
      </c>
      <c r="L12" s="111">
        <v>-0.18318181818181822</v>
      </c>
      <c r="M12" s="111">
        <v>-0.227856387968982</v>
      </c>
      <c r="N12" s="113">
        <v>-0.20139328689043701</v>
      </c>
    </row>
    <row r="13" spans="1:19" ht="13.5" thickBot="1">
      <c r="A13" s="31" t="s">
        <v>9</v>
      </c>
      <c r="B13" s="29">
        <v>2826</v>
      </c>
      <c r="C13" s="29">
        <v>2127888.3762400923</v>
      </c>
      <c r="D13" s="30">
        <v>2073</v>
      </c>
      <c r="E13" s="19"/>
      <c r="F13" s="57" t="s">
        <v>9</v>
      </c>
      <c r="G13" s="77">
        <v>3292</v>
      </c>
      <c r="H13" s="77">
        <v>1499885.9598052213</v>
      </c>
      <c r="I13" s="78">
        <v>2621</v>
      </c>
      <c r="K13" s="7" t="s">
        <v>9</v>
      </c>
      <c r="L13" s="111">
        <v>-0.14155528554070473</v>
      </c>
      <c r="M13" s="111">
        <v>0.4187001100513168</v>
      </c>
      <c r="N13" s="113">
        <v>-0.20908050362457076</v>
      </c>
    </row>
    <row r="14" spans="1:19" ht="13.5" thickBot="1">
      <c r="A14" s="31" t="s">
        <v>10</v>
      </c>
      <c r="B14" s="29">
        <v>1257</v>
      </c>
      <c r="C14" s="29">
        <v>1340612.3398630139</v>
      </c>
      <c r="D14" s="30">
        <v>779</v>
      </c>
      <c r="E14" s="19"/>
      <c r="F14" s="57" t="s">
        <v>10</v>
      </c>
      <c r="G14" s="77">
        <v>1223</v>
      </c>
      <c r="H14" s="77">
        <v>1552552.5983240891</v>
      </c>
      <c r="I14" s="78">
        <v>724</v>
      </c>
      <c r="K14" s="7" t="s">
        <v>10</v>
      </c>
      <c r="L14" s="111">
        <v>2.7800490596892935E-2</v>
      </c>
      <c r="M14" s="111">
        <v>-0.1365108394329797</v>
      </c>
      <c r="N14" s="113">
        <v>7.5966850828729227E-2</v>
      </c>
    </row>
    <row r="15" spans="1:19" ht="13.5" thickBot="1">
      <c r="A15" s="31" t="s">
        <v>11</v>
      </c>
      <c r="B15" s="29">
        <v>4079</v>
      </c>
      <c r="C15" s="29">
        <v>2891783.9352263524</v>
      </c>
      <c r="D15" s="30">
        <v>2672</v>
      </c>
      <c r="E15" s="19"/>
      <c r="F15" s="57" t="s">
        <v>11</v>
      </c>
      <c r="G15" s="77">
        <v>4750</v>
      </c>
      <c r="H15" s="77">
        <v>3347760.0910076136</v>
      </c>
      <c r="I15" s="78">
        <v>3377</v>
      </c>
      <c r="K15" s="7" t="s">
        <v>11</v>
      </c>
      <c r="L15" s="111">
        <v>-0.14126315789473687</v>
      </c>
      <c r="M15" s="111">
        <v>-0.13620335489572699</v>
      </c>
      <c r="N15" s="113">
        <v>-0.20876517619188628</v>
      </c>
    </row>
    <row r="16" spans="1:19" ht="13.5" thickBot="1">
      <c r="A16" s="32" t="s">
        <v>12</v>
      </c>
      <c r="B16" s="33">
        <v>8334</v>
      </c>
      <c r="C16" s="33">
        <v>8633081.705749847</v>
      </c>
      <c r="D16" s="34">
        <v>5076</v>
      </c>
      <c r="E16" s="19"/>
      <c r="F16" s="58" t="s">
        <v>12</v>
      </c>
      <c r="G16" s="107">
        <v>9301</v>
      </c>
      <c r="H16" s="107">
        <v>8437561.9677137639</v>
      </c>
      <c r="I16" s="108">
        <v>6292</v>
      </c>
      <c r="K16" s="8" t="s">
        <v>12</v>
      </c>
      <c r="L16" s="114">
        <v>-0.10396731534243631</v>
      </c>
      <c r="M16" s="114">
        <v>2.3172539506582268E-2</v>
      </c>
      <c r="N16" s="115">
        <v>-0.19326128417037503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12234</v>
      </c>
      <c r="C18" s="87">
        <v>12768816.998232082</v>
      </c>
      <c r="D18" s="87">
        <v>7977</v>
      </c>
      <c r="E18" s="19"/>
      <c r="F18" s="63" t="s">
        <v>13</v>
      </c>
      <c r="G18" s="64">
        <v>14104</v>
      </c>
      <c r="H18" s="64">
        <v>15713776.675011674</v>
      </c>
      <c r="I18" s="65">
        <v>9080</v>
      </c>
      <c r="K18" s="105" t="s">
        <v>13</v>
      </c>
      <c r="L18" s="106">
        <v>-0.13258650028360752</v>
      </c>
      <c r="M18" s="106">
        <v>-0.18741259581871994</v>
      </c>
      <c r="N18" s="118">
        <v>-0.12147577092511008</v>
      </c>
    </row>
    <row r="19" spans="1:19" ht="13.5" thickBot="1">
      <c r="A19" s="37" t="s">
        <v>14</v>
      </c>
      <c r="B19" s="29">
        <v>694</v>
      </c>
      <c r="C19" s="29">
        <v>1309954.6885943268</v>
      </c>
      <c r="D19" s="30">
        <v>284</v>
      </c>
      <c r="E19" s="19"/>
      <c r="F19" s="66" t="s">
        <v>14</v>
      </c>
      <c r="G19" s="55">
        <v>857</v>
      </c>
      <c r="H19" s="55">
        <v>1556239.8599972534</v>
      </c>
      <c r="I19" s="56">
        <v>313</v>
      </c>
      <c r="K19" s="9" t="s">
        <v>14</v>
      </c>
      <c r="L19" s="133">
        <v>-0.19019836639439902</v>
      </c>
      <c r="M19" s="133">
        <v>-0.15825656297182955</v>
      </c>
      <c r="N19" s="135">
        <v>-9.2651757188498385E-2</v>
      </c>
    </row>
    <row r="20" spans="1:19" ht="13.5" thickBot="1">
      <c r="A20" s="38" t="s">
        <v>15</v>
      </c>
      <c r="B20" s="29">
        <v>833</v>
      </c>
      <c r="C20" s="29">
        <v>676927.57796467154</v>
      </c>
      <c r="D20" s="30">
        <v>618</v>
      </c>
      <c r="E20" s="19"/>
      <c r="F20" s="66" t="s">
        <v>15</v>
      </c>
      <c r="G20" s="55">
        <v>1279</v>
      </c>
      <c r="H20" s="55">
        <v>1145794.0100000002</v>
      </c>
      <c r="I20" s="56">
        <v>1021</v>
      </c>
      <c r="K20" s="10" t="s">
        <v>15</v>
      </c>
      <c r="L20" s="133">
        <v>-0.34870992963252545</v>
      </c>
      <c r="M20" s="133">
        <v>-0.40920656587769089</v>
      </c>
      <c r="N20" s="135">
        <v>-0.3947110675808031</v>
      </c>
    </row>
    <row r="21" spans="1:19" ht="13.5" thickBot="1">
      <c r="A21" s="39" t="s">
        <v>16</v>
      </c>
      <c r="B21" s="33">
        <v>10707</v>
      </c>
      <c r="C21" s="33">
        <v>10781934.731673084</v>
      </c>
      <c r="D21" s="34">
        <v>7075</v>
      </c>
      <c r="E21" s="19"/>
      <c r="F21" s="67" t="s">
        <v>16</v>
      </c>
      <c r="G21" s="59">
        <v>11968</v>
      </c>
      <c r="H21" s="59">
        <v>13011742.80501442</v>
      </c>
      <c r="I21" s="60">
        <v>7746</v>
      </c>
      <c r="K21" s="11" t="s">
        <v>16</v>
      </c>
      <c r="L21" s="134">
        <v>-0.10536430481283421</v>
      </c>
      <c r="M21" s="134">
        <v>-0.17136890167257379</v>
      </c>
      <c r="N21" s="136">
        <v>-8.6625355021946793E-2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3736</v>
      </c>
      <c r="C23" s="83">
        <v>5083342.7525417404</v>
      </c>
      <c r="D23" s="83">
        <v>2022</v>
      </c>
      <c r="E23" s="19"/>
      <c r="F23" s="52" t="s">
        <v>17</v>
      </c>
      <c r="G23" s="49">
        <v>4183</v>
      </c>
      <c r="H23" s="49">
        <v>4816724.818482291</v>
      </c>
      <c r="I23" s="53">
        <v>2603</v>
      </c>
      <c r="K23" s="99" t="s">
        <v>17</v>
      </c>
      <c r="L23" s="97">
        <v>-0.1068611044704757</v>
      </c>
      <c r="M23" s="97">
        <v>5.5352536029545929E-2</v>
      </c>
      <c r="N23" s="97">
        <v>-0.22320399538993474</v>
      </c>
      <c r="P23" s="5"/>
      <c r="Q23" s="5"/>
      <c r="R23" s="5"/>
      <c r="S23" s="5"/>
    </row>
    <row r="24" spans="1:19" ht="13.5" thickBot="1">
      <c r="A24" s="89" t="s">
        <v>18</v>
      </c>
      <c r="B24" s="33">
        <v>3736</v>
      </c>
      <c r="C24" s="33">
        <v>5083342.7525417404</v>
      </c>
      <c r="D24" s="34">
        <v>2022</v>
      </c>
      <c r="E24" s="19"/>
      <c r="F24" s="69" t="s">
        <v>18</v>
      </c>
      <c r="G24" s="59">
        <v>4183</v>
      </c>
      <c r="H24" s="59">
        <v>4816724.818482291</v>
      </c>
      <c r="I24" s="60">
        <v>2603</v>
      </c>
      <c r="K24" s="12" t="s">
        <v>18</v>
      </c>
      <c r="L24" s="102">
        <v>-0.1068611044704757</v>
      </c>
      <c r="M24" s="102">
        <v>5.5352536029545929E-2</v>
      </c>
      <c r="N24" s="103">
        <v>-0.22320399538993474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1341</v>
      </c>
      <c r="C26" s="83">
        <v>630651.27018812636</v>
      </c>
      <c r="D26" s="83">
        <v>979</v>
      </c>
      <c r="E26" s="19"/>
      <c r="F26" s="48" t="s">
        <v>19</v>
      </c>
      <c r="G26" s="49">
        <v>1625</v>
      </c>
      <c r="H26" s="49">
        <v>954845.37483432773</v>
      </c>
      <c r="I26" s="53">
        <v>1348</v>
      </c>
      <c r="K26" s="96" t="s">
        <v>19</v>
      </c>
      <c r="L26" s="97">
        <v>-0.17476923076923079</v>
      </c>
      <c r="M26" s="97">
        <v>-0.3395252395734244</v>
      </c>
      <c r="N26" s="97">
        <v>-0.27373887240356087</v>
      </c>
      <c r="P26" s="5"/>
      <c r="Q26" s="5"/>
      <c r="R26" s="5"/>
      <c r="S26" s="5"/>
    </row>
    <row r="27" spans="1:19" ht="13.5" thickBot="1">
      <c r="A27" s="90" t="s">
        <v>20</v>
      </c>
      <c r="B27" s="33">
        <v>1341</v>
      </c>
      <c r="C27" s="33">
        <v>630651.27018812636</v>
      </c>
      <c r="D27" s="34">
        <v>979</v>
      </c>
      <c r="E27" s="19"/>
      <c r="F27" s="70" t="s">
        <v>20</v>
      </c>
      <c r="G27" s="59">
        <v>1625</v>
      </c>
      <c r="H27" s="59">
        <v>954845.37483432773</v>
      </c>
      <c r="I27" s="60">
        <v>1348</v>
      </c>
      <c r="K27" s="13" t="s">
        <v>20</v>
      </c>
      <c r="L27" s="102">
        <v>-0.17476923076923079</v>
      </c>
      <c r="M27" s="102">
        <v>-0.3395252395734244</v>
      </c>
      <c r="N27" s="103">
        <v>-0.27373887240356087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9160</v>
      </c>
      <c r="C29" s="83">
        <v>5214671.6592086358</v>
      </c>
      <c r="D29" s="83">
        <v>6042</v>
      </c>
      <c r="E29" s="19"/>
      <c r="F29" s="48" t="s">
        <v>21</v>
      </c>
      <c r="G29" s="49">
        <v>14373</v>
      </c>
      <c r="H29" s="49">
        <v>8141543.4146224596</v>
      </c>
      <c r="I29" s="53">
        <v>11120</v>
      </c>
      <c r="K29" s="96" t="s">
        <v>21</v>
      </c>
      <c r="L29" s="97">
        <v>-0.36269394002643851</v>
      </c>
      <c r="M29" s="97">
        <v>-0.35949839070526524</v>
      </c>
      <c r="N29" s="97">
        <v>-0.45665467625899281</v>
      </c>
      <c r="P29" s="5"/>
      <c r="Q29" s="5"/>
      <c r="R29" s="5"/>
      <c r="S29" s="5"/>
    </row>
    <row r="30" spans="1:19" ht="13.5" thickBot="1">
      <c r="A30" s="91" t="s">
        <v>22</v>
      </c>
      <c r="B30" s="29">
        <v>4426</v>
      </c>
      <c r="C30" s="29">
        <v>2480758.1693701041</v>
      </c>
      <c r="D30" s="30">
        <v>3033</v>
      </c>
      <c r="E30" s="19"/>
      <c r="F30" s="71" t="s">
        <v>22</v>
      </c>
      <c r="G30" s="55">
        <v>6053</v>
      </c>
      <c r="H30" s="55">
        <v>3727787.7247642903</v>
      </c>
      <c r="I30" s="56">
        <v>4654</v>
      </c>
      <c r="K30" s="14" t="s">
        <v>22</v>
      </c>
      <c r="L30" s="100">
        <v>-0.26879233437964645</v>
      </c>
      <c r="M30" s="100">
        <v>-0.33452268408685648</v>
      </c>
      <c r="N30" s="101">
        <v>-0.34830253545337342</v>
      </c>
    </row>
    <row r="31" spans="1:19" ht="13.5" thickBot="1">
      <c r="A31" s="92" t="s">
        <v>23</v>
      </c>
      <c r="B31" s="33">
        <v>4734</v>
      </c>
      <c r="C31" s="33">
        <v>2733913.4898385317</v>
      </c>
      <c r="D31" s="34">
        <v>3009</v>
      </c>
      <c r="E31" s="19"/>
      <c r="F31" s="71" t="s">
        <v>23</v>
      </c>
      <c r="G31" s="72">
        <v>8320</v>
      </c>
      <c r="H31" s="72">
        <v>4413755.6898581693</v>
      </c>
      <c r="I31" s="73">
        <v>6466</v>
      </c>
      <c r="K31" s="15" t="s">
        <v>23</v>
      </c>
      <c r="L31" s="102">
        <v>-0.43100961538461535</v>
      </c>
      <c r="M31" s="102">
        <v>-0.38059247454034262</v>
      </c>
      <c r="N31" s="103">
        <v>-0.53464274667491496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9372</v>
      </c>
      <c r="C33" s="83">
        <v>7165015.5072469395</v>
      </c>
      <c r="D33" s="83">
        <v>6459</v>
      </c>
      <c r="E33" s="19"/>
      <c r="F33" s="52" t="s">
        <v>24</v>
      </c>
      <c r="G33" s="49">
        <v>8031</v>
      </c>
      <c r="H33" s="49">
        <v>7323682.7710772054</v>
      </c>
      <c r="I33" s="53">
        <v>5141</v>
      </c>
      <c r="K33" s="99" t="s">
        <v>24</v>
      </c>
      <c r="L33" s="97">
        <v>0.16697796040343671</v>
      </c>
      <c r="M33" s="97">
        <v>-2.1664955841189215E-2</v>
      </c>
      <c r="N33" s="97">
        <v>0.25637035596187507</v>
      </c>
      <c r="P33" s="5"/>
      <c r="Q33" s="5"/>
      <c r="R33" s="5"/>
      <c r="S33" s="5"/>
    </row>
    <row r="34" spans="1:19" ht="13.5" thickBot="1">
      <c r="A34" s="89" t="s">
        <v>25</v>
      </c>
      <c r="B34" s="33">
        <v>9372</v>
      </c>
      <c r="C34" s="33">
        <v>7165015.5072469395</v>
      </c>
      <c r="D34" s="34">
        <v>6459</v>
      </c>
      <c r="E34" s="19"/>
      <c r="F34" s="69" t="s">
        <v>25</v>
      </c>
      <c r="G34" s="59">
        <v>8031</v>
      </c>
      <c r="H34" s="59">
        <v>7323682.7710772054</v>
      </c>
      <c r="I34" s="60">
        <v>5141</v>
      </c>
      <c r="K34" s="12" t="s">
        <v>25</v>
      </c>
      <c r="L34" s="102">
        <v>0.16697796040343671</v>
      </c>
      <c r="M34" s="102">
        <v>-2.1664955841189215E-2</v>
      </c>
      <c r="N34" s="103">
        <v>0.25637035596187507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13011</v>
      </c>
      <c r="C36" s="83">
        <v>13456802.665056344</v>
      </c>
      <c r="D36" s="83">
        <v>8315</v>
      </c>
      <c r="E36" s="19"/>
      <c r="F36" s="48" t="s">
        <v>26</v>
      </c>
      <c r="G36" s="49">
        <v>11190</v>
      </c>
      <c r="H36" s="49">
        <v>12496989.277699031</v>
      </c>
      <c r="I36" s="53">
        <v>7606</v>
      </c>
      <c r="K36" s="96" t="s">
        <v>26</v>
      </c>
      <c r="L36" s="97">
        <v>0.16273458445040223</v>
      </c>
      <c r="M36" s="97">
        <v>7.6803569726198617E-2</v>
      </c>
      <c r="N36" s="112">
        <v>9.3215882198264488E-2</v>
      </c>
    </row>
    <row r="37" spans="1:19" ht="13.5" thickBot="1">
      <c r="A37" s="37" t="s">
        <v>27</v>
      </c>
      <c r="B37" s="29">
        <v>1106</v>
      </c>
      <c r="C37" s="29">
        <v>1060987.3229435929</v>
      </c>
      <c r="D37" s="29">
        <v>740</v>
      </c>
      <c r="E37" s="19"/>
      <c r="F37" s="71" t="s">
        <v>27</v>
      </c>
      <c r="G37" s="77">
        <v>1069</v>
      </c>
      <c r="H37" s="77">
        <v>1308561.625245149</v>
      </c>
      <c r="I37" s="78">
        <v>647</v>
      </c>
      <c r="K37" s="9" t="s">
        <v>27</v>
      </c>
      <c r="L37" s="100">
        <v>3.4611786716557624E-2</v>
      </c>
      <c r="M37" s="100">
        <v>-0.18919575320357951</v>
      </c>
      <c r="N37" s="101">
        <v>0.14374034003091185</v>
      </c>
    </row>
    <row r="38" spans="1:19" ht="13.5" thickBot="1">
      <c r="A38" s="38" t="s">
        <v>28</v>
      </c>
      <c r="B38" s="29">
        <v>1695</v>
      </c>
      <c r="C38" s="29">
        <v>2282394.4625290134</v>
      </c>
      <c r="D38" s="29">
        <v>821</v>
      </c>
      <c r="E38" s="19"/>
      <c r="F38" s="66" t="s">
        <v>28</v>
      </c>
      <c r="G38" s="77">
        <v>1122</v>
      </c>
      <c r="H38" s="77">
        <v>1752608.046490158</v>
      </c>
      <c r="I38" s="78">
        <v>501</v>
      </c>
      <c r="K38" s="10" t="s">
        <v>28</v>
      </c>
      <c r="L38" s="111">
        <v>0.51069518716577544</v>
      </c>
      <c r="M38" s="111">
        <v>0.30228459643319949</v>
      </c>
      <c r="N38" s="113">
        <v>0.63872255489021956</v>
      </c>
    </row>
    <row r="39" spans="1:19" ht="13.5" thickBot="1">
      <c r="A39" s="38" t="s">
        <v>29</v>
      </c>
      <c r="B39" s="29">
        <v>1235</v>
      </c>
      <c r="C39" s="29">
        <v>1464670.7486057645</v>
      </c>
      <c r="D39" s="29">
        <v>823</v>
      </c>
      <c r="E39" s="19"/>
      <c r="F39" s="66" t="s">
        <v>29</v>
      </c>
      <c r="G39" s="77">
        <v>918</v>
      </c>
      <c r="H39" s="77">
        <v>1185150.447720089</v>
      </c>
      <c r="I39" s="78">
        <v>602</v>
      </c>
      <c r="K39" s="10" t="s">
        <v>29</v>
      </c>
      <c r="L39" s="111">
        <v>0.34531590413943358</v>
      </c>
      <c r="M39" s="111">
        <v>0.2358521666370692</v>
      </c>
      <c r="N39" s="113">
        <v>0.36710963455149503</v>
      </c>
    </row>
    <row r="40" spans="1:19" ht="13.5" thickBot="1">
      <c r="A40" s="38" t="s">
        <v>30</v>
      </c>
      <c r="B40" s="29">
        <v>4707</v>
      </c>
      <c r="C40" s="29">
        <v>4207246.6749487249</v>
      </c>
      <c r="D40" s="29">
        <v>3148</v>
      </c>
      <c r="E40" s="19"/>
      <c r="F40" s="66" t="s">
        <v>30</v>
      </c>
      <c r="G40" s="77">
        <v>4941</v>
      </c>
      <c r="H40" s="77">
        <v>5301682.3441228028</v>
      </c>
      <c r="I40" s="78">
        <v>3764</v>
      </c>
      <c r="K40" s="10" t="s">
        <v>30</v>
      </c>
      <c r="L40" s="111">
        <v>-4.7358834244080161E-2</v>
      </c>
      <c r="M40" s="111">
        <v>-0.20643176979234112</v>
      </c>
      <c r="N40" s="113">
        <v>-0.16365568544102016</v>
      </c>
    </row>
    <row r="41" spans="1:19" ht="13.5" thickBot="1">
      <c r="A41" s="39" t="s">
        <v>31</v>
      </c>
      <c r="B41" s="33">
        <v>4268</v>
      </c>
      <c r="C41" s="33">
        <v>4441503.4560292466</v>
      </c>
      <c r="D41" s="34">
        <v>2783</v>
      </c>
      <c r="E41" s="19"/>
      <c r="F41" s="67" t="s">
        <v>31</v>
      </c>
      <c r="G41" s="77">
        <v>3140</v>
      </c>
      <c r="H41" s="77">
        <v>2948986.8141208319</v>
      </c>
      <c r="I41" s="78">
        <v>2092</v>
      </c>
      <c r="K41" s="11" t="s">
        <v>31</v>
      </c>
      <c r="L41" s="116">
        <v>0.35923566878980884</v>
      </c>
      <c r="M41" s="116">
        <v>0.50611167020540648</v>
      </c>
      <c r="N41" s="117">
        <v>0.33030592734225617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18712</v>
      </c>
      <c r="C43" s="83">
        <v>17528248.383198455</v>
      </c>
      <c r="D43" s="83">
        <v>12853</v>
      </c>
      <c r="E43" s="19"/>
      <c r="F43" s="48" t="s">
        <v>32</v>
      </c>
      <c r="G43" s="49">
        <v>19128</v>
      </c>
      <c r="H43" s="49">
        <v>18566525.979818638</v>
      </c>
      <c r="I43" s="53">
        <v>12898</v>
      </c>
      <c r="K43" s="96" t="s">
        <v>32</v>
      </c>
      <c r="L43" s="97">
        <v>-2.1748222501045578E-2</v>
      </c>
      <c r="M43" s="97">
        <v>-5.5922017815759673E-2</v>
      </c>
      <c r="N43" s="97">
        <v>-3.4889130097689458E-3</v>
      </c>
    </row>
    <row r="44" spans="1:19" ht="13.5" thickBot="1">
      <c r="A44" s="37" t="s">
        <v>33</v>
      </c>
      <c r="B44" s="29">
        <v>657</v>
      </c>
      <c r="C44" s="29">
        <v>408231.17036219127</v>
      </c>
      <c r="D44" s="30">
        <v>540</v>
      </c>
      <c r="E44" s="19"/>
      <c r="F44" s="74" t="s">
        <v>33</v>
      </c>
      <c r="G44" s="55">
        <v>915</v>
      </c>
      <c r="H44" s="55">
        <v>534635.0575</v>
      </c>
      <c r="I44" s="56">
        <v>731</v>
      </c>
      <c r="K44" s="9" t="s">
        <v>33</v>
      </c>
      <c r="L44" s="138">
        <v>-0.28196721311475414</v>
      </c>
      <c r="M44" s="138">
        <v>-0.23643022537445313</v>
      </c>
      <c r="N44" s="139">
        <v>-0.26128590971272225</v>
      </c>
    </row>
    <row r="45" spans="1:19" ht="13.5" thickBot="1">
      <c r="A45" s="38" t="s">
        <v>34</v>
      </c>
      <c r="B45" s="29">
        <v>2844</v>
      </c>
      <c r="C45" s="29">
        <v>2779248.2326304982</v>
      </c>
      <c r="D45" s="30">
        <v>1779</v>
      </c>
      <c r="E45" s="19"/>
      <c r="F45" s="75" t="s">
        <v>34</v>
      </c>
      <c r="G45" s="55">
        <v>2752</v>
      </c>
      <c r="H45" s="55">
        <v>3414790.3606732097</v>
      </c>
      <c r="I45" s="56">
        <v>1746</v>
      </c>
      <c r="K45" s="10" t="s">
        <v>34</v>
      </c>
      <c r="L45" s="133">
        <v>3.3430232558139483E-2</v>
      </c>
      <c r="M45" s="133">
        <v>-0.18611453732621441</v>
      </c>
      <c r="N45" s="135">
        <v>1.8900343642611617E-2</v>
      </c>
    </row>
    <row r="46" spans="1:19" ht="13.5" thickBot="1">
      <c r="A46" s="38" t="s">
        <v>35</v>
      </c>
      <c r="B46" s="29">
        <v>973</v>
      </c>
      <c r="C46" s="29">
        <v>731969.54673381709</v>
      </c>
      <c r="D46" s="30">
        <v>670</v>
      </c>
      <c r="E46" s="19"/>
      <c r="F46" s="75" t="s">
        <v>35</v>
      </c>
      <c r="G46" s="55">
        <v>798</v>
      </c>
      <c r="H46" s="55">
        <v>630043.89973656705</v>
      </c>
      <c r="I46" s="56">
        <v>574</v>
      </c>
      <c r="K46" s="10" t="s">
        <v>35</v>
      </c>
      <c r="L46" s="133">
        <v>0.2192982456140351</v>
      </c>
      <c r="M46" s="133">
        <v>0.16177546840762536</v>
      </c>
      <c r="N46" s="135">
        <v>0.16724738675958184</v>
      </c>
    </row>
    <row r="47" spans="1:19" ht="13.5" thickBot="1">
      <c r="A47" s="38" t="s">
        <v>36</v>
      </c>
      <c r="B47" s="29">
        <v>4319</v>
      </c>
      <c r="C47" s="29">
        <v>4805805.2974135457</v>
      </c>
      <c r="D47" s="30">
        <v>3023</v>
      </c>
      <c r="E47" s="19"/>
      <c r="F47" s="75" t="s">
        <v>36</v>
      </c>
      <c r="G47" s="55">
        <v>4698</v>
      </c>
      <c r="H47" s="55">
        <v>4792532.0316686649</v>
      </c>
      <c r="I47" s="56">
        <v>3069</v>
      </c>
      <c r="K47" s="10" t="s">
        <v>36</v>
      </c>
      <c r="L47" s="133">
        <v>-8.0672626649638146E-2</v>
      </c>
      <c r="M47" s="133">
        <v>2.7695726720597946E-3</v>
      </c>
      <c r="N47" s="135">
        <v>-1.4988595633756874E-2</v>
      </c>
    </row>
    <row r="48" spans="1:19" ht="13.5" thickBot="1">
      <c r="A48" s="38" t="s">
        <v>37</v>
      </c>
      <c r="B48" s="29">
        <v>1655</v>
      </c>
      <c r="C48" s="29">
        <v>1699388.0686233807</v>
      </c>
      <c r="D48" s="30">
        <v>910</v>
      </c>
      <c r="E48" s="19"/>
      <c r="F48" s="75" t="s">
        <v>37</v>
      </c>
      <c r="G48" s="55">
        <v>1330</v>
      </c>
      <c r="H48" s="55">
        <v>1417597.9393086019</v>
      </c>
      <c r="I48" s="56">
        <v>760</v>
      </c>
      <c r="K48" s="10" t="s">
        <v>37</v>
      </c>
      <c r="L48" s="133">
        <v>0.244360902255639</v>
      </c>
      <c r="M48" s="133">
        <v>0.19878000771658488</v>
      </c>
      <c r="N48" s="135">
        <v>0.19736842105263164</v>
      </c>
    </row>
    <row r="49" spans="1:19" ht="13.5" thickBot="1">
      <c r="A49" s="38" t="s">
        <v>38</v>
      </c>
      <c r="B49" s="29">
        <v>2054</v>
      </c>
      <c r="C49" s="29">
        <v>1519084.6553045393</v>
      </c>
      <c r="D49" s="30">
        <v>1681</v>
      </c>
      <c r="E49" s="19"/>
      <c r="F49" s="75" t="s">
        <v>38</v>
      </c>
      <c r="G49" s="55">
        <v>2369</v>
      </c>
      <c r="H49" s="55">
        <v>1532687.8952702191</v>
      </c>
      <c r="I49" s="56">
        <v>1937</v>
      </c>
      <c r="K49" s="10" t="s">
        <v>38</v>
      </c>
      <c r="L49" s="133">
        <v>-0.13296749683410725</v>
      </c>
      <c r="M49" s="133">
        <v>-8.8754142364264599E-3</v>
      </c>
      <c r="N49" s="135">
        <v>-0.13216313887454822</v>
      </c>
    </row>
    <row r="50" spans="1:19" ht="13.5" thickBot="1">
      <c r="A50" s="38" t="s">
        <v>39</v>
      </c>
      <c r="B50" s="29">
        <v>635</v>
      </c>
      <c r="C50" s="29">
        <v>875208.29530343041</v>
      </c>
      <c r="D50" s="30">
        <v>373</v>
      </c>
      <c r="E50" s="19"/>
      <c r="F50" s="75" t="s">
        <v>39</v>
      </c>
      <c r="G50" s="55">
        <v>466</v>
      </c>
      <c r="H50" s="55">
        <v>851513.35058775404</v>
      </c>
      <c r="I50" s="56">
        <v>201</v>
      </c>
      <c r="K50" s="10" t="s">
        <v>39</v>
      </c>
      <c r="L50" s="133">
        <v>0.36266094420600847</v>
      </c>
      <c r="M50" s="133">
        <v>2.7826862255678098E-2</v>
      </c>
      <c r="N50" s="135">
        <v>0.85572139303482597</v>
      </c>
    </row>
    <row r="51" spans="1:19" ht="13.5" thickBot="1">
      <c r="A51" s="38" t="s">
        <v>40</v>
      </c>
      <c r="B51" s="29">
        <v>4471</v>
      </c>
      <c r="C51" s="29">
        <v>3860648.7018128126</v>
      </c>
      <c r="D51" s="30">
        <v>2947</v>
      </c>
      <c r="E51" s="19"/>
      <c r="F51" s="75" t="s">
        <v>40</v>
      </c>
      <c r="G51" s="55">
        <v>4728</v>
      </c>
      <c r="H51" s="55">
        <v>4461538.5950736189</v>
      </c>
      <c r="I51" s="56">
        <v>3091</v>
      </c>
      <c r="K51" s="10" t="s">
        <v>40</v>
      </c>
      <c r="L51" s="133">
        <v>-5.4357021996615851E-2</v>
      </c>
      <c r="M51" s="133">
        <v>-0.13468221342393005</v>
      </c>
      <c r="N51" s="135">
        <v>-4.6586865092203222E-2</v>
      </c>
    </row>
    <row r="52" spans="1:19" ht="13.5" thickBot="1">
      <c r="A52" s="39" t="s">
        <v>41</v>
      </c>
      <c r="B52" s="33">
        <v>1104</v>
      </c>
      <c r="C52" s="33">
        <v>848664.41501423868</v>
      </c>
      <c r="D52" s="34">
        <v>930</v>
      </c>
      <c r="E52" s="19"/>
      <c r="F52" s="76" t="s">
        <v>41</v>
      </c>
      <c r="G52" s="59">
        <v>1072</v>
      </c>
      <c r="H52" s="59">
        <v>931186.85</v>
      </c>
      <c r="I52" s="60">
        <v>789</v>
      </c>
      <c r="K52" s="11" t="s">
        <v>41</v>
      </c>
      <c r="L52" s="134">
        <v>2.9850746268656803E-2</v>
      </c>
      <c r="M52" s="134">
        <v>-8.862070484109752E-2</v>
      </c>
      <c r="N52" s="136">
        <v>0.17870722433460084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51231</v>
      </c>
      <c r="C54" s="83">
        <v>61634193.036855064</v>
      </c>
      <c r="D54" s="83">
        <v>29162</v>
      </c>
      <c r="E54" s="19"/>
      <c r="F54" s="48" t="s">
        <v>42</v>
      </c>
      <c r="G54" s="49">
        <v>60593</v>
      </c>
      <c r="H54" s="49">
        <v>72625758.043452621</v>
      </c>
      <c r="I54" s="53">
        <v>38759</v>
      </c>
      <c r="K54" s="96" t="s">
        <v>42</v>
      </c>
      <c r="L54" s="97">
        <v>-0.15450629610681099</v>
      </c>
      <c r="M54" s="97">
        <v>-0.1513452706410473</v>
      </c>
      <c r="N54" s="97">
        <v>-0.24760700740473185</v>
      </c>
      <c r="P54" s="5"/>
      <c r="Q54" s="5"/>
      <c r="R54" s="5"/>
      <c r="S54" s="5"/>
    </row>
    <row r="55" spans="1:19" ht="13.5" thickBot="1">
      <c r="A55" s="37" t="s">
        <v>43</v>
      </c>
      <c r="B55" s="29">
        <v>40530</v>
      </c>
      <c r="C55" s="29">
        <v>49114488.441844948</v>
      </c>
      <c r="D55" s="30">
        <v>22733</v>
      </c>
      <c r="E55" s="19"/>
      <c r="F55" s="71" t="s">
        <v>43</v>
      </c>
      <c r="G55" s="55">
        <v>48557</v>
      </c>
      <c r="H55" s="55">
        <v>58376512.33618667</v>
      </c>
      <c r="I55" s="56">
        <v>31664</v>
      </c>
      <c r="K55" s="9" t="s">
        <v>43</v>
      </c>
      <c r="L55" s="100">
        <v>-0.16531087175896364</v>
      </c>
      <c r="M55" s="100">
        <v>-0.15866011043966288</v>
      </c>
      <c r="N55" s="101">
        <v>-0.28205533097524005</v>
      </c>
    </row>
    <row r="56" spans="1:19" ht="13.5" thickBot="1">
      <c r="A56" s="38" t="s">
        <v>44</v>
      </c>
      <c r="B56" s="29">
        <v>3063</v>
      </c>
      <c r="C56" s="29">
        <v>3384898.2619241998</v>
      </c>
      <c r="D56" s="30">
        <v>2138</v>
      </c>
      <c r="E56" s="19"/>
      <c r="F56" s="66" t="s">
        <v>44</v>
      </c>
      <c r="G56" s="77">
        <v>3331</v>
      </c>
      <c r="H56" s="77">
        <v>3763380.4213030599</v>
      </c>
      <c r="I56" s="78">
        <v>2227</v>
      </c>
      <c r="K56" s="10" t="s">
        <v>44</v>
      </c>
      <c r="L56" s="100">
        <v>-8.0456319423596545E-2</v>
      </c>
      <c r="M56" s="100">
        <v>-0.10056973173278394</v>
      </c>
      <c r="N56" s="101">
        <v>-3.9964077233947015E-2</v>
      </c>
    </row>
    <row r="57" spans="1:19" ht="13.5" thickBot="1">
      <c r="A57" s="38" t="s">
        <v>45</v>
      </c>
      <c r="B57" s="29">
        <v>1678</v>
      </c>
      <c r="C57" s="29">
        <v>2250365.7855868661</v>
      </c>
      <c r="D57" s="30">
        <v>777</v>
      </c>
      <c r="E57" s="19"/>
      <c r="F57" s="66" t="s">
        <v>45</v>
      </c>
      <c r="G57" s="77">
        <v>1610</v>
      </c>
      <c r="H57" s="77">
        <v>2412385.10164752</v>
      </c>
      <c r="I57" s="78">
        <v>692</v>
      </c>
      <c r="K57" s="10" t="s">
        <v>45</v>
      </c>
      <c r="L57" s="100">
        <v>4.2236024844720443E-2</v>
      </c>
      <c r="M57" s="100">
        <v>-6.7161464373994062E-2</v>
      </c>
      <c r="N57" s="101">
        <v>0.12283236994219648</v>
      </c>
    </row>
    <row r="58" spans="1:19" ht="13.5" thickBot="1">
      <c r="A58" s="39" t="s">
        <v>46</v>
      </c>
      <c r="B58" s="33">
        <v>5960</v>
      </c>
      <c r="C58" s="33">
        <v>6884440.5474990532</v>
      </c>
      <c r="D58" s="34">
        <v>3514</v>
      </c>
      <c r="E58" s="19"/>
      <c r="F58" s="67" t="s">
        <v>46</v>
      </c>
      <c r="G58" s="72">
        <v>7095</v>
      </c>
      <c r="H58" s="72">
        <v>8073480.1843153713</v>
      </c>
      <c r="I58" s="73">
        <v>4176</v>
      </c>
      <c r="K58" s="11" t="s">
        <v>46</v>
      </c>
      <c r="L58" s="102">
        <v>-0.15997181113460179</v>
      </c>
      <c r="M58" s="102">
        <v>-0.14727721003468941</v>
      </c>
      <c r="N58" s="103">
        <v>-0.15852490421455934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26923</v>
      </c>
      <c r="C60" s="83">
        <v>21011424.340272032</v>
      </c>
      <c r="D60" s="83">
        <v>19602</v>
      </c>
      <c r="E60" s="19"/>
      <c r="F60" s="48" t="s">
        <v>47</v>
      </c>
      <c r="G60" s="49">
        <v>30029</v>
      </c>
      <c r="H60" s="49">
        <v>21965632.467163283</v>
      </c>
      <c r="I60" s="53">
        <v>22410</v>
      </c>
      <c r="K60" s="96" t="s">
        <v>47</v>
      </c>
      <c r="L60" s="97">
        <v>-0.10343334776382829</v>
      </c>
      <c r="M60" s="97">
        <v>-4.344095842984308E-2</v>
      </c>
      <c r="N60" s="97">
        <v>-0.12530120481927709</v>
      </c>
      <c r="P60" s="5"/>
      <c r="Q60" s="5"/>
      <c r="R60" s="5"/>
      <c r="S60" s="5"/>
    </row>
    <row r="61" spans="1:19" ht="13.5" thickBot="1">
      <c r="A61" s="37" t="s">
        <v>48</v>
      </c>
      <c r="B61" s="29">
        <v>4811</v>
      </c>
      <c r="C61" s="29">
        <v>3726221.9624212072</v>
      </c>
      <c r="D61" s="30">
        <v>3372</v>
      </c>
      <c r="E61" s="19"/>
      <c r="F61" s="71" t="s">
        <v>48</v>
      </c>
      <c r="G61" s="55">
        <v>5186</v>
      </c>
      <c r="H61" s="55">
        <v>3660416.8197981431</v>
      </c>
      <c r="I61" s="56">
        <v>3664</v>
      </c>
      <c r="K61" s="9" t="s">
        <v>48</v>
      </c>
      <c r="L61" s="100">
        <v>-7.2310065561126069E-2</v>
      </c>
      <c r="M61" s="100">
        <v>1.7977499793778495E-2</v>
      </c>
      <c r="N61" s="101">
        <v>-7.9694323144104851E-2</v>
      </c>
    </row>
    <row r="62" spans="1:19" ht="13.5" thickBot="1">
      <c r="A62" s="38" t="s">
        <v>49</v>
      </c>
      <c r="B62" s="29">
        <v>1905</v>
      </c>
      <c r="C62" s="29">
        <v>2588651.3571809158</v>
      </c>
      <c r="D62" s="30">
        <v>816</v>
      </c>
      <c r="E62" s="19"/>
      <c r="F62" s="66" t="s">
        <v>49</v>
      </c>
      <c r="G62" s="77">
        <v>2072</v>
      </c>
      <c r="H62" s="77">
        <v>2979541.8386245817</v>
      </c>
      <c r="I62" s="78">
        <v>788</v>
      </c>
      <c r="K62" s="10" t="s">
        <v>49</v>
      </c>
      <c r="L62" s="100">
        <v>-8.0598455598455576E-2</v>
      </c>
      <c r="M62" s="100">
        <v>-0.13119147258697639</v>
      </c>
      <c r="N62" s="101">
        <v>3.5532994923857864E-2</v>
      </c>
    </row>
    <row r="63" spans="1:19" ht="13.5" thickBot="1">
      <c r="A63" s="39" t="s">
        <v>50</v>
      </c>
      <c r="B63" s="33">
        <v>20207</v>
      </c>
      <c r="C63" s="33">
        <v>14696551.020669907</v>
      </c>
      <c r="D63" s="34">
        <v>15414</v>
      </c>
      <c r="E63" s="19"/>
      <c r="F63" s="67" t="s">
        <v>50</v>
      </c>
      <c r="G63" s="72">
        <v>22771</v>
      </c>
      <c r="H63" s="72">
        <v>15325673.808740558</v>
      </c>
      <c r="I63" s="73">
        <v>17958</v>
      </c>
      <c r="K63" s="11" t="s">
        <v>50</v>
      </c>
      <c r="L63" s="102">
        <v>-0.11259935883360417</v>
      </c>
      <c r="M63" s="102">
        <v>-4.1050253053921071E-2</v>
      </c>
      <c r="N63" s="103">
        <v>-0.14166388239224859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1935</v>
      </c>
      <c r="C65" s="83">
        <v>2557822.105536283</v>
      </c>
      <c r="D65" s="83">
        <v>779</v>
      </c>
      <c r="E65" s="19"/>
      <c r="F65" s="48" t="s">
        <v>51</v>
      </c>
      <c r="G65" s="49">
        <v>1755</v>
      </c>
      <c r="H65" s="49">
        <v>1839765.668117976</v>
      </c>
      <c r="I65" s="53">
        <v>922</v>
      </c>
      <c r="K65" s="96" t="s">
        <v>51</v>
      </c>
      <c r="L65" s="97">
        <v>0.10256410256410264</v>
      </c>
      <c r="M65" s="97">
        <v>0.39029776990721698</v>
      </c>
      <c r="N65" s="97">
        <v>-0.15509761388286336</v>
      </c>
      <c r="P65" s="5"/>
      <c r="Q65" s="5"/>
      <c r="R65" s="5"/>
      <c r="S65" s="5"/>
    </row>
    <row r="66" spans="1:19" ht="13.5" thickBot="1">
      <c r="A66" s="37" t="s">
        <v>52</v>
      </c>
      <c r="B66" s="29">
        <v>1227</v>
      </c>
      <c r="C66" s="29">
        <v>1580001.3751996013</v>
      </c>
      <c r="D66" s="30">
        <v>472</v>
      </c>
      <c r="E66" s="19"/>
      <c r="F66" s="71" t="s">
        <v>52</v>
      </c>
      <c r="G66" s="55">
        <v>940</v>
      </c>
      <c r="H66" s="55">
        <v>978754.82576602907</v>
      </c>
      <c r="I66" s="56">
        <v>415</v>
      </c>
      <c r="K66" s="9" t="s">
        <v>52</v>
      </c>
      <c r="L66" s="100">
        <v>0.30531914893617018</v>
      </c>
      <c r="M66" s="100">
        <v>0.61429740483067619</v>
      </c>
      <c r="N66" s="101">
        <v>0.13734939759036147</v>
      </c>
    </row>
    <row r="67" spans="1:19" ht="13.5" thickBot="1">
      <c r="A67" s="39" t="s">
        <v>53</v>
      </c>
      <c r="B67" s="33">
        <v>708</v>
      </c>
      <c r="C67" s="33">
        <v>977820.73033668194</v>
      </c>
      <c r="D67" s="34">
        <v>307</v>
      </c>
      <c r="E67" s="19"/>
      <c r="F67" s="67" t="s">
        <v>53</v>
      </c>
      <c r="G67" s="72">
        <v>815</v>
      </c>
      <c r="H67" s="72">
        <v>861010.84235194698</v>
      </c>
      <c r="I67" s="73">
        <v>507</v>
      </c>
      <c r="K67" s="11" t="s">
        <v>53</v>
      </c>
      <c r="L67" s="102">
        <v>-0.13128834355828223</v>
      </c>
      <c r="M67" s="102">
        <v>0.13566598960084608</v>
      </c>
      <c r="N67" s="103">
        <v>-0.39447731755424065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14815</v>
      </c>
      <c r="C69" s="83">
        <v>13133285.588157255</v>
      </c>
      <c r="D69" s="83">
        <v>8902</v>
      </c>
      <c r="E69" s="19"/>
      <c r="F69" s="48" t="s">
        <v>54</v>
      </c>
      <c r="G69" s="49">
        <v>12227</v>
      </c>
      <c r="H69" s="49">
        <v>11634219.1968325</v>
      </c>
      <c r="I69" s="53">
        <v>8243</v>
      </c>
      <c r="K69" s="96" t="s">
        <v>54</v>
      </c>
      <c r="L69" s="97">
        <v>0.21166271366647593</v>
      </c>
      <c r="M69" s="97">
        <v>0.12884976344032495</v>
      </c>
      <c r="N69" s="97">
        <v>7.9946621375712734E-2</v>
      </c>
      <c r="P69" s="5"/>
      <c r="Q69" s="5"/>
      <c r="R69" s="5"/>
      <c r="S69" s="5"/>
    </row>
    <row r="70" spans="1:19" ht="13.5" thickBot="1">
      <c r="A70" s="37" t="s">
        <v>55</v>
      </c>
      <c r="B70" s="29">
        <v>5778</v>
      </c>
      <c r="C70" s="29">
        <v>4823634.9561174195</v>
      </c>
      <c r="D70" s="30">
        <v>3637</v>
      </c>
      <c r="E70" s="19"/>
      <c r="F70" s="71" t="s">
        <v>55</v>
      </c>
      <c r="G70" s="55">
        <v>4570</v>
      </c>
      <c r="H70" s="55">
        <v>3202163.9210084872</v>
      </c>
      <c r="I70" s="56">
        <v>3380</v>
      </c>
      <c r="K70" s="9" t="s">
        <v>55</v>
      </c>
      <c r="L70" s="100">
        <v>0.26433260393873081</v>
      </c>
      <c r="M70" s="100">
        <v>0.50636728009797438</v>
      </c>
      <c r="N70" s="101">
        <v>7.603550295857997E-2</v>
      </c>
    </row>
    <row r="71" spans="1:19" ht="13.5" thickBot="1">
      <c r="A71" s="38" t="s">
        <v>56</v>
      </c>
      <c r="B71" s="29">
        <v>1049</v>
      </c>
      <c r="C71" s="29">
        <v>829383.98796787509</v>
      </c>
      <c r="D71" s="30">
        <v>600</v>
      </c>
      <c r="E71" s="19"/>
      <c r="F71" s="66" t="s">
        <v>56</v>
      </c>
      <c r="G71" s="77">
        <v>708</v>
      </c>
      <c r="H71" s="77">
        <v>858225.49975479092</v>
      </c>
      <c r="I71" s="78">
        <v>354</v>
      </c>
      <c r="K71" s="10" t="s">
        <v>56</v>
      </c>
      <c r="L71" s="100">
        <v>0.48163841807909602</v>
      </c>
      <c r="M71" s="100">
        <v>-3.3605983270313389E-2</v>
      </c>
      <c r="N71" s="101">
        <v>0.69491525423728806</v>
      </c>
    </row>
    <row r="72" spans="1:19" ht="13.5" thickBot="1">
      <c r="A72" s="38" t="s">
        <v>57</v>
      </c>
      <c r="B72" s="29">
        <v>973</v>
      </c>
      <c r="C72" s="29">
        <v>785387.99109414709</v>
      </c>
      <c r="D72" s="30">
        <v>466</v>
      </c>
      <c r="E72" s="19"/>
      <c r="F72" s="66" t="s">
        <v>57</v>
      </c>
      <c r="G72" s="77">
        <v>881</v>
      </c>
      <c r="H72" s="77">
        <v>835578.56031757407</v>
      </c>
      <c r="I72" s="78">
        <v>532</v>
      </c>
      <c r="K72" s="10" t="s">
        <v>57</v>
      </c>
      <c r="L72" s="100">
        <v>0.10442678774120329</v>
      </c>
      <c r="M72" s="100">
        <v>-6.0066846622238934E-2</v>
      </c>
      <c r="N72" s="101">
        <v>-0.12406015037593987</v>
      </c>
    </row>
    <row r="73" spans="1:19" ht="13.5" thickBot="1">
      <c r="A73" s="39" t="s">
        <v>58</v>
      </c>
      <c r="B73" s="33">
        <v>7015</v>
      </c>
      <c r="C73" s="33">
        <v>6694878.652977813</v>
      </c>
      <c r="D73" s="34">
        <v>4199</v>
      </c>
      <c r="E73" s="19"/>
      <c r="F73" s="67" t="s">
        <v>58</v>
      </c>
      <c r="G73" s="72">
        <v>6068</v>
      </c>
      <c r="H73" s="72">
        <v>6738251.2157516489</v>
      </c>
      <c r="I73" s="73">
        <v>3977</v>
      </c>
      <c r="K73" s="11" t="s">
        <v>58</v>
      </c>
      <c r="L73" s="102">
        <v>0.1560646011865523</v>
      </c>
      <c r="M73" s="102">
        <v>-6.4367684411121839E-3</v>
      </c>
      <c r="N73" s="103">
        <v>5.5820970580839901E-2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39360</v>
      </c>
      <c r="C75" s="83">
        <v>44307691.213735744</v>
      </c>
      <c r="D75" s="83">
        <v>23147</v>
      </c>
      <c r="E75" s="19"/>
      <c r="F75" s="48" t="s">
        <v>59</v>
      </c>
      <c r="G75" s="49">
        <v>41228</v>
      </c>
      <c r="H75" s="49">
        <v>49180916.562536389</v>
      </c>
      <c r="I75" s="53">
        <v>27263</v>
      </c>
      <c r="K75" s="96" t="s">
        <v>59</v>
      </c>
      <c r="L75" s="97">
        <v>-4.5309013291937483E-2</v>
      </c>
      <c r="M75" s="97">
        <v>-9.9087729335098018E-2</v>
      </c>
      <c r="N75" s="97">
        <v>-0.15097384733888419</v>
      </c>
      <c r="P75" s="5"/>
      <c r="Q75" s="5"/>
      <c r="R75" s="5"/>
      <c r="S75" s="5"/>
    </row>
    <row r="76" spans="1:19" ht="13.5" thickBot="1">
      <c r="A76" s="90" t="s">
        <v>60</v>
      </c>
      <c r="B76" s="33">
        <v>39360</v>
      </c>
      <c r="C76" s="33">
        <v>44307691.213735744</v>
      </c>
      <c r="D76" s="34">
        <v>23147</v>
      </c>
      <c r="E76" s="19"/>
      <c r="F76" s="70" t="s">
        <v>60</v>
      </c>
      <c r="G76" s="59">
        <v>41228</v>
      </c>
      <c r="H76" s="59">
        <v>49180916.562536389</v>
      </c>
      <c r="I76" s="60">
        <v>27263</v>
      </c>
      <c r="K76" s="13" t="s">
        <v>60</v>
      </c>
      <c r="L76" s="102">
        <v>-4.5309013291937483E-2</v>
      </c>
      <c r="M76" s="102">
        <v>-9.9087729335098018E-2</v>
      </c>
      <c r="N76" s="103">
        <v>-0.15097384733888419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24060</v>
      </c>
      <c r="C78" s="83">
        <v>19828499.980340898</v>
      </c>
      <c r="D78" s="83">
        <v>14098</v>
      </c>
      <c r="E78" s="19"/>
      <c r="F78" s="48" t="s">
        <v>61</v>
      </c>
      <c r="G78" s="49">
        <v>20712</v>
      </c>
      <c r="H78" s="49">
        <v>18520451.31056672</v>
      </c>
      <c r="I78" s="53">
        <v>12951</v>
      </c>
      <c r="K78" s="96" t="s">
        <v>61</v>
      </c>
      <c r="L78" s="97">
        <v>0.16164542294322137</v>
      </c>
      <c r="M78" s="97">
        <v>7.0627256746593536E-2</v>
      </c>
      <c r="N78" s="97">
        <v>8.8564589606980215E-2</v>
      </c>
      <c r="P78" s="5"/>
      <c r="Q78" s="5"/>
      <c r="R78" s="5"/>
      <c r="S78" s="5"/>
    </row>
    <row r="79" spans="1:19" ht="13.5" thickBot="1">
      <c r="A79" s="90" t="s">
        <v>62</v>
      </c>
      <c r="B79" s="33">
        <v>24060</v>
      </c>
      <c r="C79" s="33">
        <v>19828499.980340898</v>
      </c>
      <c r="D79" s="34">
        <v>14098</v>
      </c>
      <c r="E79" s="19"/>
      <c r="F79" s="70" t="s">
        <v>62</v>
      </c>
      <c r="G79" s="59">
        <v>20712</v>
      </c>
      <c r="H79" s="59">
        <v>18520451.31056672</v>
      </c>
      <c r="I79" s="60">
        <v>12951</v>
      </c>
      <c r="K79" s="13" t="s">
        <v>62</v>
      </c>
      <c r="L79" s="102">
        <v>0.16164542294322137</v>
      </c>
      <c r="M79" s="102">
        <v>7.0627256746593536E-2</v>
      </c>
      <c r="N79" s="103">
        <v>8.8564589606980215E-2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6850</v>
      </c>
      <c r="C81" s="83">
        <v>7892985.4528871533</v>
      </c>
      <c r="D81" s="83">
        <v>4772</v>
      </c>
      <c r="E81" s="19"/>
      <c r="F81" s="48" t="s">
        <v>63</v>
      </c>
      <c r="G81" s="49">
        <v>9176</v>
      </c>
      <c r="H81" s="49">
        <v>11045884.910520049</v>
      </c>
      <c r="I81" s="53">
        <v>5952</v>
      </c>
      <c r="K81" s="96" t="s">
        <v>63</v>
      </c>
      <c r="L81" s="97">
        <v>-0.25348735832606806</v>
      </c>
      <c r="M81" s="97">
        <v>-0.2854365660310374</v>
      </c>
      <c r="N81" s="97">
        <v>-0.198252688172043</v>
      </c>
      <c r="P81" s="5"/>
      <c r="Q81" s="5"/>
      <c r="R81" s="5"/>
      <c r="S81" s="5"/>
    </row>
    <row r="82" spans="1:19" ht="13.5" thickBot="1">
      <c r="A82" s="90" t="s">
        <v>64</v>
      </c>
      <c r="B82" s="33">
        <v>6850</v>
      </c>
      <c r="C82" s="33">
        <v>7892985.4528871533</v>
      </c>
      <c r="D82" s="34">
        <v>4772</v>
      </c>
      <c r="E82" s="19"/>
      <c r="F82" s="70" t="s">
        <v>64</v>
      </c>
      <c r="G82" s="59">
        <v>9176</v>
      </c>
      <c r="H82" s="59">
        <v>11045884.910520049</v>
      </c>
      <c r="I82" s="60">
        <v>5952</v>
      </c>
      <c r="K82" s="13" t="s">
        <v>64</v>
      </c>
      <c r="L82" s="102">
        <v>-0.25348735832606806</v>
      </c>
      <c r="M82" s="102">
        <v>-0.2854365660310374</v>
      </c>
      <c r="N82" s="103">
        <v>-0.198252688172043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11659</v>
      </c>
      <c r="C84" s="83">
        <v>11629620.817244489</v>
      </c>
      <c r="D84" s="83">
        <v>8487</v>
      </c>
      <c r="E84" s="19"/>
      <c r="F84" s="48" t="s">
        <v>65</v>
      </c>
      <c r="G84" s="49">
        <v>15469</v>
      </c>
      <c r="H84" s="49">
        <v>15167744.74489535</v>
      </c>
      <c r="I84" s="53">
        <v>11269</v>
      </c>
      <c r="K84" s="96" t="s">
        <v>65</v>
      </c>
      <c r="L84" s="97">
        <v>-0.24629904971232786</v>
      </c>
      <c r="M84" s="97">
        <v>-0.23326631527350861</v>
      </c>
      <c r="N84" s="97">
        <v>-0.24687194959623748</v>
      </c>
      <c r="P84" s="5"/>
      <c r="Q84" s="5"/>
      <c r="R84" s="5"/>
      <c r="S84" s="5"/>
    </row>
    <row r="85" spans="1:19" ht="13.5" thickBot="1">
      <c r="A85" s="37" t="s">
        <v>66</v>
      </c>
      <c r="B85" s="29">
        <v>3137</v>
      </c>
      <c r="C85" s="29">
        <v>3204857.1375428122</v>
      </c>
      <c r="D85" s="30">
        <v>2125</v>
      </c>
      <c r="E85" s="19"/>
      <c r="F85" s="71" t="s">
        <v>66</v>
      </c>
      <c r="G85" s="55">
        <v>3555</v>
      </c>
      <c r="H85" s="55">
        <v>3792192.1083037113</v>
      </c>
      <c r="I85" s="56">
        <v>2291</v>
      </c>
      <c r="K85" s="9" t="s">
        <v>66</v>
      </c>
      <c r="L85" s="100">
        <v>-0.11758087201125178</v>
      </c>
      <c r="M85" s="100">
        <v>-0.15488006777790075</v>
      </c>
      <c r="N85" s="101">
        <v>-7.2457442164993502E-2</v>
      </c>
    </row>
    <row r="86" spans="1:19" ht="13.5" thickBot="1">
      <c r="A86" s="38" t="s">
        <v>67</v>
      </c>
      <c r="B86" s="29">
        <v>1715</v>
      </c>
      <c r="C86" s="29">
        <v>1991248.7158766103</v>
      </c>
      <c r="D86" s="30">
        <v>1292</v>
      </c>
      <c r="E86" s="19"/>
      <c r="F86" s="66" t="s">
        <v>67</v>
      </c>
      <c r="G86" s="77">
        <v>2485</v>
      </c>
      <c r="H86" s="77">
        <v>2602383.818384151</v>
      </c>
      <c r="I86" s="78">
        <v>1803</v>
      </c>
      <c r="K86" s="10" t="s">
        <v>67</v>
      </c>
      <c r="L86" s="100">
        <v>-0.3098591549295775</v>
      </c>
      <c r="M86" s="100">
        <v>-0.23483665176146129</v>
      </c>
      <c r="N86" s="101">
        <v>-0.28341652800887407</v>
      </c>
    </row>
    <row r="87" spans="1:19" ht="13.5" thickBot="1">
      <c r="A87" s="39" t="s">
        <v>68</v>
      </c>
      <c r="B87" s="33">
        <v>6807</v>
      </c>
      <c r="C87" s="33">
        <v>6433514.9638250656</v>
      </c>
      <c r="D87" s="34">
        <v>5070</v>
      </c>
      <c r="E87" s="19"/>
      <c r="F87" s="67" t="s">
        <v>68</v>
      </c>
      <c r="G87" s="72">
        <v>9429</v>
      </c>
      <c r="H87" s="72">
        <v>8773168.8182074875</v>
      </c>
      <c r="I87" s="73">
        <v>7175</v>
      </c>
      <c r="K87" s="11" t="s">
        <v>68</v>
      </c>
      <c r="L87" s="102">
        <v>-0.27807826916958323</v>
      </c>
      <c r="M87" s="102">
        <v>-0.26668287170387017</v>
      </c>
      <c r="N87" s="103">
        <v>-0.2933797909407666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2542</v>
      </c>
      <c r="C89" s="83">
        <v>2553854.903756795</v>
      </c>
      <c r="D89" s="83">
        <v>1855</v>
      </c>
      <c r="E89" s="19"/>
      <c r="F89" s="52" t="s">
        <v>69</v>
      </c>
      <c r="G89" s="49">
        <v>2369</v>
      </c>
      <c r="H89" s="49">
        <v>2821482.6005572099</v>
      </c>
      <c r="I89" s="53">
        <v>1464</v>
      </c>
      <c r="K89" s="99" t="s">
        <v>69</v>
      </c>
      <c r="L89" s="97">
        <v>7.3026593499366799E-2</v>
      </c>
      <c r="M89" s="97">
        <v>-9.4853569803181381E-2</v>
      </c>
      <c r="N89" s="97">
        <v>0.26707650273224037</v>
      </c>
      <c r="P89" s="5"/>
      <c r="Q89" s="5"/>
      <c r="R89" s="5"/>
      <c r="S89" s="5"/>
    </row>
    <row r="90" spans="1:19" ht="13.5" thickBot="1">
      <c r="A90" s="89" t="s">
        <v>70</v>
      </c>
      <c r="B90" s="33">
        <v>2542</v>
      </c>
      <c r="C90" s="33">
        <v>2553854.903756795</v>
      </c>
      <c r="D90" s="34">
        <v>1855</v>
      </c>
      <c r="E90" s="19"/>
      <c r="F90" s="69" t="s">
        <v>70</v>
      </c>
      <c r="G90" s="59">
        <v>2369</v>
      </c>
      <c r="H90" s="59">
        <v>2821482.6005572099</v>
      </c>
      <c r="I90" s="60">
        <v>1464</v>
      </c>
      <c r="K90" s="12" t="s">
        <v>70</v>
      </c>
      <c r="L90" s="102">
        <v>7.3026593499366799E-2</v>
      </c>
      <c r="M90" s="102">
        <v>-9.4853569803181381E-2</v>
      </c>
      <c r="N90" s="103">
        <v>0.26707650273224037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6"/>
  </sheetPr>
  <dimension ref="A1:S92"/>
  <sheetViews>
    <sheetView zoomScale="80" zoomScaleNormal="80" workbookViewId="0">
      <selection activeCell="M85" sqref="M85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99</v>
      </c>
      <c r="C2" s="24"/>
      <c r="D2" s="24"/>
      <c r="F2" s="43" t="s">
        <v>80</v>
      </c>
      <c r="G2" s="44" t="s">
        <v>91</v>
      </c>
      <c r="K2" s="1" t="s">
        <v>80</v>
      </c>
      <c r="L2" s="3"/>
      <c r="M2" s="1" t="s">
        <v>100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892423</v>
      </c>
      <c r="C6" s="83">
        <v>874161549.04801571</v>
      </c>
      <c r="D6" s="83">
        <v>611320</v>
      </c>
      <c r="E6" s="19"/>
      <c r="F6" s="48" t="s">
        <v>1</v>
      </c>
      <c r="G6" s="49">
        <v>871445</v>
      </c>
      <c r="H6" s="49">
        <v>872498318.06557465</v>
      </c>
      <c r="I6" s="49">
        <v>597544</v>
      </c>
      <c r="K6" s="96" t="s">
        <v>1</v>
      </c>
      <c r="L6" s="97">
        <v>2.4072660925244849E-2</v>
      </c>
      <c r="M6" s="97">
        <v>1.9062856030813702E-3</v>
      </c>
      <c r="N6" s="97">
        <v>2.3054369217998971E-2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94901</v>
      </c>
      <c r="C8" s="85">
        <v>74530044.056126818</v>
      </c>
      <c r="D8" s="85">
        <v>66941</v>
      </c>
      <c r="E8" s="19"/>
      <c r="F8" s="52" t="s">
        <v>4</v>
      </c>
      <c r="G8" s="49">
        <v>88248</v>
      </c>
      <c r="H8" s="49">
        <v>69397371.77123186</v>
      </c>
      <c r="I8" s="53">
        <v>62118</v>
      </c>
      <c r="K8" s="99" t="s">
        <v>4</v>
      </c>
      <c r="L8" s="97">
        <v>7.5389810533949886E-2</v>
      </c>
      <c r="M8" s="97">
        <v>7.396061484597416E-2</v>
      </c>
      <c r="N8" s="97">
        <v>7.7642551273382931E-2</v>
      </c>
      <c r="P8" s="5"/>
      <c r="Q8" s="5"/>
      <c r="R8" s="5"/>
      <c r="S8" s="5"/>
    </row>
    <row r="9" spans="1:19" ht="13.5" thickBot="1">
      <c r="A9" s="28" t="s">
        <v>5</v>
      </c>
      <c r="B9" s="29">
        <v>7343</v>
      </c>
      <c r="C9" s="29">
        <v>6104097.4910254683</v>
      </c>
      <c r="D9" s="29">
        <v>3613</v>
      </c>
      <c r="E9" s="20"/>
      <c r="F9" s="54" t="s">
        <v>5</v>
      </c>
      <c r="G9" s="55">
        <v>6583</v>
      </c>
      <c r="H9" s="55">
        <v>4953987.5363004357</v>
      </c>
      <c r="I9" s="56">
        <v>3418</v>
      </c>
      <c r="K9" s="6" t="s">
        <v>5</v>
      </c>
      <c r="L9" s="100">
        <v>0.1154488834877716</v>
      </c>
      <c r="M9" s="100">
        <v>0.23215842718569246</v>
      </c>
      <c r="N9" s="100">
        <v>5.7050906963136416E-2</v>
      </c>
    </row>
    <row r="10" spans="1:19" ht="13.5" thickBot="1">
      <c r="A10" s="31" t="s">
        <v>6</v>
      </c>
      <c r="B10" s="29">
        <v>21590</v>
      </c>
      <c r="C10" s="29">
        <v>12612465.332540777</v>
      </c>
      <c r="D10" s="29">
        <v>18490</v>
      </c>
      <c r="E10" s="19"/>
      <c r="F10" s="57" t="s">
        <v>6</v>
      </c>
      <c r="G10" s="77">
        <v>15237</v>
      </c>
      <c r="H10" s="77">
        <v>11386328.461550046</v>
      </c>
      <c r="I10" s="78">
        <v>12749</v>
      </c>
      <c r="K10" s="7" t="s">
        <v>6</v>
      </c>
      <c r="L10" s="111">
        <v>0.41694559296449429</v>
      </c>
      <c r="M10" s="111">
        <v>0.1076850079576761</v>
      </c>
      <c r="N10" s="113">
        <v>0.45030982822182142</v>
      </c>
    </row>
    <row r="11" spans="1:19" ht="13.5" thickBot="1">
      <c r="A11" s="31" t="s">
        <v>7</v>
      </c>
      <c r="B11" s="29">
        <v>6303</v>
      </c>
      <c r="C11" s="29">
        <v>5684415.2849728866</v>
      </c>
      <c r="D11" s="29">
        <v>4187</v>
      </c>
      <c r="E11" s="19"/>
      <c r="F11" s="57" t="s">
        <v>7</v>
      </c>
      <c r="G11" s="77">
        <v>5540</v>
      </c>
      <c r="H11" s="77">
        <v>4925705.9826086611</v>
      </c>
      <c r="I11" s="78">
        <v>3552</v>
      </c>
      <c r="K11" s="7" t="s">
        <v>7</v>
      </c>
      <c r="L11" s="111">
        <v>0.13772563176895303</v>
      </c>
      <c r="M11" s="111">
        <v>0.15403057044878921</v>
      </c>
      <c r="N11" s="113">
        <v>0.17877252252252251</v>
      </c>
    </row>
    <row r="12" spans="1:19" ht="13.5" thickBot="1">
      <c r="A12" s="31" t="s">
        <v>8</v>
      </c>
      <c r="B12" s="29">
        <v>5765</v>
      </c>
      <c r="C12" s="29">
        <v>4466971.0903672278</v>
      </c>
      <c r="D12" s="29">
        <v>4215</v>
      </c>
      <c r="E12" s="19"/>
      <c r="F12" s="57" t="s">
        <v>8</v>
      </c>
      <c r="G12" s="77">
        <v>6250</v>
      </c>
      <c r="H12" s="77">
        <v>5095285.0160039607</v>
      </c>
      <c r="I12" s="78">
        <v>4398</v>
      </c>
      <c r="K12" s="7" t="s">
        <v>8</v>
      </c>
      <c r="L12" s="111">
        <v>-7.7600000000000002E-2</v>
      </c>
      <c r="M12" s="111">
        <v>-0.12331281246549297</v>
      </c>
      <c r="N12" s="113">
        <v>-4.1609822646657579E-2</v>
      </c>
    </row>
    <row r="13" spans="1:19" ht="13.5" thickBot="1">
      <c r="A13" s="31" t="s">
        <v>9</v>
      </c>
      <c r="B13" s="29">
        <v>8157</v>
      </c>
      <c r="C13" s="29">
        <v>4673182.1622412847</v>
      </c>
      <c r="D13" s="29">
        <v>6106</v>
      </c>
      <c r="E13" s="19"/>
      <c r="F13" s="57" t="s">
        <v>9</v>
      </c>
      <c r="G13" s="77">
        <v>9134</v>
      </c>
      <c r="H13" s="77">
        <v>3590108.109992065</v>
      </c>
      <c r="I13" s="78">
        <v>7444</v>
      </c>
      <c r="K13" s="7" t="s">
        <v>9</v>
      </c>
      <c r="L13" s="111">
        <v>-0.10696299540179544</v>
      </c>
      <c r="M13" s="111">
        <v>0.30168285162075903</v>
      </c>
      <c r="N13" s="113">
        <v>-0.17974207415368082</v>
      </c>
    </row>
    <row r="14" spans="1:19" ht="13.5" thickBot="1">
      <c r="A14" s="31" t="s">
        <v>10</v>
      </c>
      <c r="B14" s="29">
        <v>3821</v>
      </c>
      <c r="C14" s="29">
        <v>4360616.1532354672</v>
      </c>
      <c r="D14" s="29">
        <v>2512</v>
      </c>
      <c r="E14" s="19"/>
      <c r="F14" s="57" t="s">
        <v>10</v>
      </c>
      <c r="G14" s="77">
        <v>3738</v>
      </c>
      <c r="H14" s="77">
        <v>4579952.0127479192</v>
      </c>
      <c r="I14" s="78">
        <v>2403</v>
      </c>
      <c r="K14" s="7" t="s">
        <v>10</v>
      </c>
      <c r="L14" s="111">
        <v>2.2204387372926737E-2</v>
      </c>
      <c r="M14" s="111">
        <v>-4.7890427432852767E-2</v>
      </c>
      <c r="N14" s="113">
        <v>4.5359966708281352E-2</v>
      </c>
    </row>
    <row r="15" spans="1:19" ht="13.5" thickBot="1">
      <c r="A15" s="31" t="s">
        <v>11</v>
      </c>
      <c r="B15" s="29">
        <v>13699</v>
      </c>
      <c r="C15" s="29">
        <v>10176445.858752728</v>
      </c>
      <c r="D15" s="29">
        <v>9189</v>
      </c>
      <c r="E15" s="19"/>
      <c r="F15" s="57" t="s">
        <v>11</v>
      </c>
      <c r="G15" s="77">
        <v>13613</v>
      </c>
      <c r="H15" s="77">
        <v>10443341.063720226</v>
      </c>
      <c r="I15" s="78">
        <v>9295</v>
      </c>
      <c r="K15" s="7" t="s">
        <v>11</v>
      </c>
      <c r="L15" s="111">
        <v>6.3174906339529269E-3</v>
      </c>
      <c r="M15" s="111">
        <v>-2.5556496080998747E-2</v>
      </c>
      <c r="N15" s="113">
        <v>-1.14039806347499E-2</v>
      </c>
    </row>
    <row r="16" spans="1:19" ht="13.5" thickBot="1">
      <c r="A16" s="32" t="s">
        <v>12</v>
      </c>
      <c r="B16" s="29">
        <v>28223</v>
      </c>
      <c r="C16" s="29">
        <v>26451850.682990987</v>
      </c>
      <c r="D16" s="29">
        <v>18629</v>
      </c>
      <c r="E16" s="19"/>
      <c r="F16" s="58" t="s">
        <v>12</v>
      </c>
      <c r="G16" s="107">
        <v>28153</v>
      </c>
      <c r="H16" s="107">
        <v>24422663.588308536</v>
      </c>
      <c r="I16" s="108">
        <v>18859</v>
      </c>
      <c r="K16" s="8" t="s">
        <v>12</v>
      </c>
      <c r="L16" s="114">
        <v>2.4864135260895814E-3</v>
      </c>
      <c r="M16" s="114">
        <v>8.3086232070684218E-2</v>
      </c>
      <c r="N16" s="115">
        <v>-1.2195768598547096E-2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37954</v>
      </c>
      <c r="C18" s="87">
        <v>43802389.914615318</v>
      </c>
      <c r="D18" s="87">
        <v>26539</v>
      </c>
      <c r="E18" s="19"/>
      <c r="F18" s="63" t="s">
        <v>13</v>
      </c>
      <c r="G18" s="64">
        <v>41166</v>
      </c>
      <c r="H18" s="64">
        <v>44373131.745201312</v>
      </c>
      <c r="I18" s="65">
        <v>28191</v>
      </c>
      <c r="K18" s="105" t="s">
        <v>13</v>
      </c>
      <c r="L18" s="106">
        <v>-7.8025555069717756E-2</v>
      </c>
      <c r="M18" s="106">
        <v>-1.2862329255083904E-2</v>
      </c>
      <c r="N18" s="118">
        <v>-5.8600262495122513E-2</v>
      </c>
    </row>
    <row r="19" spans="1:19" ht="13.5" thickBot="1">
      <c r="A19" s="37" t="s">
        <v>14</v>
      </c>
      <c r="B19" s="29">
        <v>2223</v>
      </c>
      <c r="C19" s="29">
        <v>4011351.258800956</v>
      </c>
      <c r="D19" s="29">
        <v>1036</v>
      </c>
      <c r="E19" s="19"/>
      <c r="F19" s="66" t="s">
        <v>14</v>
      </c>
      <c r="G19" s="55">
        <v>2440</v>
      </c>
      <c r="H19" s="55">
        <v>4401392.9999093637</v>
      </c>
      <c r="I19" s="56">
        <v>972</v>
      </c>
      <c r="K19" s="9" t="s">
        <v>14</v>
      </c>
      <c r="L19" s="133">
        <v>-8.8934426229508201E-2</v>
      </c>
      <c r="M19" s="133">
        <v>-8.8617794665561522E-2</v>
      </c>
      <c r="N19" s="135">
        <v>6.5843621399176877E-2</v>
      </c>
    </row>
    <row r="20" spans="1:19" ht="13.5" thickBot="1">
      <c r="A20" s="38" t="s">
        <v>15</v>
      </c>
      <c r="B20" s="29">
        <v>2977</v>
      </c>
      <c r="C20" s="29">
        <v>2600341.5776969874</v>
      </c>
      <c r="D20" s="29">
        <v>2355</v>
      </c>
      <c r="E20" s="19"/>
      <c r="F20" s="66" t="s">
        <v>15</v>
      </c>
      <c r="G20" s="55">
        <v>3606</v>
      </c>
      <c r="H20" s="55">
        <v>3101633.7800000003</v>
      </c>
      <c r="I20" s="56">
        <v>2883</v>
      </c>
      <c r="K20" s="10" t="s">
        <v>15</v>
      </c>
      <c r="L20" s="133">
        <v>-0.17443150305047139</v>
      </c>
      <c r="M20" s="133">
        <v>-0.16162198307725828</v>
      </c>
      <c r="N20" s="135">
        <v>-0.1831425598335068</v>
      </c>
    </row>
    <row r="21" spans="1:19" ht="13.5" thickBot="1">
      <c r="A21" s="39" t="s">
        <v>16</v>
      </c>
      <c r="B21" s="29">
        <v>32754</v>
      </c>
      <c r="C21" s="29">
        <v>37190697.078117378</v>
      </c>
      <c r="D21" s="29">
        <v>23148</v>
      </c>
      <c r="E21" s="19"/>
      <c r="F21" s="67" t="s">
        <v>16</v>
      </c>
      <c r="G21" s="59">
        <v>35120</v>
      </c>
      <c r="H21" s="59">
        <v>36870104.965291947</v>
      </c>
      <c r="I21" s="60">
        <v>24336</v>
      </c>
      <c r="K21" s="11" t="s">
        <v>16</v>
      </c>
      <c r="L21" s="134">
        <v>-6.736902050113891E-2</v>
      </c>
      <c r="M21" s="134">
        <v>8.6951776548296333E-3</v>
      </c>
      <c r="N21" s="136">
        <v>-4.881656804733725E-2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11923</v>
      </c>
      <c r="C23" s="83">
        <v>16047641.539368052</v>
      </c>
      <c r="D23" s="83">
        <v>7067</v>
      </c>
      <c r="E23" s="19"/>
      <c r="F23" s="52" t="s">
        <v>17</v>
      </c>
      <c r="G23" s="49">
        <v>12503</v>
      </c>
      <c r="H23" s="49">
        <v>15277428.945444651</v>
      </c>
      <c r="I23" s="53">
        <v>7916</v>
      </c>
      <c r="K23" s="99" t="s">
        <v>17</v>
      </c>
      <c r="L23" s="97">
        <v>-4.6388866671998708E-2</v>
      </c>
      <c r="M23" s="97">
        <v>5.0415066348782345E-2</v>
      </c>
      <c r="N23" s="97">
        <v>-0.10725113693784738</v>
      </c>
      <c r="P23" s="5"/>
      <c r="Q23" s="5"/>
      <c r="R23" s="5"/>
      <c r="S23" s="5"/>
    </row>
    <row r="24" spans="1:19" ht="13.5" thickBot="1">
      <c r="A24" s="89" t="s">
        <v>18</v>
      </c>
      <c r="B24" s="33">
        <v>11923</v>
      </c>
      <c r="C24" s="33">
        <v>16047641.539368052</v>
      </c>
      <c r="D24" s="33">
        <v>7067</v>
      </c>
      <c r="E24" s="19"/>
      <c r="F24" s="69" t="s">
        <v>18</v>
      </c>
      <c r="G24" s="59">
        <v>12503</v>
      </c>
      <c r="H24" s="59">
        <v>15277428.945444651</v>
      </c>
      <c r="I24" s="60">
        <v>7916</v>
      </c>
      <c r="K24" s="12" t="s">
        <v>18</v>
      </c>
      <c r="L24" s="102">
        <v>-4.6388866671998708E-2</v>
      </c>
      <c r="M24" s="102">
        <v>5.0415066348782345E-2</v>
      </c>
      <c r="N24" s="103">
        <v>-0.10725113693784738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4912</v>
      </c>
      <c r="C26" s="83">
        <v>2343211.5647874186</v>
      </c>
      <c r="D26" s="83">
        <v>3974</v>
      </c>
      <c r="E26" s="19"/>
      <c r="F26" s="48" t="s">
        <v>19</v>
      </c>
      <c r="G26" s="49">
        <v>4652</v>
      </c>
      <c r="H26" s="49">
        <v>2888757.0523580573</v>
      </c>
      <c r="I26" s="53">
        <v>3780</v>
      </c>
      <c r="K26" s="96" t="s">
        <v>19</v>
      </c>
      <c r="L26" s="97">
        <v>5.5889939810834122E-2</v>
      </c>
      <c r="M26" s="97">
        <v>-0.18885128713933097</v>
      </c>
      <c r="N26" s="97">
        <v>5.1322751322751214E-2</v>
      </c>
      <c r="P26" s="5"/>
      <c r="Q26" s="5"/>
      <c r="R26" s="5"/>
      <c r="S26" s="5"/>
    </row>
    <row r="27" spans="1:19" ht="13.5" thickBot="1">
      <c r="A27" s="90" t="s">
        <v>20</v>
      </c>
      <c r="B27" s="33">
        <v>4912</v>
      </c>
      <c r="C27" s="33">
        <v>2343211.5647874186</v>
      </c>
      <c r="D27" s="33">
        <v>3974</v>
      </c>
      <c r="E27" s="19"/>
      <c r="F27" s="70" t="s">
        <v>20</v>
      </c>
      <c r="G27" s="59">
        <v>4652</v>
      </c>
      <c r="H27" s="59">
        <v>2888757.0523580573</v>
      </c>
      <c r="I27" s="60">
        <v>3780</v>
      </c>
      <c r="K27" s="13" t="s">
        <v>20</v>
      </c>
      <c r="L27" s="102">
        <v>5.5889939810834122E-2</v>
      </c>
      <c r="M27" s="102">
        <v>-0.18885128713933097</v>
      </c>
      <c r="N27" s="103">
        <v>5.1322751322751214E-2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38205</v>
      </c>
      <c r="C29" s="83">
        <v>20707080.6444152</v>
      </c>
      <c r="D29" s="83">
        <v>28678</v>
      </c>
      <c r="E29" s="19"/>
      <c r="F29" s="48" t="s">
        <v>21</v>
      </c>
      <c r="G29" s="49">
        <v>40597</v>
      </c>
      <c r="H29" s="49">
        <v>22619034.166988995</v>
      </c>
      <c r="I29" s="53">
        <v>30769</v>
      </c>
      <c r="K29" s="96" t="s">
        <v>21</v>
      </c>
      <c r="L29" s="97">
        <v>-5.8920609897283094E-2</v>
      </c>
      <c r="M29" s="97">
        <v>-8.4528521795336764E-2</v>
      </c>
      <c r="N29" s="97">
        <v>-6.7958009685072596E-2</v>
      </c>
      <c r="P29" s="5"/>
      <c r="Q29" s="5"/>
      <c r="R29" s="5"/>
      <c r="S29" s="5"/>
    </row>
    <row r="30" spans="1:19" ht="13.5" thickBot="1">
      <c r="A30" s="91" t="s">
        <v>22</v>
      </c>
      <c r="B30" s="29">
        <v>17266</v>
      </c>
      <c r="C30" s="29">
        <v>9851017.8035345599</v>
      </c>
      <c r="D30" s="29">
        <v>12933</v>
      </c>
      <c r="E30" s="19"/>
      <c r="F30" s="71" t="s">
        <v>22</v>
      </c>
      <c r="G30" s="55">
        <v>17101</v>
      </c>
      <c r="H30" s="55">
        <v>10502405.667053185</v>
      </c>
      <c r="I30" s="56">
        <v>12740</v>
      </c>
      <c r="K30" s="14" t="s">
        <v>22</v>
      </c>
      <c r="L30" s="100">
        <v>9.6485585638266258E-3</v>
      </c>
      <c r="M30" s="100">
        <v>-6.2022729284022748E-2</v>
      </c>
      <c r="N30" s="101">
        <v>1.5149136577708111E-2</v>
      </c>
    </row>
    <row r="31" spans="1:19" ht="13.5" thickBot="1">
      <c r="A31" s="92" t="s">
        <v>23</v>
      </c>
      <c r="B31" s="29">
        <v>20939</v>
      </c>
      <c r="C31" s="29">
        <v>10856062.840880638</v>
      </c>
      <c r="D31" s="29">
        <v>15745</v>
      </c>
      <c r="E31" s="19"/>
      <c r="F31" s="71" t="s">
        <v>23</v>
      </c>
      <c r="G31" s="72">
        <v>23496</v>
      </c>
      <c r="H31" s="72">
        <v>12116628.49993581</v>
      </c>
      <c r="I31" s="73">
        <v>18029</v>
      </c>
      <c r="K31" s="15" t="s">
        <v>23</v>
      </c>
      <c r="L31" s="102">
        <v>-0.10882703438883212</v>
      </c>
      <c r="M31" s="102">
        <v>-0.10403600795896728</v>
      </c>
      <c r="N31" s="103">
        <v>-0.12668478562316265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29229</v>
      </c>
      <c r="C33" s="83">
        <v>22804150.087066017</v>
      </c>
      <c r="D33" s="83">
        <v>21375</v>
      </c>
      <c r="E33" s="19"/>
      <c r="F33" s="52" t="s">
        <v>24</v>
      </c>
      <c r="G33" s="49">
        <v>24852</v>
      </c>
      <c r="H33" s="49">
        <v>21768109.720901545</v>
      </c>
      <c r="I33" s="53">
        <v>16596</v>
      </c>
      <c r="K33" s="99" t="s">
        <v>24</v>
      </c>
      <c r="L33" s="97">
        <v>0.17612264606470296</v>
      </c>
      <c r="M33" s="97">
        <v>4.7594411248748747E-2</v>
      </c>
      <c r="N33" s="97">
        <v>0.28796095444685466</v>
      </c>
      <c r="P33" s="5"/>
      <c r="Q33" s="5"/>
      <c r="R33" s="5"/>
      <c r="S33" s="5"/>
    </row>
    <row r="34" spans="1:19" ht="13.5" thickBot="1">
      <c r="A34" s="89" t="s">
        <v>25</v>
      </c>
      <c r="B34" s="33">
        <v>29229</v>
      </c>
      <c r="C34" s="33">
        <v>22804150.087066017</v>
      </c>
      <c r="D34" s="33">
        <v>21375</v>
      </c>
      <c r="E34" s="19"/>
      <c r="F34" s="69" t="s">
        <v>25</v>
      </c>
      <c r="G34" s="59">
        <v>24852</v>
      </c>
      <c r="H34" s="59">
        <v>21768109.720901545</v>
      </c>
      <c r="I34" s="60">
        <v>16596</v>
      </c>
      <c r="K34" s="12" t="s">
        <v>25</v>
      </c>
      <c r="L34" s="102">
        <v>0.17612264606470296</v>
      </c>
      <c r="M34" s="102">
        <v>4.7594411248748747E-2</v>
      </c>
      <c r="N34" s="103">
        <v>0.28796095444685466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43203</v>
      </c>
      <c r="C36" s="83">
        <v>46649966.222408712</v>
      </c>
      <c r="D36" s="83">
        <v>29148</v>
      </c>
      <c r="E36" s="19"/>
      <c r="F36" s="48" t="s">
        <v>26</v>
      </c>
      <c r="G36" s="49">
        <v>35359</v>
      </c>
      <c r="H36" s="49">
        <v>38480143.635728598</v>
      </c>
      <c r="I36" s="53">
        <v>24306</v>
      </c>
      <c r="K36" s="96" t="s">
        <v>26</v>
      </c>
      <c r="L36" s="97">
        <v>0.22183885290873606</v>
      </c>
      <c r="M36" s="97">
        <v>0.21231268427736527</v>
      </c>
      <c r="N36" s="112">
        <v>0.19921007158726245</v>
      </c>
    </row>
    <row r="37" spans="1:19" ht="13.5" thickBot="1">
      <c r="A37" s="37" t="s">
        <v>27</v>
      </c>
      <c r="B37" s="29">
        <v>3274</v>
      </c>
      <c r="C37" s="29">
        <v>3402387.0660016183</v>
      </c>
      <c r="D37" s="29">
        <v>2255</v>
      </c>
      <c r="E37" s="19"/>
      <c r="F37" s="71" t="s">
        <v>27</v>
      </c>
      <c r="G37" s="77">
        <v>2974</v>
      </c>
      <c r="H37" s="77">
        <v>3799033.2488394901</v>
      </c>
      <c r="I37" s="78">
        <v>1715</v>
      </c>
      <c r="K37" s="9" t="s">
        <v>27</v>
      </c>
      <c r="L37" s="100">
        <v>0.10087424344317419</v>
      </c>
      <c r="M37" s="100">
        <v>-0.10440713646268751</v>
      </c>
      <c r="N37" s="101">
        <v>0.314868804664723</v>
      </c>
    </row>
    <row r="38" spans="1:19" ht="13.5" thickBot="1">
      <c r="A38" s="38" t="s">
        <v>28</v>
      </c>
      <c r="B38" s="29">
        <v>4594</v>
      </c>
      <c r="C38" s="29">
        <v>6863919.9833494909</v>
      </c>
      <c r="D38" s="29">
        <v>2094</v>
      </c>
      <c r="E38" s="19"/>
      <c r="F38" s="66" t="s">
        <v>28</v>
      </c>
      <c r="G38" s="77">
        <v>3195</v>
      </c>
      <c r="H38" s="77">
        <v>4745538.352832932</v>
      </c>
      <c r="I38" s="78">
        <v>1330</v>
      </c>
      <c r="K38" s="10" t="s">
        <v>28</v>
      </c>
      <c r="L38" s="111">
        <v>0.43787167449139286</v>
      </c>
      <c r="M38" s="111">
        <v>0.44639437573019602</v>
      </c>
      <c r="N38" s="113">
        <v>0.57443609022556386</v>
      </c>
    </row>
    <row r="39" spans="1:19" ht="13.5" thickBot="1">
      <c r="A39" s="38" t="s">
        <v>29</v>
      </c>
      <c r="B39" s="29">
        <v>3663</v>
      </c>
      <c r="C39" s="29">
        <v>4199729.1299306219</v>
      </c>
      <c r="D39" s="29">
        <v>2466</v>
      </c>
      <c r="E39" s="19"/>
      <c r="F39" s="66" t="s">
        <v>29</v>
      </c>
      <c r="G39" s="77">
        <v>2790</v>
      </c>
      <c r="H39" s="77">
        <v>3582795.1844102289</v>
      </c>
      <c r="I39" s="78">
        <v>1723</v>
      </c>
      <c r="K39" s="10" t="s">
        <v>29</v>
      </c>
      <c r="L39" s="111">
        <v>0.31290322580645169</v>
      </c>
      <c r="M39" s="111">
        <v>0.17219347290764753</v>
      </c>
      <c r="N39" s="113">
        <v>0.43122460824143927</v>
      </c>
    </row>
    <row r="40" spans="1:19" ht="13.5" thickBot="1">
      <c r="A40" s="38" t="s">
        <v>30</v>
      </c>
      <c r="B40" s="29">
        <v>16921</v>
      </c>
      <c r="C40" s="29">
        <v>17357949.838551592</v>
      </c>
      <c r="D40" s="29">
        <v>12914</v>
      </c>
      <c r="E40" s="19"/>
      <c r="F40" s="66" t="s">
        <v>30</v>
      </c>
      <c r="G40" s="77">
        <v>17321</v>
      </c>
      <c r="H40" s="77">
        <v>17224644.582330763</v>
      </c>
      <c r="I40" s="78">
        <v>13438</v>
      </c>
      <c r="K40" s="10" t="s">
        <v>30</v>
      </c>
      <c r="L40" s="111">
        <v>-2.3093354887131268E-2</v>
      </c>
      <c r="M40" s="111">
        <v>7.7392166545819929E-3</v>
      </c>
      <c r="N40" s="113">
        <v>-3.8993897901473451E-2</v>
      </c>
    </row>
    <row r="41" spans="1:19" ht="13.5" thickBot="1">
      <c r="A41" s="39" t="s">
        <v>31</v>
      </c>
      <c r="B41" s="29">
        <v>14751</v>
      </c>
      <c r="C41" s="29">
        <v>14825980.20457539</v>
      </c>
      <c r="D41" s="29">
        <v>9419</v>
      </c>
      <c r="E41" s="19"/>
      <c r="F41" s="67" t="s">
        <v>31</v>
      </c>
      <c r="G41" s="77">
        <v>9079</v>
      </c>
      <c r="H41" s="77">
        <v>9128132.2673151828</v>
      </c>
      <c r="I41" s="78">
        <v>6100</v>
      </c>
      <c r="K41" s="11" t="s">
        <v>31</v>
      </c>
      <c r="L41" s="116">
        <v>0.62473840731358088</v>
      </c>
      <c r="M41" s="116">
        <v>0.62420742495836889</v>
      </c>
      <c r="N41" s="117">
        <v>0.54409836065573769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58232</v>
      </c>
      <c r="C43" s="83">
        <v>56027563.922877841</v>
      </c>
      <c r="D43" s="83">
        <v>42863</v>
      </c>
      <c r="E43" s="19"/>
      <c r="F43" s="48" t="s">
        <v>32</v>
      </c>
      <c r="G43" s="49">
        <v>56419</v>
      </c>
      <c r="H43" s="49">
        <v>55131192.63196747</v>
      </c>
      <c r="I43" s="53">
        <v>39593</v>
      </c>
      <c r="K43" s="96" t="s">
        <v>32</v>
      </c>
      <c r="L43" s="97">
        <v>3.2134564597033011E-2</v>
      </c>
      <c r="M43" s="97">
        <v>1.6258877200320487E-2</v>
      </c>
      <c r="N43" s="97">
        <v>8.2590356881266924E-2</v>
      </c>
    </row>
    <row r="44" spans="1:19" ht="13.5" thickBot="1">
      <c r="A44" s="37" t="s">
        <v>33</v>
      </c>
      <c r="B44" s="29">
        <v>2344</v>
      </c>
      <c r="C44" s="29">
        <v>1563892.9646980946</v>
      </c>
      <c r="D44" s="29">
        <v>1962</v>
      </c>
      <c r="E44" s="19"/>
      <c r="F44" s="74" t="s">
        <v>33</v>
      </c>
      <c r="G44" s="55">
        <v>2345</v>
      </c>
      <c r="H44" s="55">
        <v>1473371.1441000002</v>
      </c>
      <c r="I44" s="56">
        <v>1852</v>
      </c>
      <c r="K44" s="9" t="s">
        <v>33</v>
      </c>
      <c r="L44" s="138">
        <v>-4.2643923240937021E-4</v>
      </c>
      <c r="M44" s="138">
        <v>6.1438573003538277E-2</v>
      </c>
      <c r="N44" s="139">
        <v>5.9395248380129662E-2</v>
      </c>
    </row>
    <row r="45" spans="1:19" ht="13.5" thickBot="1">
      <c r="A45" s="38" t="s">
        <v>34</v>
      </c>
      <c r="B45" s="29">
        <v>8662</v>
      </c>
      <c r="C45" s="29">
        <v>10032171.999830734</v>
      </c>
      <c r="D45" s="29">
        <v>5965</v>
      </c>
      <c r="E45" s="19"/>
      <c r="F45" s="75" t="s">
        <v>34</v>
      </c>
      <c r="G45" s="55">
        <v>8520</v>
      </c>
      <c r="H45" s="55">
        <v>10629315.586206339</v>
      </c>
      <c r="I45" s="56">
        <v>5743</v>
      </c>
      <c r="K45" s="10" t="s">
        <v>34</v>
      </c>
      <c r="L45" s="133">
        <v>1.6666666666666607E-2</v>
      </c>
      <c r="M45" s="133">
        <v>-5.6178930951162886E-2</v>
      </c>
      <c r="N45" s="135">
        <v>3.8655754831969258E-2</v>
      </c>
    </row>
    <row r="46" spans="1:19" ht="13.5" thickBot="1">
      <c r="A46" s="38" t="s">
        <v>35</v>
      </c>
      <c r="B46" s="29">
        <v>3264</v>
      </c>
      <c r="C46" s="29">
        <v>2529580.6379931965</v>
      </c>
      <c r="D46" s="29">
        <v>2288</v>
      </c>
      <c r="E46" s="19"/>
      <c r="F46" s="75" t="s">
        <v>35</v>
      </c>
      <c r="G46" s="55">
        <v>2422</v>
      </c>
      <c r="H46" s="55">
        <v>1726356.4849483576</v>
      </c>
      <c r="I46" s="56">
        <v>1734</v>
      </c>
      <c r="K46" s="10" t="s">
        <v>35</v>
      </c>
      <c r="L46" s="133">
        <v>0.34764657308009905</v>
      </c>
      <c r="M46" s="133">
        <v>0.46527131565695523</v>
      </c>
      <c r="N46" s="135">
        <v>0.31949250288350628</v>
      </c>
    </row>
    <row r="47" spans="1:19" ht="13.5" thickBot="1">
      <c r="A47" s="38" t="s">
        <v>36</v>
      </c>
      <c r="B47" s="29">
        <v>13779</v>
      </c>
      <c r="C47" s="29">
        <v>14380877.090246189</v>
      </c>
      <c r="D47" s="29">
        <v>10652</v>
      </c>
      <c r="E47" s="19"/>
      <c r="F47" s="75" t="s">
        <v>36</v>
      </c>
      <c r="G47" s="55">
        <v>14041</v>
      </c>
      <c r="H47" s="55">
        <v>14240379.685050813</v>
      </c>
      <c r="I47" s="56">
        <v>9965</v>
      </c>
      <c r="K47" s="10" t="s">
        <v>36</v>
      </c>
      <c r="L47" s="133">
        <v>-1.8659639626807167E-2</v>
      </c>
      <c r="M47" s="133">
        <v>9.8661277509943801E-3</v>
      </c>
      <c r="N47" s="135">
        <v>6.8941294530858066E-2</v>
      </c>
    </row>
    <row r="48" spans="1:19" ht="13.5" thickBot="1">
      <c r="A48" s="38" t="s">
        <v>37</v>
      </c>
      <c r="B48" s="29">
        <v>4784</v>
      </c>
      <c r="C48" s="29">
        <v>4873684.1989956144</v>
      </c>
      <c r="D48" s="29">
        <v>2818</v>
      </c>
      <c r="E48" s="19"/>
      <c r="F48" s="75" t="s">
        <v>37</v>
      </c>
      <c r="G48" s="55">
        <v>3992</v>
      </c>
      <c r="H48" s="55">
        <v>4169097.4656186472</v>
      </c>
      <c r="I48" s="56">
        <v>2307</v>
      </c>
      <c r="K48" s="10" t="s">
        <v>37</v>
      </c>
      <c r="L48" s="133">
        <v>0.19839679358717444</v>
      </c>
      <c r="M48" s="133">
        <v>0.16900222150896971</v>
      </c>
      <c r="N48" s="135">
        <v>0.22149978326831388</v>
      </c>
    </row>
    <row r="49" spans="1:19" ht="13.5" thickBot="1">
      <c r="A49" s="38" t="s">
        <v>38</v>
      </c>
      <c r="B49" s="29">
        <v>6150</v>
      </c>
      <c r="C49" s="29">
        <v>4533029.22063787</v>
      </c>
      <c r="D49" s="29">
        <v>5128</v>
      </c>
      <c r="E49" s="19"/>
      <c r="F49" s="75" t="s">
        <v>38</v>
      </c>
      <c r="G49" s="55">
        <v>6488</v>
      </c>
      <c r="H49" s="55">
        <v>4415081.4323814893</v>
      </c>
      <c r="I49" s="56">
        <v>5157</v>
      </c>
      <c r="K49" s="10" t="s">
        <v>38</v>
      </c>
      <c r="L49" s="133">
        <v>-5.2096177558569656E-2</v>
      </c>
      <c r="M49" s="133">
        <v>2.67147480885217E-2</v>
      </c>
      <c r="N49" s="135">
        <v>-5.6234244715920312E-3</v>
      </c>
    </row>
    <row r="50" spans="1:19" ht="13.5" thickBot="1">
      <c r="A50" s="38" t="s">
        <v>39</v>
      </c>
      <c r="B50" s="29">
        <v>1819</v>
      </c>
      <c r="C50" s="29">
        <v>2780033.7552776253</v>
      </c>
      <c r="D50" s="29">
        <v>1073</v>
      </c>
      <c r="E50" s="19"/>
      <c r="F50" s="75" t="s">
        <v>39</v>
      </c>
      <c r="G50" s="55">
        <v>1469</v>
      </c>
      <c r="H50" s="55">
        <v>2509578.861650357</v>
      </c>
      <c r="I50" s="56">
        <v>751</v>
      </c>
      <c r="K50" s="10" t="s">
        <v>39</v>
      </c>
      <c r="L50" s="133">
        <v>0.2382573179033356</v>
      </c>
      <c r="M50" s="133">
        <v>0.10776903557810935</v>
      </c>
      <c r="N50" s="135">
        <v>0.42876165113182418</v>
      </c>
    </row>
    <row r="51" spans="1:19" ht="13.5" thickBot="1">
      <c r="A51" s="38" t="s">
        <v>40</v>
      </c>
      <c r="B51" s="29">
        <v>14310</v>
      </c>
      <c r="C51" s="29">
        <v>12765419.311222907</v>
      </c>
      <c r="D51" s="29">
        <v>10398</v>
      </c>
      <c r="E51" s="19"/>
      <c r="F51" s="75" t="s">
        <v>40</v>
      </c>
      <c r="G51" s="55">
        <v>13973</v>
      </c>
      <c r="H51" s="55">
        <v>13147642.599511467</v>
      </c>
      <c r="I51" s="56">
        <v>9700</v>
      </c>
      <c r="K51" s="10" t="s">
        <v>40</v>
      </c>
      <c r="L51" s="133">
        <v>2.4117941744793425E-2</v>
      </c>
      <c r="M51" s="133">
        <v>-2.9071621425331595E-2</v>
      </c>
      <c r="N51" s="135">
        <v>7.195876288659786E-2</v>
      </c>
    </row>
    <row r="52" spans="1:19" ht="13.5" thickBot="1">
      <c r="A52" s="39" t="s">
        <v>41</v>
      </c>
      <c r="B52" s="29">
        <v>3120</v>
      </c>
      <c r="C52" s="29">
        <v>2568874.7439756049</v>
      </c>
      <c r="D52" s="29">
        <v>2579</v>
      </c>
      <c r="E52" s="19"/>
      <c r="F52" s="76" t="s">
        <v>41</v>
      </c>
      <c r="G52" s="59">
        <v>3169</v>
      </c>
      <c r="H52" s="59">
        <v>2820369.3725000001</v>
      </c>
      <c r="I52" s="60">
        <v>2384</v>
      </c>
      <c r="K52" s="11" t="s">
        <v>41</v>
      </c>
      <c r="L52" s="134">
        <v>-1.5462290943515256E-2</v>
      </c>
      <c r="M52" s="134">
        <v>-8.917081251008907E-2</v>
      </c>
      <c r="N52" s="136">
        <v>8.1795302013422777E-2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168706</v>
      </c>
      <c r="C54" s="83">
        <v>201817126.59025225</v>
      </c>
      <c r="D54" s="83">
        <v>109187</v>
      </c>
      <c r="E54" s="19"/>
      <c r="F54" s="48" t="s">
        <v>42</v>
      </c>
      <c r="G54" s="49">
        <v>179935</v>
      </c>
      <c r="H54" s="49">
        <v>214714545.12808612</v>
      </c>
      <c r="I54" s="53">
        <v>120064</v>
      </c>
      <c r="K54" s="96" t="s">
        <v>42</v>
      </c>
      <c r="L54" s="97">
        <v>-6.2405868785950447E-2</v>
      </c>
      <c r="M54" s="97">
        <v>-6.0067744968744563E-2</v>
      </c>
      <c r="N54" s="97">
        <v>-9.059335021321957E-2</v>
      </c>
      <c r="P54" s="5"/>
      <c r="Q54" s="5"/>
      <c r="R54" s="5"/>
      <c r="S54" s="5"/>
    </row>
    <row r="55" spans="1:19" ht="13.5" thickBot="1">
      <c r="A55" s="37" t="s">
        <v>43</v>
      </c>
      <c r="B55" s="29">
        <v>135872</v>
      </c>
      <c r="C55" s="29">
        <v>162942479.53105995</v>
      </c>
      <c r="D55" s="29">
        <v>87879</v>
      </c>
      <c r="E55" s="19"/>
      <c r="F55" s="71" t="s">
        <v>43</v>
      </c>
      <c r="G55" s="55">
        <v>143853</v>
      </c>
      <c r="H55" s="55">
        <v>171944015.20736235</v>
      </c>
      <c r="I55" s="56">
        <v>96999</v>
      </c>
      <c r="K55" s="9" t="s">
        <v>43</v>
      </c>
      <c r="L55" s="100">
        <v>-5.5480247196791121E-2</v>
      </c>
      <c r="M55" s="100">
        <v>-5.2351549807922448E-2</v>
      </c>
      <c r="N55" s="101">
        <v>-9.4021587851421118E-2</v>
      </c>
    </row>
    <row r="56" spans="1:19" ht="13.5" thickBot="1">
      <c r="A56" s="38" t="s">
        <v>44</v>
      </c>
      <c r="B56" s="29">
        <v>9984</v>
      </c>
      <c r="C56" s="29">
        <v>10526213.917237807</v>
      </c>
      <c r="D56" s="29">
        <v>7522</v>
      </c>
      <c r="E56" s="19"/>
      <c r="F56" s="66" t="s">
        <v>44</v>
      </c>
      <c r="G56" s="77">
        <v>10170</v>
      </c>
      <c r="H56" s="77">
        <v>11182463.170952424</v>
      </c>
      <c r="I56" s="78">
        <v>7398</v>
      </c>
      <c r="K56" s="10" t="s">
        <v>44</v>
      </c>
      <c r="L56" s="100">
        <v>-1.8289085545722727E-2</v>
      </c>
      <c r="M56" s="100">
        <v>-5.868557255071416E-2</v>
      </c>
      <c r="N56" s="101">
        <v>1.6761286834279465E-2</v>
      </c>
    </row>
    <row r="57" spans="1:19" ht="13.5" thickBot="1">
      <c r="A57" s="38" t="s">
        <v>45</v>
      </c>
      <c r="B57" s="29">
        <v>5023</v>
      </c>
      <c r="C57" s="29">
        <v>6950014.2990102693</v>
      </c>
      <c r="D57" s="29">
        <v>2327</v>
      </c>
      <c r="E57" s="19"/>
      <c r="F57" s="66" t="s">
        <v>45</v>
      </c>
      <c r="G57" s="77">
        <v>4989</v>
      </c>
      <c r="H57" s="77">
        <v>7470212.901084777</v>
      </c>
      <c r="I57" s="78">
        <v>2348</v>
      </c>
      <c r="K57" s="10" t="s">
        <v>45</v>
      </c>
      <c r="L57" s="100">
        <v>6.814992984566004E-3</v>
      </c>
      <c r="M57" s="100">
        <v>-6.9636382384626216E-2</v>
      </c>
      <c r="N57" s="101">
        <v>-8.9437819420783438E-3</v>
      </c>
    </row>
    <row r="58" spans="1:19" ht="13.5" thickBot="1">
      <c r="A58" s="39" t="s">
        <v>46</v>
      </c>
      <c r="B58" s="29">
        <v>17827</v>
      </c>
      <c r="C58" s="29">
        <v>21398418.842944212</v>
      </c>
      <c r="D58" s="29">
        <v>11459</v>
      </c>
      <c r="E58" s="19"/>
      <c r="F58" s="67" t="s">
        <v>46</v>
      </c>
      <c r="G58" s="72">
        <v>20923</v>
      </c>
      <c r="H58" s="72">
        <v>24117853.84868655</v>
      </c>
      <c r="I58" s="73">
        <v>13319</v>
      </c>
      <c r="K58" s="11" t="s">
        <v>46</v>
      </c>
      <c r="L58" s="102">
        <v>-0.14797113224680969</v>
      </c>
      <c r="M58" s="102">
        <v>-0.11275609441884216</v>
      </c>
      <c r="N58" s="103">
        <v>-0.13965012388317444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82430</v>
      </c>
      <c r="C60" s="83">
        <v>65137730.072069526</v>
      </c>
      <c r="D60" s="83">
        <v>61062</v>
      </c>
      <c r="E60" s="19"/>
      <c r="F60" s="48" t="s">
        <v>47</v>
      </c>
      <c r="G60" s="49">
        <v>86676</v>
      </c>
      <c r="H60" s="49">
        <v>67288310.07454744</v>
      </c>
      <c r="I60" s="53">
        <v>62842</v>
      </c>
      <c r="K60" s="96" t="s">
        <v>47</v>
      </c>
      <c r="L60" s="97">
        <v>-4.898703216576672E-2</v>
      </c>
      <c r="M60" s="97">
        <v>-3.1960677866561427E-2</v>
      </c>
      <c r="N60" s="97">
        <v>-2.8325005569523554E-2</v>
      </c>
      <c r="P60" s="5"/>
      <c r="Q60" s="5"/>
      <c r="R60" s="5"/>
      <c r="S60" s="5"/>
    </row>
    <row r="61" spans="1:19" ht="13.5" thickBot="1">
      <c r="A61" s="37" t="s">
        <v>48</v>
      </c>
      <c r="B61" s="29">
        <v>15271</v>
      </c>
      <c r="C61" s="29">
        <v>10764258.421801822</v>
      </c>
      <c r="D61" s="29">
        <v>11388</v>
      </c>
      <c r="E61" s="19"/>
      <c r="F61" s="71" t="s">
        <v>48</v>
      </c>
      <c r="G61" s="55">
        <v>14658</v>
      </c>
      <c r="H61" s="55">
        <v>10636261.008956192</v>
      </c>
      <c r="I61" s="56">
        <v>10335</v>
      </c>
      <c r="K61" s="9" t="s">
        <v>48</v>
      </c>
      <c r="L61" s="100">
        <v>4.1820166462000374E-2</v>
      </c>
      <c r="M61" s="100">
        <v>1.203406091086423E-2</v>
      </c>
      <c r="N61" s="101">
        <v>0.10188679245283017</v>
      </c>
    </row>
    <row r="62" spans="1:19" ht="13.5" thickBot="1">
      <c r="A62" s="38" t="s">
        <v>49</v>
      </c>
      <c r="B62" s="29">
        <v>6820</v>
      </c>
      <c r="C62" s="29">
        <v>8535185.5294813681</v>
      </c>
      <c r="D62" s="29">
        <v>2828</v>
      </c>
      <c r="E62" s="19"/>
      <c r="F62" s="66" t="s">
        <v>49</v>
      </c>
      <c r="G62" s="77">
        <v>8611</v>
      </c>
      <c r="H62" s="77">
        <v>11222249.595728002</v>
      </c>
      <c r="I62" s="78">
        <v>3378</v>
      </c>
      <c r="K62" s="10" t="s">
        <v>49</v>
      </c>
      <c r="L62" s="100">
        <v>-0.20798978051329697</v>
      </c>
      <c r="M62" s="100">
        <v>-0.23944076838832073</v>
      </c>
      <c r="N62" s="101">
        <v>-0.16281823564239195</v>
      </c>
    </row>
    <row r="63" spans="1:19" ht="13.5" thickBot="1">
      <c r="A63" s="39" t="s">
        <v>50</v>
      </c>
      <c r="B63" s="29">
        <v>60339</v>
      </c>
      <c r="C63" s="29">
        <v>45838286.120786339</v>
      </c>
      <c r="D63" s="29">
        <v>46846</v>
      </c>
      <c r="E63" s="19"/>
      <c r="F63" s="67" t="s">
        <v>50</v>
      </c>
      <c r="G63" s="72">
        <v>63407</v>
      </c>
      <c r="H63" s="72">
        <v>45429799.469863236</v>
      </c>
      <c r="I63" s="73">
        <v>49129</v>
      </c>
      <c r="K63" s="11" t="s">
        <v>50</v>
      </c>
      <c r="L63" s="102">
        <v>-4.8385824908921737E-2</v>
      </c>
      <c r="M63" s="102">
        <v>8.9916014530084798E-3</v>
      </c>
      <c r="N63" s="103">
        <v>-4.6469498666775189E-2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5621</v>
      </c>
      <c r="C65" s="83">
        <v>6727995.793365757</v>
      </c>
      <c r="D65" s="83">
        <v>2645</v>
      </c>
      <c r="E65" s="19"/>
      <c r="F65" s="48" t="s">
        <v>51</v>
      </c>
      <c r="G65" s="49">
        <v>5422</v>
      </c>
      <c r="H65" s="49">
        <v>5437013.7079785783</v>
      </c>
      <c r="I65" s="53">
        <v>2971</v>
      </c>
      <c r="K65" s="96" t="s">
        <v>51</v>
      </c>
      <c r="L65" s="97">
        <v>3.6702323865732245E-2</v>
      </c>
      <c r="M65" s="97">
        <v>0.23744322797875594</v>
      </c>
      <c r="N65" s="97">
        <v>-0.10972736452372933</v>
      </c>
      <c r="P65" s="5"/>
      <c r="Q65" s="5"/>
      <c r="R65" s="5"/>
      <c r="S65" s="5"/>
    </row>
    <row r="66" spans="1:19" ht="13.5" thickBot="1">
      <c r="A66" s="37" t="s">
        <v>52</v>
      </c>
      <c r="B66" s="29">
        <v>3409</v>
      </c>
      <c r="C66" s="29">
        <v>4117404.3739793468</v>
      </c>
      <c r="D66" s="29">
        <v>1369</v>
      </c>
      <c r="E66" s="19"/>
      <c r="F66" s="71" t="s">
        <v>52</v>
      </c>
      <c r="G66" s="55">
        <v>3050</v>
      </c>
      <c r="H66" s="55">
        <v>3030072.4157468406</v>
      </c>
      <c r="I66" s="56">
        <v>1410</v>
      </c>
      <c r="K66" s="9" t="s">
        <v>52</v>
      </c>
      <c r="L66" s="100">
        <v>0.11770491803278693</v>
      </c>
      <c r="M66" s="100">
        <v>0.35884685546847073</v>
      </c>
      <c r="N66" s="101">
        <v>-2.907801418439715E-2</v>
      </c>
    </row>
    <row r="67" spans="1:19" ht="13.5" thickBot="1">
      <c r="A67" s="39" t="s">
        <v>53</v>
      </c>
      <c r="B67" s="29">
        <v>2212</v>
      </c>
      <c r="C67" s="29">
        <v>2610591.4193864102</v>
      </c>
      <c r="D67" s="29">
        <v>1276</v>
      </c>
      <c r="E67" s="19"/>
      <c r="F67" s="67" t="s">
        <v>53</v>
      </c>
      <c r="G67" s="72">
        <v>2372</v>
      </c>
      <c r="H67" s="72">
        <v>2406941.2922317372</v>
      </c>
      <c r="I67" s="73">
        <v>1561</v>
      </c>
      <c r="K67" s="11" t="s">
        <v>53</v>
      </c>
      <c r="L67" s="102">
        <v>-6.7453625632377778E-2</v>
      </c>
      <c r="M67" s="102">
        <v>8.4609511587150799E-2</v>
      </c>
      <c r="N67" s="103">
        <v>-0.18257527226137094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47692</v>
      </c>
      <c r="C69" s="83">
        <v>43637214.868195012</v>
      </c>
      <c r="D69" s="83">
        <v>34986</v>
      </c>
      <c r="E69" s="19"/>
      <c r="F69" s="48" t="s">
        <v>54</v>
      </c>
      <c r="G69" s="49">
        <v>36252</v>
      </c>
      <c r="H69" s="49">
        <v>34337171.513780043</v>
      </c>
      <c r="I69" s="53">
        <v>25487</v>
      </c>
      <c r="K69" s="96" t="s">
        <v>54</v>
      </c>
      <c r="L69" s="97">
        <v>0.31556879620434741</v>
      </c>
      <c r="M69" s="97">
        <v>0.27084477097022153</v>
      </c>
      <c r="N69" s="97">
        <v>0.3726998077451249</v>
      </c>
      <c r="P69" s="5"/>
      <c r="Q69" s="5"/>
      <c r="R69" s="5"/>
      <c r="S69" s="5"/>
    </row>
    <row r="70" spans="1:19" ht="13.5" thickBot="1">
      <c r="A70" s="37" t="s">
        <v>55</v>
      </c>
      <c r="B70" s="29">
        <v>18321</v>
      </c>
      <c r="C70" s="29">
        <v>14342899.213226555</v>
      </c>
      <c r="D70" s="29">
        <v>13962</v>
      </c>
      <c r="E70" s="19"/>
      <c r="F70" s="71" t="s">
        <v>55</v>
      </c>
      <c r="G70" s="55">
        <v>13902</v>
      </c>
      <c r="H70" s="55">
        <v>9353532.2310764901</v>
      </c>
      <c r="I70" s="56">
        <v>10636</v>
      </c>
      <c r="K70" s="9" t="s">
        <v>55</v>
      </c>
      <c r="L70" s="100">
        <v>0.31786793267155811</v>
      </c>
      <c r="M70" s="100">
        <v>0.53342062216594743</v>
      </c>
      <c r="N70" s="101">
        <v>0.31271154569386983</v>
      </c>
    </row>
    <row r="71" spans="1:19" ht="13.5" thickBot="1">
      <c r="A71" s="38" t="s">
        <v>56</v>
      </c>
      <c r="B71" s="29">
        <v>3493</v>
      </c>
      <c r="C71" s="29">
        <v>2664608.0954413367</v>
      </c>
      <c r="D71" s="29">
        <v>2584</v>
      </c>
      <c r="E71" s="19"/>
      <c r="F71" s="66" t="s">
        <v>56</v>
      </c>
      <c r="G71" s="77">
        <v>2127</v>
      </c>
      <c r="H71" s="77">
        <v>2448941.6719478602</v>
      </c>
      <c r="I71" s="78">
        <v>1162</v>
      </c>
      <c r="K71" s="10" t="s">
        <v>56</v>
      </c>
      <c r="L71" s="100">
        <v>0.64221908791725424</v>
      </c>
      <c r="M71" s="100">
        <v>8.8065153190005629E-2</v>
      </c>
      <c r="N71" s="101">
        <v>1.2237521514629948</v>
      </c>
    </row>
    <row r="72" spans="1:19" ht="13.5" thickBot="1">
      <c r="A72" s="38" t="s">
        <v>57</v>
      </c>
      <c r="B72" s="29">
        <v>2946</v>
      </c>
      <c r="C72" s="29">
        <v>2920713.3541528154</v>
      </c>
      <c r="D72" s="29">
        <v>2014</v>
      </c>
      <c r="E72" s="19"/>
      <c r="F72" s="66" t="s">
        <v>57</v>
      </c>
      <c r="G72" s="77">
        <v>2513</v>
      </c>
      <c r="H72" s="77">
        <v>2500476.8901948361</v>
      </c>
      <c r="I72" s="78">
        <v>1713</v>
      </c>
      <c r="K72" s="10" t="s">
        <v>57</v>
      </c>
      <c r="L72" s="100">
        <v>0.17230401910067639</v>
      </c>
      <c r="M72" s="100">
        <v>0.16806252663476307</v>
      </c>
      <c r="N72" s="101">
        <v>0.17571511967308817</v>
      </c>
    </row>
    <row r="73" spans="1:19" ht="13.5" thickBot="1">
      <c r="A73" s="39" t="s">
        <v>58</v>
      </c>
      <c r="B73" s="29">
        <v>22932</v>
      </c>
      <c r="C73" s="29">
        <v>23708994.205374304</v>
      </c>
      <c r="D73" s="29">
        <v>16426</v>
      </c>
      <c r="E73" s="19"/>
      <c r="F73" s="67" t="s">
        <v>58</v>
      </c>
      <c r="G73" s="72">
        <v>17710</v>
      </c>
      <c r="H73" s="72">
        <v>20034220.720560856</v>
      </c>
      <c r="I73" s="73">
        <v>11976</v>
      </c>
      <c r="K73" s="11" t="s">
        <v>58</v>
      </c>
      <c r="L73" s="102">
        <v>0.29486166007905146</v>
      </c>
      <c r="M73" s="102">
        <v>0.18342482775195124</v>
      </c>
      <c r="N73" s="103">
        <v>0.3715764863059452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129698</v>
      </c>
      <c r="C75" s="83">
        <v>144724320.17810774</v>
      </c>
      <c r="D75" s="83">
        <v>83281</v>
      </c>
      <c r="E75" s="19"/>
      <c r="F75" s="48" t="s">
        <v>59</v>
      </c>
      <c r="G75" s="49">
        <v>124380</v>
      </c>
      <c r="H75" s="49">
        <v>146499844.16171098</v>
      </c>
      <c r="I75" s="53">
        <v>81970</v>
      </c>
      <c r="K75" s="96" t="s">
        <v>59</v>
      </c>
      <c r="L75" s="97">
        <v>4.2756070107734301E-2</v>
      </c>
      <c r="M75" s="97">
        <v>-1.2119630527684166E-2</v>
      </c>
      <c r="N75" s="97">
        <v>1.5993656215688601E-2</v>
      </c>
      <c r="P75" s="5"/>
      <c r="Q75" s="5"/>
      <c r="R75" s="5"/>
      <c r="S75" s="5"/>
    </row>
    <row r="76" spans="1:19" ht="13.5" thickBot="1">
      <c r="A76" s="90" t="s">
        <v>60</v>
      </c>
      <c r="B76" s="33">
        <v>129698</v>
      </c>
      <c r="C76" s="33">
        <v>144724320.17810774</v>
      </c>
      <c r="D76" s="33">
        <v>83281</v>
      </c>
      <c r="E76" s="19"/>
      <c r="F76" s="70" t="s">
        <v>60</v>
      </c>
      <c r="G76" s="59">
        <v>124380</v>
      </c>
      <c r="H76" s="59">
        <v>146499844.16171098</v>
      </c>
      <c r="I76" s="60">
        <v>81970</v>
      </c>
      <c r="K76" s="13" t="s">
        <v>60</v>
      </c>
      <c r="L76" s="102">
        <v>4.2756070107734301E-2</v>
      </c>
      <c r="M76" s="102">
        <v>-1.2119630527684166E-2</v>
      </c>
      <c r="N76" s="103">
        <v>1.5993656215688601E-2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70527</v>
      </c>
      <c r="C78" s="83">
        <v>54328564.675886169</v>
      </c>
      <c r="D78" s="83">
        <v>41647</v>
      </c>
      <c r="E78" s="19"/>
      <c r="F78" s="48" t="s">
        <v>61</v>
      </c>
      <c r="G78" s="49">
        <v>58669</v>
      </c>
      <c r="H78" s="49">
        <v>49095985.45122993</v>
      </c>
      <c r="I78" s="53">
        <v>35566</v>
      </c>
      <c r="K78" s="96" t="s">
        <v>61</v>
      </c>
      <c r="L78" s="97">
        <v>0.20211696125722267</v>
      </c>
      <c r="M78" s="97">
        <v>0.10657855579361142</v>
      </c>
      <c r="N78" s="97">
        <v>0.17097790024180393</v>
      </c>
      <c r="P78" s="5"/>
      <c r="Q78" s="5"/>
      <c r="R78" s="5"/>
      <c r="S78" s="5"/>
    </row>
    <row r="79" spans="1:19" ht="13.5" thickBot="1">
      <c r="A79" s="90" t="s">
        <v>62</v>
      </c>
      <c r="B79" s="33">
        <v>70527</v>
      </c>
      <c r="C79" s="33">
        <v>54328564.675886169</v>
      </c>
      <c r="D79" s="33">
        <v>41647</v>
      </c>
      <c r="E79" s="19"/>
      <c r="F79" s="70" t="s">
        <v>62</v>
      </c>
      <c r="G79" s="59">
        <v>58669</v>
      </c>
      <c r="H79" s="59">
        <v>49095985.45122993</v>
      </c>
      <c r="I79" s="60">
        <v>35566</v>
      </c>
      <c r="K79" s="13" t="s">
        <v>62</v>
      </c>
      <c r="L79" s="102">
        <v>0.20211696125722267</v>
      </c>
      <c r="M79" s="102">
        <v>0.10657855579361142</v>
      </c>
      <c r="N79" s="103">
        <v>0.17097790024180393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23362</v>
      </c>
      <c r="C81" s="83">
        <v>28985527.957092091</v>
      </c>
      <c r="D81" s="83">
        <v>16844</v>
      </c>
      <c r="E81" s="19"/>
      <c r="F81" s="48" t="s">
        <v>63</v>
      </c>
      <c r="G81" s="49">
        <v>25814</v>
      </c>
      <c r="H81" s="49">
        <v>32800365.557054982</v>
      </c>
      <c r="I81" s="53">
        <v>17608</v>
      </c>
      <c r="K81" s="96" t="s">
        <v>63</v>
      </c>
      <c r="L81" s="97">
        <v>-9.4987216239249994E-2</v>
      </c>
      <c r="M81" s="97">
        <v>-0.11630472816917625</v>
      </c>
      <c r="N81" s="97">
        <v>-4.3389368468877754E-2</v>
      </c>
      <c r="P81" s="5"/>
      <c r="Q81" s="5"/>
      <c r="R81" s="5"/>
      <c r="S81" s="5"/>
    </row>
    <row r="82" spans="1:19" ht="13.5" thickBot="1">
      <c r="A82" s="90" t="s">
        <v>64</v>
      </c>
      <c r="B82" s="33">
        <v>23362</v>
      </c>
      <c r="C82" s="33">
        <v>28985527.957092091</v>
      </c>
      <c r="D82" s="33">
        <v>16844</v>
      </c>
      <c r="E82" s="19"/>
      <c r="F82" s="70" t="s">
        <v>64</v>
      </c>
      <c r="G82" s="59">
        <v>25814</v>
      </c>
      <c r="H82" s="59">
        <v>32800365.557054982</v>
      </c>
      <c r="I82" s="60">
        <v>17608</v>
      </c>
      <c r="K82" s="13" t="s">
        <v>64</v>
      </c>
      <c r="L82" s="102">
        <v>-9.4987216239249994E-2</v>
      </c>
      <c r="M82" s="102">
        <v>-0.11630472816917625</v>
      </c>
      <c r="N82" s="103">
        <v>-4.3389368468877754E-2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38550</v>
      </c>
      <c r="C84" s="83">
        <v>38088771.691352695</v>
      </c>
      <c r="D84" s="83">
        <v>29567</v>
      </c>
      <c r="E84" s="19"/>
      <c r="F84" s="48" t="s">
        <v>65</v>
      </c>
      <c r="G84" s="49">
        <v>43840</v>
      </c>
      <c r="H84" s="49">
        <v>44568236.521225303</v>
      </c>
      <c r="I84" s="53">
        <v>33317</v>
      </c>
      <c r="K84" s="96" t="s">
        <v>65</v>
      </c>
      <c r="L84" s="97">
        <v>-0.12066605839416056</v>
      </c>
      <c r="M84" s="97">
        <v>-0.14538302018718663</v>
      </c>
      <c r="N84" s="97">
        <v>-0.11255515202449196</v>
      </c>
      <c r="P84" s="5"/>
      <c r="Q84" s="5"/>
      <c r="R84" s="5"/>
      <c r="S84" s="5"/>
    </row>
    <row r="85" spans="1:19" ht="13.5" thickBot="1">
      <c r="A85" s="37" t="s">
        <v>66</v>
      </c>
      <c r="B85" s="29">
        <v>9488</v>
      </c>
      <c r="C85" s="29">
        <v>10796137.346315395</v>
      </c>
      <c r="D85" s="29">
        <v>6788</v>
      </c>
      <c r="E85" s="19"/>
      <c r="F85" s="71" t="s">
        <v>66</v>
      </c>
      <c r="G85" s="55">
        <v>10518</v>
      </c>
      <c r="H85" s="55">
        <v>11405972.615726128</v>
      </c>
      <c r="I85" s="56">
        <v>7424</v>
      </c>
      <c r="K85" s="9" t="s">
        <v>66</v>
      </c>
      <c r="L85" s="100">
        <v>-9.7927362616467062E-2</v>
      </c>
      <c r="M85" s="100">
        <v>-5.3466310147888274E-2</v>
      </c>
      <c r="N85" s="101">
        <v>-8.5668103448275912E-2</v>
      </c>
    </row>
    <row r="86" spans="1:19" ht="13.5" thickBot="1">
      <c r="A86" s="38" t="s">
        <v>67</v>
      </c>
      <c r="B86" s="29">
        <v>5966</v>
      </c>
      <c r="C86" s="29">
        <v>6190348.9809565563</v>
      </c>
      <c r="D86" s="29">
        <v>4619</v>
      </c>
      <c r="E86" s="19"/>
      <c r="F86" s="66" t="s">
        <v>67</v>
      </c>
      <c r="G86" s="77">
        <v>6799</v>
      </c>
      <c r="H86" s="77">
        <v>7837999.2182441708</v>
      </c>
      <c r="I86" s="78">
        <v>5042</v>
      </c>
      <c r="K86" s="10" t="s">
        <v>67</v>
      </c>
      <c r="L86" s="100">
        <v>-0.1225180173554935</v>
      </c>
      <c r="M86" s="100">
        <v>-0.2102131157977728</v>
      </c>
      <c r="N86" s="101">
        <v>-8.3895279650932131E-2</v>
      </c>
    </row>
    <row r="87" spans="1:19" ht="13.5" thickBot="1">
      <c r="A87" s="39" t="s">
        <v>68</v>
      </c>
      <c r="B87" s="29">
        <v>23096</v>
      </c>
      <c r="C87" s="29">
        <v>21102285.364080746</v>
      </c>
      <c r="D87" s="29">
        <v>18160</v>
      </c>
      <c r="E87" s="19"/>
      <c r="F87" s="67" t="s">
        <v>68</v>
      </c>
      <c r="G87" s="72">
        <v>26523</v>
      </c>
      <c r="H87" s="72">
        <v>25324264.687255003</v>
      </c>
      <c r="I87" s="73">
        <v>20851</v>
      </c>
      <c r="K87" s="11" t="s">
        <v>68</v>
      </c>
      <c r="L87" s="102">
        <v>-0.12920861139388451</v>
      </c>
      <c r="M87" s="102">
        <v>-0.16671675862316593</v>
      </c>
      <c r="N87" s="103">
        <v>-0.12905855834252555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7278</v>
      </c>
      <c r="C89" s="83">
        <v>7802249.2700290661</v>
      </c>
      <c r="D89" s="83">
        <v>5516</v>
      </c>
      <c r="E89" s="19"/>
      <c r="F89" s="52" t="s">
        <v>69</v>
      </c>
      <c r="G89" s="49">
        <v>6661</v>
      </c>
      <c r="H89" s="49">
        <v>7821676.2801387301</v>
      </c>
      <c r="I89" s="53">
        <v>4450</v>
      </c>
      <c r="K89" s="99" t="s">
        <v>69</v>
      </c>
      <c r="L89" s="97">
        <v>9.2628734424260672E-2</v>
      </c>
      <c r="M89" s="97">
        <v>-2.4837399828211426E-3</v>
      </c>
      <c r="N89" s="97">
        <v>0.23955056179775291</v>
      </c>
      <c r="P89" s="5"/>
      <c r="Q89" s="5"/>
      <c r="R89" s="5"/>
      <c r="S89" s="5"/>
    </row>
    <row r="90" spans="1:19" ht="13.5" thickBot="1">
      <c r="A90" s="89" t="s">
        <v>70</v>
      </c>
      <c r="B90" s="33">
        <v>7278</v>
      </c>
      <c r="C90" s="33">
        <v>7802249.2700290661</v>
      </c>
      <c r="D90" s="33">
        <v>5516</v>
      </c>
      <c r="E90" s="19"/>
      <c r="F90" s="69" t="s">
        <v>70</v>
      </c>
      <c r="G90" s="59">
        <v>6661</v>
      </c>
      <c r="H90" s="59">
        <v>7821676.2801387301</v>
      </c>
      <c r="I90" s="60">
        <v>4450</v>
      </c>
      <c r="K90" s="12" t="s">
        <v>70</v>
      </c>
      <c r="L90" s="102">
        <v>9.2628734424260672E-2</v>
      </c>
      <c r="M90" s="102">
        <v>-2.4837399828211426E-3</v>
      </c>
      <c r="N90" s="103">
        <v>0.23955056179775291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81</v>
      </c>
      <c r="B2" s="25">
        <v>2020</v>
      </c>
      <c r="C2" s="24"/>
      <c r="D2" s="24"/>
      <c r="F2" s="43" t="s">
        <v>81</v>
      </c>
      <c r="G2" s="44">
        <v>2019</v>
      </c>
      <c r="K2" s="1" t="s">
        <v>81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198803</v>
      </c>
      <c r="C6" s="83">
        <v>202924026.09651983</v>
      </c>
      <c r="D6" s="83">
        <v>125689</v>
      </c>
      <c r="E6" s="19"/>
      <c r="F6" s="48" t="s">
        <v>1</v>
      </c>
      <c r="G6" s="49">
        <v>311310.78999999998</v>
      </c>
      <c r="H6" s="49">
        <v>293148945.3429094</v>
      </c>
      <c r="I6" s="49">
        <v>226741</v>
      </c>
      <c r="K6" s="96" t="s">
        <v>1</v>
      </c>
      <c r="L6" s="97">
        <v>-0.36140022644252068</v>
      </c>
      <c r="M6" s="97">
        <v>-0.30777842008215128</v>
      </c>
      <c r="N6" s="97">
        <v>-0.44567149302508147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25233</v>
      </c>
      <c r="C8" s="85">
        <v>20123007.355750725</v>
      </c>
      <c r="D8" s="85">
        <v>17391</v>
      </c>
      <c r="E8" s="19"/>
      <c r="F8" s="52" t="s">
        <v>4</v>
      </c>
      <c r="G8" s="49">
        <v>31269</v>
      </c>
      <c r="H8" s="49">
        <v>25171103.032327961</v>
      </c>
      <c r="I8" s="53">
        <v>23298</v>
      </c>
      <c r="K8" s="99" t="s">
        <v>4</v>
      </c>
      <c r="L8" s="97">
        <v>-0.19303463494195527</v>
      </c>
      <c r="M8" s="97">
        <v>-0.20055123011867315</v>
      </c>
      <c r="N8" s="97">
        <v>-0.2535410764872521</v>
      </c>
      <c r="P8" s="5"/>
      <c r="Q8" s="5"/>
      <c r="R8" s="5"/>
      <c r="S8" s="5"/>
    </row>
    <row r="9" spans="1:19" ht="13.5" thickBot="1">
      <c r="A9" s="28" t="s">
        <v>5</v>
      </c>
      <c r="B9" s="29">
        <v>1800</v>
      </c>
      <c r="C9" s="29">
        <v>1784932.3440353703</v>
      </c>
      <c r="D9" s="30">
        <v>774</v>
      </c>
      <c r="E9" s="20"/>
      <c r="F9" s="54" t="s">
        <v>5</v>
      </c>
      <c r="G9" s="55">
        <v>2012</v>
      </c>
      <c r="H9" s="55">
        <v>1616002.6354522556</v>
      </c>
      <c r="I9" s="56">
        <v>1242</v>
      </c>
      <c r="K9" s="6" t="s">
        <v>5</v>
      </c>
      <c r="L9" s="100">
        <v>-0.10536779324055667</v>
      </c>
      <c r="M9" s="100">
        <v>0.10453554027517908</v>
      </c>
      <c r="N9" s="100">
        <v>-0.37681159420289856</v>
      </c>
    </row>
    <row r="10" spans="1:19" ht="13.5" thickBot="1">
      <c r="A10" s="31" t="s">
        <v>6</v>
      </c>
      <c r="B10" s="29">
        <v>7856</v>
      </c>
      <c r="C10" s="29">
        <v>3787547.0574427741</v>
      </c>
      <c r="D10" s="30">
        <v>7044</v>
      </c>
      <c r="E10" s="19"/>
      <c r="F10" s="57" t="s">
        <v>6</v>
      </c>
      <c r="G10" s="77">
        <v>5981</v>
      </c>
      <c r="H10" s="77">
        <v>3914641.3597222813</v>
      </c>
      <c r="I10" s="78">
        <v>5155</v>
      </c>
      <c r="K10" s="7" t="s">
        <v>6</v>
      </c>
      <c r="L10" s="111">
        <v>0.31349272696873443</v>
      </c>
      <c r="M10" s="111">
        <v>-3.2466397455250817E-2</v>
      </c>
      <c r="N10" s="113">
        <v>0.36644034917555768</v>
      </c>
    </row>
    <row r="11" spans="1:19" ht="13.5" thickBot="1">
      <c r="A11" s="31" t="s">
        <v>7</v>
      </c>
      <c r="B11" s="29">
        <v>1233</v>
      </c>
      <c r="C11" s="29">
        <v>1287083.6577667042</v>
      </c>
      <c r="D11" s="30">
        <v>700</v>
      </c>
      <c r="E11" s="19"/>
      <c r="F11" s="57" t="s">
        <v>7</v>
      </c>
      <c r="G11" s="77">
        <v>2143</v>
      </c>
      <c r="H11" s="77">
        <v>1818044.9288466636</v>
      </c>
      <c r="I11" s="78">
        <v>1454</v>
      </c>
      <c r="K11" s="7" t="s">
        <v>7</v>
      </c>
      <c r="L11" s="111">
        <v>-0.42463835744283718</v>
      </c>
      <c r="M11" s="111">
        <v>-0.29205068733740924</v>
      </c>
      <c r="N11" s="113">
        <v>-0.51856946354883082</v>
      </c>
    </row>
    <row r="12" spans="1:19" ht="13.5" thickBot="1">
      <c r="A12" s="31" t="s">
        <v>8</v>
      </c>
      <c r="B12" s="29">
        <v>1401</v>
      </c>
      <c r="C12" s="29">
        <v>1133877.5270748609</v>
      </c>
      <c r="D12" s="30">
        <v>982</v>
      </c>
      <c r="E12" s="19"/>
      <c r="F12" s="57" t="s">
        <v>8</v>
      </c>
      <c r="G12" s="77">
        <v>2135</v>
      </c>
      <c r="H12" s="77">
        <v>1869069.9190415039</v>
      </c>
      <c r="I12" s="78">
        <v>1608</v>
      </c>
      <c r="K12" s="7" t="s">
        <v>8</v>
      </c>
      <c r="L12" s="111">
        <v>-0.34379391100702572</v>
      </c>
      <c r="M12" s="111">
        <v>-0.39334665037232219</v>
      </c>
      <c r="N12" s="113">
        <v>-0.38930348258706471</v>
      </c>
    </row>
    <row r="13" spans="1:19" ht="13.5" thickBot="1">
      <c r="A13" s="31" t="s">
        <v>9</v>
      </c>
      <c r="B13" s="29">
        <v>3237</v>
      </c>
      <c r="C13" s="29">
        <v>2105599.7614699425</v>
      </c>
      <c r="D13" s="30">
        <v>2309</v>
      </c>
      <c r="E13" s="19"/>
      <c r="F13" s="57" t="s">
        <v>9</v>
      </c>
      <c r="G13" s="77">
        <v>3576</v>
      </c>
      <c r="H13" s="77">
        <v>2068263.3504372789</v>
      </c>
      <c r="I13" s="78">
        <v>2817</v>
      </c>
      <c r="K13" s="7" t="s">
        <v>9</v>
      </c>
      <c r="L13" s="111">
        <v>-9.4798657718120793E-2</v>
      </c>
      <c r="M13" s="111">
        <v>1.805205851796865E-2</v>
      </c>
      <c r="N13" s="113">
        <v>-0.18033368832090879</v>
      </c>
    </row>
    <row r="14" spans="1:19" ht="13.5" thickBot="1">
      <c r="A14" s="31" t="s">
        <v>10</v>
      </c>
      <c r="B14" s="29">
        <v>855</v>
      </c>
      <c r="C14" s="29">
        <v>773943.50003424089</v>
      </c>
      <c r="D14" s="30">
        <v>547</v>
      </c>
      <c r="E14" s="19"/>
      <c r="F14" s="57" t="s">
        <v>10</v>
      </c>
      <c r="G14" s="77">
        <v>1150</v>
      </c>
      <c r="H14" s="77">
        <v>1267952.9528177644</v>
      </c>
      <c r="I14" s="78">
        <v>688</v>
      </c>
      <c r="K14" s="7" t="s">
        <v>10</v>
      </c>
      <c r="L14" s="111">
        <v>-0.25652173913043474</v>
      </c>
      <c r="M14" s="111">
        <v>-0.38961181618425922</v>
      </c>
      <c r="N14" s="113">
        <v>-0.20494186046511631</v>
      </c>
    </row>
    <row r="15" spans="1:19" ht="13.5" thickBot="1">
      <c r="A15" s="31" t="s">
        <v>11</v>
      </c>
      <c r="B15" s="29">
        <v>2445</v>
      </c>
      <c r="C15" s="29">
        <v>1915182.8853963939</v>
      </c>
      <c r="D15" s="30">
        <v>1589</v>
      </c>
      <c r="E15" s="19"/>
      <c r="F15" s="57" t="s">
        <v>11</v>
      </c>
      <c r="G15" s="77">
        <v>5049</v>
      </c>
      <c r="H15" s="77">
        <v>3685912.4612671724</v>
      </c>
      <c r="I15" s="78">
        <v>3914</v>
      </c>
      <c r="K15" s="7" t="s">
        <v>11</v>
      </c>
      <c r="L15" s="111">
        <v>-0.51574569221628042</v>
      </c>
      <c r="M15" s="111">
        <v>-0.48040467441324497</v>
      </c>
      <c r="N15" s="113">
        <v>-0.59402146142054169</v>
      </c>
    </row>
    <row r="16" spans="1:19" ht="13.5" thickBot="1">
      <c r="A16" s="32" t="s">
        <v>12</v>
      </c>
      <c r="B16" s="33">
        <v>6406</v>
      </c>
      <c r="C16" s="33">
        <v>7334840.6225304371</v>
      </c>
      <c r="D16" s="34">
        <v>3446</v>
      </c>
      <c r="E16" s="19"/>
      <c r="F16" s="58" t="s">
        <v>12</v>
      </c>
      <c r="G16" s="107">
        <v>9223</v>
      </c>
      <c r="H16" s="107">
        <v>8931215.4247430414</v>
      </c>
      <c r="I16" s="108">
        <v>6420</v>
      </c>
      <c r="K16" s="8" t="s">
        <v>12</v>
      </c>
      <c r="L16" s="114">
        <v>-0.30543207199392819</v>
      </c>
      <c r="M16" s="114">
        <v>-0.17874104769548016</v>
      </c>
      <c r="N16" s="115">
        <v>-0.46323987538940814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6911</v>
      </c>
      <c r="C18" s="87">
        <v>7461715.8114878768</v>
      </c>
      <c r="D18" s="87">
        <v>4258</v>
      </c>
      <c r="E18" s="19"/>
      <c r="F18" s="63" t="s">
        <v>13</v>
      </c>
      <c r="G18" s="64">
        <v>13456</v>
      </c>
      <c r="H18" s="64">
        <v>14073245.642862491</v>
      </c>
      <c r="I18" s="65">
        <v>9415</v>
      </c>
      <c r="K18" s="105" t="s">
        <v>13</v>
      </c>
      <c r="L18" s="106">
        <v>-0.48640011890606416</v>
      </c>
      <c r="M18" s="106">
        <v>-0.46979424641307066</v>
      </c>
      <c r="N18" s="118">
        <v>-0.5477429633563462</v>
      </c>
    </row>
    <row r="19" spans="1:19" ht="13.5" thickBot="1">
      <c r="A19" s="37" t="s">
        <v>14</v>
      </c>
      <c r="B19" s="29">
        <v>668</v>
      </c>
      <c r="C19" s="29">
        <v>1172496.7479509921</v>
      </c>
      <c r="D19" s="30">
        <v>346</v>
      </c>
      <c r="E19" s="19"/>
      <c r="F19" s="66" t="s">
        <v>14</v>
      </c>
      <c r="G19" s="55">
        <v>843</v>
      </c>
      <c r="H19" s="55">
        <v>1451135.8498410033</v>
      </c>
      <c r="I19" s="56">
        <v>361</v>
      </c>
      <c r="K19" s="9" t="s">
        <v>14</v>
      </c>
      <c r="L19" s="133">
        <v>-0.20759193357058126</v>
      </c>
      <c r="M19" s="133">
        <v>-0.19201448432311896</v>
      </c>
      <c r="N19" s="135">
        <v>-4.1551246537396169E-2</v>
      </c>
    </row>
    <row r="20" spans="1:19" ht="13.5" thickBot="1">
      <c r="A20" s="38" t="s">
        <v>15</v>
      </c>
      <c r="B20" s="29">
        <v>161</v>
      </c>
      <c r="C20" s="29">
        <v>223756.48722738752</v>
      </c>
      <c r="D20" s="30">
        <v>89</v>
      </c>
      <c r="E20" s="19"/>
      <c r="F20" s="66" t="s">
        <v>15</v>
      </c>
      <c r="G20" s="55">
        <v>1223</v>
      </c>
      <c r="H20" s="55">
        <v>1029778.81</v>
      </c>
      <c r="I20" s="56">
        <v>955</v>
      </c>
      <c r="K20" s="10" t="s">
        <v>15</v>
      </c>
      <c r="L20" s="133">
        <v>-0.86835650040883072</v>
      </c>
      <c r="M20" s="133">
        <v>-0.78271403037766185</v>
      </c>
      <c r="N20" s="135">
        <v>-0.90680628272251307</v>
      </c>
    </row>
    <row r="21" spans="1:19" ht="13.5" thickBot="1">
      <c r="A21" s="39" t="s">
        <v>16</v>
      </c>
      <c r="B21" s="33">
        <v>6082</v>
      </c>
      <c r="C21" s="33">
        <v>6065462.5763094975</v>
      </c>
      <c r="D21" s="34">
        <v>3823</v>
      </c>
      <c r="E21" s="19"/>
      <c r="F21" s="67" t="s">
        <v>16</v>
      </c>
      <c r="G21" s="59">
        <v>11390</v>
      </c>
      <c r="H21" s="59">
        <v>11592330.983021488</v>
      </c>
      <c r="I21" s="60">
        <v>8099</v>
      </c>
      <c r="K21" s="11" t="s">
        <v>16</v>
      </c>
      <c r="L21" s="134">
        <v>-0.4660228270412643</v>
      </c>
      <c r="M21" s="134">
        <v>-0.47676937578877154</v>
      </c>
      <c r="N21" s="136">
        <v>-0.52796641560686508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2349</v>
      </c>
      <c r="C23" s="83">
        <v>3002169.2455206695</v>
      </c>
      <c r="D23" s="83">
        <v>1021</v>
      </c>
      <c r="E23" s="19"/>
      <c r="F23" s="52" t="s">
        <v>17</v>
      </c>
      <c r="G23" s="49">
        <v>4575</v>
      </c>
      <c r="H23" s="49">
        <v>4839243.7651495356</v>
      </c>
      <c r="I23" s="53">
        <v>3161</v>
      </c>
      <c r="K23" s="99" t="s">
        <v>17</v>
      </c>
      <c r="L23" s="97">
        <v>-0.48655737704918034</v>
      </c>
      <c r="M23" s="97">
        <v>-0.37962016562563039</v>
      </c>
      <c r="N23" s="97">
        <v>-0.67700094906675101</v>
      </c>
      <c r="P23" s="5"/>
      <c r="Q23" s="5"/>
      <c r="R23" s="5"/>
      <c r="S23" s="5"/>
    </row>
    <row r="24" spans="1:19" ht="13.5" thickBot="1">
      <c r="A24" s="89" t="s">
        <v>18</v>
      </c>
      <c r="B24" s="33">
        <v>2349</v>
      </c>
      <c r="C24" s="33">
        <v>3002169.2455206695</v>
      </c>
      <c r="D24" s="34">
        <v>1021</v>
      </c>
      <c r="E24" s="19"/>
      <c r="F24" s="69" t="s">
        <v>18</v>
      </c>
      <c r="G24" s="59">
        <v>4575</v>
      </c>
      <c r="H24" s="59">
        <v>4839243.7651495356</v>
      </c>
      <c r="I24" s="60">
        <v>3161</v>
      </c>
      <c r="K24" s="12" t="s">
        <v>18</v>
      </c>
      <c r="L24" s="102">
        <v>-0.48655737704918034</v>
      </c>
      <c r="M24" s="102">
        <v>-0.37962016562563039</v>
      </c>
      <c r="N24" s="103">
        <v>-0.67700094906675101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460</v>
      </c>
      <c r="C26" s="83">
        <v>325664.25089475862</v>
      </c>
      <c r="D26" s="83">
        <v>323</v>
      </c>
      <c r="E26" s="19"/>
      <c r="F26" s="48" t="s">
        <v>19</v>
      </c>
      <c r="G26" s="49">
        <v>2471</v>
      </c>
      <c r="H26" s="49">
        <v>1183178.7749789236</v>
      </c>
      <c r="I26" s="53">
        <v>2242</v>
      </c>
      <c r="K26" s="96" t="s">
        <v>19</v>
      </c>
      <c r="L26" s="97">
        <v>-0.81384055038445968</v>
      </c>
      <c r="M26" s="97">
        <v>-0.72475482337776065</v>
      </c>
      <c r="N26" s="97">
        <v>-0.85593220338983045</v>
      </c>
      <c r="P26" s="5"/>
      <c r="Q26" s="5"/>
      <c r="R26" s="5"/>
      <c r="S26" s="5"/>
    </row>
    <row r="27" spans="1:19" ht="13.5" thickBot="1">
      <c r="A27" s="90" t="s">
        <v>20</v>
      </c>
      <c r="B27" s="33">
        <v>460</v>
      </c>
      <c r="C27" s="33">
        <v>325664.25089475862</v>
      </c>
      <c r="D27" s="34">
        <v>323</v>
      </c>
      <c r="E27" s="19"/>
      <c r="F27" s="70" t="s">
        <v>20</v>
      </c>
      <c r="G27" s="59">
        <v>2471</v>
      </c>
      <c r="H27" s="59">
        <v>1183178.7749789236</v>
      </c>
      <c r="I27" s="60">
        <v>2242</v>
      </c>
      <c r="K27" s="13" t="s">
        <v>20</v>
      </c>
      <c r="L27" s="102">
        <v>-0.81384055038445968</v>
      </c>
      <c r="M27" s="102">
        <v>-0.72475482337776065</v>
      </c>
      <c r="N27" s="103">
        <v>-0.85593220338983045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2760</v>
      </c>
      <c r="C29" s="83">
        <v>2137509.6322393268</v>
      </c>
      <c r="D29" s="83">
        <v>1574</v>
      </c>
      <c r="E29" s="19"/>
      <c r="F29" s="48" t="s">
        <v>21</v>
      </c>
      <c r="G29" s="49">
        <v>13713</v>
      </c>
      <c r="H29" s="49">
        <v>8030169.1455841446</v>
      </c>
      <c r="I29" s="53">
        <v>10892</v>
      </c>
      <c r="K29" s="96" t="s">
        <v>21</v>
      </c>
      <c r="L29" s="97">
        <v>-0.79873113104353533</v>
      </c>
      <c r="M29" s="97">
        <v>-0.73381511727996895</v>
      </c>
      <c r="N29" s="97">
        <v>-0.85549026808666917</v>
      </c>
      <c r="P29" s="5"/>
      <c r="Q29" s="5"/>
      <c r="R29" s="5"/>
      <c r="S29" s="5"/>
    </row>
    <row r="30" spans="1:19" ht="13.5" thickBot="1">
      <c r="A30" s="91" t="s">
        <v>22</v>
      </c>
      <c r="B30" s="29">
        <v>1100</v>
      </c>
      <c r="C30" s="29">
        <v>880079.25132634002</v>
      </c>
      <c r="D30" s="30">
        <v>565</v>
      </c>
      <c r="E30" s="19"/>
      <c r="F30" s="71" t="s">
        <v>22</v>
      </c>
      <c r="G30" s="55">
        <v>6120</v>
      </c>
      <c r="H30" s="55">
        <v>3666852.6448102957</v>
      </c>
      <c r="I30" s="56">
        <v>4935</v>
      </c>
      <c r="K30" s="14" t="s">
        <v>22</v>
      </c>
      <c r="L30" s="100">
        <v>-0.8202614379084967</v>
      </c>
      <c r="M30" s="100">
        <v>-0.7599905595955927</v>
      </c>
      <c r="N30" s="101">
        <v>-0.88551165146909827</v>
      </c>
    </row>
    <row r="31" spans="1:19" ht="13.5" thickBot="1">
      <c r="A31" s="92" t="s">
        <v>23</v>
      </c>
      <c r="B31" s="33">
        <v>1660</v>
      </c>
      <c r="C31" s="33">
        <v>1257430.3809129868</v>
      </c>
      <c r="D31" s="34">
        <v>1009</v>
      </c>
      <c r="E31" s="19"/>
      <c r="F31" s="71" t="s">
        <v>23</v>
      </c>
      <c r="G31" s="72">
        <v>7593</v>
      </c>
      <c r="H31" s="72">
        <v>4363316.500773849</v>
      </c>
      <c r="I31" s="73">
        <v>5957</v>
      </c>
      <c r="K31" s="15" t="s">
        <v>23</v>
      </c>
      <c r="L31" s="102">
        <v>-0.7813775846174108</v>
      </c>
      <c r="M31" s="102">
        <v>-0.711817746732336</v>
      </c>
      <c r="N31" s="103">
        <v>-0.83061943931509152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6851</v>
      </c>
      <c r="C33" s="83">
        <v>5005660.6772057693</v>
      </c>
      <c r="D33" s="83">
        <v>4903</v>
      </c>
      <c r="E33" s="19"/>
      <c r="F33" s="52" t="s">
        <v>24</v>
      </c>
      <c r="G33" s="49">
        <v>9340</v>
      </c>
      <c r="H33" s="49">
        <v>7172679.150294641</v>
      </c>
      <c r="I33" s="53">
        <v>7174</v>
      </c>
      <c r="K33" s="99" t="s">
        <v>24</v>
      </c>
      <c r="L33" s="97">
        <v>-0.26648822269807282</v>
      </c>
      <c r="M33" s="97">
        <v>-0.30212120571430467</v>
      </c>
      <c r="N33" s="97">
        <v>-0.31655979927516031</v>
      </c>
      <c r="P33" s="5"/>
      <c r="Q33" s="5"/>
      <c r="R33" s="5"/>
      <c r="S33" s="5"/>
    </row>
    <row r="34" spans="1:19" ht="13.5" thickBot="1">
      <c r="A34" s="89" t="s">
        <v>25</v>
      </c>
      <c r="B34" s="33">
        <v>6851</v>
      </c>
      <c r="C34" s="33">
        <v>5005660.6772057693</v>
      </c>
      <c r="D34" s="34">
        <v>4903</v>
      </c>
      <c r="E34" s="19"/>
      <c r="F34" s="69" t="s">
        <v>25</v>
      </c>
      <c r="G34" s="59">
        <v>9340</v>
      </c>
      <c r="H34" s="59">
        <v>7172679.150294641</v>
      </c>
      <c r="I34" s="60">
        <v>7174</v>
      </c>
      <c r="K34" s="12" t="s">
        <v>25</v>
      </c>
      <c r="L34" s="102">
        <v>-0.26648822269807282</v>
      </c>
      <c r="M34" s="102">
        <v>-0.30212120571430467</v>
      </c>
      <c r="N34" s="103">
        <v>-0.31655979927516031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10509</v>
      </c>
      <c r="C36" s="83">
        <v>10934807.748734469</v>
      </c>
      <c r="D36" s="83">
        <v>6886</v>
      </c>
      <c r="E36" s="19"/>
      <c r="F36" s="48" t="s">
        <v>26</v>
      </c>
      <c r="G36" s="49">
        <v>11885</v>
      </c>
      <c r="H36" s="49">
        <v>12655716.754003381</v>
      </c>
      <c r="I36" s="53">
        <v>8864</v>
      </c>
      <c r="K36" s="96" t="s">
        <v>26</v>
      </c>
      <c r="L36" s="97">
        <v>-0.11577618847286497</v>
      </c>
      <c r="M36" s="97">
        <v>-0.13597878640295402</v>
      </c>
      <c r="N36" s="112">
        <v>-0.22314981949458479</v>
      </c>
    </row>
    <row r="37" spans="1:19" ht="13.5" thickBot="1">
      <c r="A37" s="37" t="s">
        <v>27</v>
      </c>
      <c r="B37" s="29">
        <v>898</v>
      </c>
      <c r="C37" s="29">
        <v>989087.25670036196</v>
      </c>
      <c r="D37" s="29">
        <v>599</v>
      </c>
      <c r="E37" s="19"/>
      <c r="F37" s="71" t="s">
        <v>27</v>
      </c>
      <c r="G37" s="77">
        <v>1115</v>
      </c>
      <c r="H37" s="77">
        <v>1310313.5547288992</v>
      </c>
      <c r="I37" s="78">
        <v>738</v>
      </c>
      <c r="K37" s="9" t="s">
        <v>27</v>
      </c>
      <c r="L37" s="100">
        <v>-0.19461883408071745</v>
      </c>
      <c r="M37" s="100">
        <v>-0.24515223617220239</v>
      </c>
      <c r="N37" s="101">
        <v>-0.18834688346883466</v>
      </c>
    </row>
    <row r="38" spans="1:19" ht="13.5" thickBot="1">
      <c r="A38" s="38" t="s">
        <v>28</v>
      </c>
      <c r="B38" s="29">
        <v>1420</v>
      </c>
      <c r="C38" s="29">
        <v>2041930.3240084697</v>
      </c>
      <c r="D38" s="29">
        <v>624</v>
      </c>
      <c r="E38" s="19"/>
      <c r="F38" s="66" t="s">
        <v>28</v>
      </c>
      <c r="G38" s="77">
        <v>1298</v>
      </c>
      <c r="H38" s="77">
        <v>1712957.3310760499</v>
      </c>
      <c r="I38" s="78">
        <v>692</v>
      </c>
      <c r="K38" s="10" t="s">
        <v>28</v>
      </c>
      <c r="L38" s="111">
        <v>9.3990755007704152E-2</v>
      </c>
      <c r="M38" s="111">
        <v>0.19204972999868275</v>
      </c>
      <c r="N38" s="113">
        <v>-9.8265895953757232E-2</v>
      </c>
    </row>
    <row r="39" spans="1:19" ht="13.5" thickBot="1">
      <c r="A39" s="38" t="s">
        <v>29</v>
      </c>
      <c r="B39" s="29">
        <v>1106</v>
      </c>
      <c r="C39" s="29">
        <v>1135041.6871916151</v>
      </c>
      <c r="D39" s="29">
        <v>728</v>
      </c>
      <c r="E39" s="19"/>
      <c r="F39" s="66" t="s">
        <v>29</v>
      </c>
      <c r="G39" s="77">
        <v>989</v>
      </c>
      <c r="H39" s="77">
        <v>1051917.4301420208</v>
      </c>
      <c r="I39" s="78">
        <v>717</v>
      </c>
      <c r="K39" s="10" t="s">
        <v>29</v>
      </c>
      <c r="L39" s="111">
        <v>0.11830131445904946</v>
      </c>
      <c r="M39" s="111">
        <v>7.9021655757117282E-2</v>
      </c>
      <c r="N39" s="113">
        <v>1.5341701534170138E-2</v>
      </c>
    </row>
    <row r="40" spans="1:19" ht="13.5" thickBot="1">
      <c r="A40" s="38" t="s">
        <v>30</v>
      </c>
      <c r="B40" s="29">
        <v>3662</v>
      </c>
      <c r="C40" s="29">
        <v>2694076.9940271135</v>
      </c>
      <c r="D40" s="29">
        <v>2712</v>
      </c>
      <c r="E40" s="19"/>
      <c r="F40" s="66" t="s">
        <v>30</v>
      </c>
      <c r="G40" s="77">
        <v>5163</v>
      </c>
      <c r="H40" s="77">
        <v>5360240.9630867317</v>
      </c>
      <c r="I40" s="78">
        <v>4077</v>
      </c>
      <c r="K40" s="10" t="s">
        <v>30</v>
      </c>
      <c r="L40" s="111">
        <v>-0.29072244818903736</v>
      </c>
      <c r="M40" s="111">
        <v>-0.497396290095938</v>
      </c>
      <c r="N40" s="113">
        <v>-0.33480500367917587</v>
      </c>
    </row>
    <row r="41" spans="1:19" ht="13.5" thickBot="1">
      <c r="A41" s="39" t="s">
        <v>31</v>
      </c>
      <c r="B41" s="33">
        <v>3423</v>
      </c>
      <c r="C41" s="33">
        <v>4074671.4868069082</v>
      </c>
      <c r="D41" s="34">
        <v>2223</v>
      </c>
      <c r="E41" s="19"/>
      <c r="F41" s="67" t="s">
        <v>31</v>
      </c>
      <c r="G41" s="77">
        <v>3320</v>
      </c>
      <c r="H41" s="77">
        <v>3220287.474969679</v>
      </c>
      <c r="I41" s="78">
        <v>2640</v>
      </c>
      <c r="K41" s="11" t="s">
        <v>31</v>
      </c>
      <c r="L41" s="116">
        <v>3.1024096385542155E-2</v>
      </c>
      <c r="M41" s="116">
        <v>0.26531296304385799</v>
      </c>
      <c r="N41" s="117">
        <v>-0.15795454545454546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13695</v>
      </c>
      <c r="C43" s="83">
        <v>13191665.474279575</v>
      </c>
      <c r="D43" s="83">
        <v>9187</v>
      </c>
      <c r="E43" s="19"/>
      <c r="F43" s="48" t="s">
        <v>32</v>
      </c>
      <c r="G43" s="49">
        <v>20871</v>
      </c>
      <c r="H43" s="49">
        <v>17550225.103144746</v>
      </c>
      <c r="I43" s="53">
        <v>15373</v>
      </c>
      <c r="K43" s="96" t="s">
        <v>32</v>
      </c>
      <c r="L43" s="97">
        <v>-0.34382636193761684</v>
      </c>
      <c r="M43" s="97">
        <v>-0.24834779059809209</v>
      </c>
      <c r="N43" s="97">
        <v>-0.40239380732453001</v>
      </c>
    </row>
    <row r="44" spans="1:19" ht="13.5" thickBot="1">
      <c r="A44" s="37" t="s">
        <v>33</v>
      </c>
      <c r="B44" s="29">
        <v>478</v>
      </c>
      <c r="C44" s="29">
        <v>215679.62361590113</v>
      </c>
      <c r="D44" s="30">
        <v>372</v>
      </c>
      <c r="E44" s="19"/>
      <c r="F44" s="9" t="s">
        <v>33</v>
      </c>
      <c r="G44" s="110">
        <v>831</v>
      </c>
      <c r="H44" s="110">
        <v>513701.995</v>
      </c>
      <c r="I44" s="137">
        <v>703</v>
      </c>
      <c r="K44" s="9" t="s">
        <v>33</v>
      </c>
      <c r="L44" s="138">
        <v>-0.4247894103489771</v>
      </c>
      <c r="M44" s="138">
        <v>-0.58014641618064744</v>
      </c>
      <c r="N44" s="139">
        <v>-0.47083926031294454</v>
      </c>
    </row>
    <row r="45" spans="1:19" ht="13.5" thickBot="1">
      <c r="A45" s="38" t="s">
        <v>34</v>
      </c>
      <c r="B45" s="29">
        <v>2025</v>
      </c>
      <c r="C45" s="29">
        <v>2813692.9674896365</v>
      </c>
      <c r="D45" s="30">
        <v>1212</v>
      </c>
      <c r="E45" s="19"/>
      <c r="F45" s="10" t="s">
        <v>34</v>
      </c>
      <c r="G45" s="110">
        <v>3167</v>
      </c>
      <c r="H45" s="110">
        <v>2723654.1385317305</v>
      </c>
      <c r="I45" s="137">
        <v>2366</v>
      </c>
      <c r="K45" s="10" t="s">
        <v>34</v>
      </c>
      <c r="L45" s="133">
        <v>-0.36059362172402909</v>
      </c>
      <c r="M45" s="133">
        <v>3.3058099295398824E-2</v>
      </c>
      <c r="N45" s="135">
        <v>-0.48774302620456467</v>
      </c>
    </row>
    <row r="46" spans="1:19" ht="13.5" thickBot="1">
      <c r="A46" s="38" t="s">
        <v>35</v>
      </c>
      <c r="B46" s="29">
        <v>672</v>
      </c>
      <c r="C46" s="29">
        <v>468447.90301796043</v>
      </c>
      <c r="D46" s="30">
        <v>494</v>
      </c>
      <c r="E46" s="19"/>
      <c r="F46" s="10" t="s">
        <v>35</v>
      </c>
      <c r="G46" s="110">
        <v>1123</v>
      </c>
      <c r="H46" s="110">
        <v>753893.10009180102</v>
      </c>
      <c r="I46" s="137">
        <v>886</v>
      </c>
      <c r="K46" s="10" t="s">
        <v>35</v>
      </c>
      <c r="L46" s="133">
        <v>-0.40160284951024039</v>
      </c>
      <c r="M46" s="133">
        <v>-0.37862821272549407</v>
      </c>
      <c r="N46" s="135">
        <v>-0.4424379232505643</v>
      </c>
    </row>
    <row r="47" spans="1:19" ht="13.5" thickBot="1">
      <c r="A47" s="38" t="s">
        <v>36</v>
      </c>
      <c r="B47" s="29">
        <v>2908</v>
      </c>
      <c r="C47" s="29">
        <v>3465309.2648251639</v>
      </c>
      <c r="D47" s="30">
        <v>1942</v>
      </c>
      <c r="E47" s="19"/>
      <c r="F47" s="10" t="s">
        <v>36</v>
      </c>
      <c r="G47" s="110">
        <v>5840</v>
      </c>
      <c r="H47" s="110">
        <v>4712602.116920366</v>
      </c>
      <c r="I47" s="137">
        <v>4338</v>
      </c>
      <c r="K47" s="10" t="s">
        <v>36</v>
      </c>
      <c r="L47" s="133">
        <v>-0.50205479452054802</v>
      </c>
      <c r="M47" s="133">
        <v>-0.2646717930242527</v>
      </c>
      <c r="N47" s="135">
        <v>-0.55232826187183037</v>
      </c>
    </row>
    <row r="48" spans="1:19" ht="13.5" thickBot="1">
      <c r="A48" s="38" t="s">
        <v>37</v>
      </c>
      <c r="B48" s="29">
        <v>1580</v>
      </c>
      <c r="C48" s="29">
        <v>1428258.7047528788</v>
      </c>
      <c r="D48" s="30">
        <v>959</v>
      </c>
      <c r="E48" s="19"/>
      <c r="F48" s="10" t="s">
        <v>37</v>
      </c>
      <c r="G48" s="110">
        <v>1341</v>
      </c>
      <c r="H48" s="110">
        <v>1389565.771452581</v>
      </c>
      <c r="I48" s="137">
        <v>800</v>
      </c>
      <c r="K48" s="10" t="s">
        <v>37</v>
      </c>
      <c r="L48" s="133">
        <v>0.17822520507084261</v>
      </c>
      <c r="M48" s="133">
        <v>2.7845341397442436E-2</v>
      </c>
      <c r="N48" s="135">
        <v>0.19874999999999998</v>
      </c>
    </row>
    <row r="49" spans="1:19" ht="13.5" thickBot="1">
      <c r="A49" s="38" t="s">
        <v>38</v>
      </c>
      <c r="B49" s="29">
        <v>1560</v>
      </c>
      <c r="C49" s="29">
        <v>1157539.4463533156</v>
      </c>
      <c r="D49" s="30">
        <v>1103</v>
      </c>
      <c r="E49" s="19"/>
      <c r="F49" s="10" t="s">
        <v>38</v>
      </c>
      <c r="G49" s="110">
        <v>1911</v>
      </c>
      <c r="H49" s="110">
        <v>1433329.357687949</v>
      </c>
      <c r="I49" s="137">
        <v>1595</v>
      </c>
      <c r="K49" s="10" t="s">
        <v>38</v>
      </c>
      <c r="L49" s="133">
        <v>-0.18367346938775508</v>
      </c>
      <c r="M49" s="133">
        <v>-0.19241209974203</v>
      </c>
      <c r="N49" s="135">
        <v>-0.3084639498432602</v>
      </c>
    </row>
    <row r="50" spans="1:19" ht="13.5" thickBot="1">
      <c r="A50" s="38" t="s">
        <v>39</v>
      </c>
      <c r="B50" s="29">
        <v>386</v>
      </c>
      <c r="C50" s="29">
        <v>451834.99261180707</v>
      </c>
      <c r="D50" s="30">
        <v>171</v>
      </c>
      <c r="E50" s="19"/>
      <c r="F50" s="10" t="s">
        <v>39</v>
      </c>
      <c r="G50" s="110">
        <v>488</v>
      </c>
      <c r="H50" s="110">
        <v>854763.25866357295</v>
      </c>
      <c r="I50" s="137">
        <v>274</v>
      </c>
      <c r="K50" s="10" t="s">
        <v>39</v>
      </c>
      <c r="L50" s="133">
        <v>-0.20901639344262291</v>
      </c>
      <c r="M50" s="133">
        <v>-0.47139165373315928</v>
      </c>
      <c r="N50" s="135">
        <v>-0.37591240875912413</v>
      </c>
    </row>
    <row r="51" spans="1:19" ht="13.5" thickBot="1">
      <c r="A51" s="38" t="s">
        <v>40</v>
      </c>
      <c r="B51" s="29">
        <v>2888</v>
      </c>
      <c r="C51" s="29">
        <v>2380580.975799921</v>
      </c>
      <c r="D51" s="30">
        <v>1971</v>
      </c>
      <c r="E51" s="19"/>
      <c r="F51" s="10" t="s">
        <v>40</v>
      </c>
      <c r="G51" s="110">
        <v>5081</v>
      </c>
      <c r="H51" s="110">
        <v>4224285.1247967482</v>
      </c>
      <c r="I51" s="137">
        <v>3578</v>
      </c>
      <c r="K51" s="10" t="s">
        <v>40</v>
      </c>
      <c r="L51" s="133">
        <v>-0.43160795119071049</v>
      </c>
      <c r="M51" s="133">
        <v>-0.43645352871050269</v>
      </c>
      <c r="N51" s="135">
        <v>-0.44913359418669652</v>
      </c>
    </row>
    <row r="52" spans="1:19" ht="13.5" thickBot="1">
      <c r="A52" s="39" t="s">
        <v>41</v>
      </c>
      <c r="B52" s="33">
        <v>1198</v>
      </c>
      <c r="C52" s="33">
        <v>810321.59581299184</v>
      </c>
      <c r="D52" s="34">
        <v>963</v>
      </c>
      <c r="E52" s="19"/>
      <c r="F52" s="11" t="s">
        <v>41</v>
      </c>
      <c r="G52" s="140">
        <v>1089</v>
      </c>
      <c r="H52" s="140">
        <v>944430.24</v>
      </c>
      <c r="I52" s="141">
        <v>833</v>
      </c>
      <c r="K52" s="11" t="s">
        <v>41</v>
      </c>
      <c r="L52" s="134">
        <v>0.10009182736455458</v>
      </c>
      <c r="M52" s="134">
        <v>-0.14199952363555002</v>
      </c>
      <c r="N52" s="136">
        <v>0.15606242496998801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32777</v>
      </c>
      <c r="C54" s="83">
        <v>43261219.811252639</v>
      </c>
      <c r="D54" s="83">
        <v>18111</v>
      </c>
      <c r="E54" s="19"/>
      <c r="F54" s="48" t="s">
        <v>42</v>
      </c>
      <c r="G54" s="49">
        <v>63630</v>
      </c>
      <c r="H54" s="49">
        <v>71305866.950882614</v>
      </c>
      <c r="I54" s="53">
        <v>44780</v>
      </c>
      <c r="K54" s="96" t="s">
        <v>42</v>
      </c>
      <c r="L54" s="97">
        <v>-0.48488134527738491</v>
      </c>
      <c r="M54" s="97">
        <v>-0.39330069654644095</v>
      </c>
      <c r="N54" s="97">
        <v>-0.59555605180884319</v>
      </c>
      <c r="P54" s="5"/>
      <c r="Q54" s="5"/>
      <c r="R54" s="5"/>
      <c r="S54" s="5"/>
    </row>
    <row r="55" spans="1:19" ht="13.5" thickBot="1">
      <c r="A55" s="37" t="s">
        <v>43</v>
      </c>
      <c r="B55" s="29">
        <v>25412</v>
      </c>
      <c r="C55" s="29">
        <v>35087005.010453083</v>
      </c>
      <c r="D55" s="30">
        <v>13571</v>
      </c>
      <c r="E55" s="19"/>
      <c r="F55" s="71" t="s">
        <v>43</v>
      </c>
      <c r="G55" s="55">
        <v>51123</v>
      </c>
      <c r="H55" s="55">
        <v>57443729.516054466</v>
      </c>
      <c r="I55" s="56">
        <v>36433</v>
      </c>
      <c r="K55" s="9" t="s">
        <v>43</v>
      </c>
      <c r="L55" s="100">
        <v>-0.50292431977779084</v>
      </c>
      <c r="M55" s="100">
        <v>-0.38919347148853023</v>
      </c>
      <c r="N55" s="101">
        <v>-0.62750802843575881</v>
      </c>
    </row>
    <row r="56" spans="1:19" ht="13.5" thickBot="1">
      <c r="A56" s="38" t="s">
        <v>44</v>
      </c>
      <c r="B56" s="29">
        <v>1937</v>
      </c>
      <c r="C56" s="29">
        <v>2168669.2908508964</v>
      </c>
      <c r="D56" s="30">
        <v>1291</v>
      </c>
      <c r="E56" s="19"/>
      <c r="F56" s="66" t="s">
        <v>44</v>
      </c>
      <c r="G56" s="77">
        <v>3226</v>
      </c>
      <c r="H56" s="77">
        <v>3719208.2191044767</v>
      </c>
      <c r="I56" s="78">
        <v>2230</v>
      </c>
      <c r="K56" s="10" t="s">
        <v>44</v>
      </c>
      <c r="L56" s="100">
        <v>-0.39956602603843772</v>
      </c>
      <c r="M56" s="100">
        <v>-0.41690027471140734</v>
      </c>
      <c r="N56" s="101">
        <v>-0.42107623318385645</v>
      </c>
    </row>
    <row r="57" spans="1:19" ht="13.5" thickBot="1">
      <c r="A57" s="38" t="s">
        <v>45</v>
      </c>
      <c r="B57" s="29">
        <v>1475</v>
      </c>
      <c r="C57" s="29">
        <v>1748064.2505186624</v>
      </c>
      <c r="D57" s="30">
        <v>782</v>
      </c>
      <c r="E57" s="19"/>
      <c r="F57" s="66" t="s">
        <v>45</v>
      </c>
      <c r="G57" s="77">
        <v>1659</v>
      </c>
      <c r="H57" s="77">
        <v>2187392.7695750711</v>
      </c>
      <c r="I57" s="78">
        <v>794</v>
      </c>
      <c r="K57" s="10" t="s">
        <v>45</v>
      </c>
      <c r="L57" s="100">
        <v>-0.11091018685955389</v>
      </c>
      <c r="M57" s="100">
        <v>-0.2008457398081982</v>
      </c>
      <c r="N57" s="101">
        <v>-1.5113350125944613E-2</v>
      </c>
    </row>
    <row r="58" spans="1:19" ht="13.5" thickBot="1">
      <c r="A58" s="39" t="s">
        <v>46</v>
      </c>
      <c r="B58" s="33">
        <v>3953</v>
      </c>
      <c r="C58" s="33">
        <v>4257481.2594299922</v>
      </c>
      <c r="D58" s="34">
        <v>2467</v>
      </c>
      <c r="E58" s="19"/>
      <c r="F58" s="67" t="s">
        <v>46</v>
      </c>
      <c r="G58" s="72">
        <v>7622</v>
      </c>
      <c r="H58" s="72">
        <v>7955536.4461485902</v>
      </c>
      <c r="I58" s="73">
        <v>5323</v>
      </c>
      <c r="K58" s="11" t="s">
        <v>46</v>
      </c>
      <c r="L58" s="102">
        <v>-0.4813697192337969</v>
      </c>
      <c r="M58" s="102">
        <v>-0.4648404556689435</v>
      </c>
      <c r="N58" s="103">
        <v>-0.53653954536915272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19074</v>
      </c>
      <c r="C60" s="83">
        <v>15399924.373775927</v>
      </c>
      <c r="D60" s="83">
        <v>13702</v>
      </c>
      <c r="E60" s="19"/>
      <c r="F60" s="48" t="s">
        <v>47</v>
      </c>
      <c r="G60" s="49">
        <v>31397</v>
      </c>
      <c r="H60" s="49">
        <v>22725990.452518731</v>
      </c>
      <c r="I60" s="53">
        <v>24541</v>
      </c>
      <c r="K60" s="96" t="s">
        <v>47</v>
      </c>
      <c r="L60" s="97">
        <v>-0.39248972831799211</v>
      </c>
      <c r="M60" s="97">
        <v>-0.32236509533210922</v>
      </c>
      <c r="N60" s="97">
        <v>-0.44166904364125337</v>
      </c>
      <c r="P60" s="5"/>
      <c r="Q60" s="5"/>
      <c r="R60" s="5"/>
      <c r="S60" s="5"/>
    </row>
    <row r="61" spans="1:19" ht="13.5" thickBot="1">
      <c r="A61" s="37" t="s">
        <v>48</v>
      </c>
      <c r="B61" s="29">
        <v>3537</v>
      </c>
      <c r="C61" s="29">
        <v>3091423.0973291104</v>
      </c>
      <c r="D61" s="30">
        <v>2410</v>
      </c>
      <c r="E61" s="19"/>
      <c r="F61" s="71" t="s">
        <v>48</v>
      </c>
      <c r="G61" s="55">
        <v>5621</v>
      </c>
      <c r="H61" s="55">
        <v>4153919.8993290002</v>
      </c>
      <c r="I61" s="56">
        <v>4252</v>
      </c>
      <c r="K61" s="9" t="s">
        <v>48</v>
      </c>
      <c r="L61" s="100">
        <v>-0.37075253513609674</v>
      </c>
      <c r="M61" s="100">
        <v>-0.25578172611646155</v>
      </c>
      <c r="N61" s="101">
        <v>-0.43320790216368765</v>
      </c>
    </row>
    <row r="62" spans="1:19" ht="13.5" thickBot="1">
      <c r="A62" s="38" t="s">
        <v>49</v>
      </c>
      <c r="B62" s="29">
        <v>1080</v>
      </c>
      <c r="C62" s="29">
        <v>1234556.2686660176</v>
      </c>
      <c r="D62" s="30">
        <v>422</v>
      </c>
      <c r="E62" s="19"/>
      <c r="F62" s="66" t="s">
        <v>49</v>
      </c>
      <c r="G62" s="77">
        <v>2288</v>
      </c>
      <c r="H62" s="77">
        <v>2786818.2095313258</v>
      </c>
      <c r="I62" s="78">
        <v>1082</v>
      </c>
      <c r="K62" s="10" t="s">
        <v>49</v>
      </c>
      <c r="L62" s="100">
        <v>-0.52797202797202791</v>
      </c>
      <c r="M62" s="100">
        <v>-0.55700150643351809</v>
      </c>
      <c r="N62" s="101">
        <v>-0.60998151571164505</v>
      </c>
    </row>
    <row r="63" spans="1:19" ht="13.5" thickBot="1">
      <c r="A63" s="39" t="s">
        <v>50</v>
      </c>
      <c r="B63" s="33">
        <v>14457</v>
      </c>
      <c r="C63" s="33">
        <v>11073945.0077808</v>
      </c>
      <c r="D63" s="34">
        <v>10870</v>
      </c>
      <c r="E63" s="19"/>
      <c r="F63" s="67" t="s">
        <v>50</v>
      </c>
      <c r="G63" s="72">
        <v>23488</v>
      </c>
      <c r="H63" s="72">
        <v>15785252.343658404</v>
      </c>
      <c r="I63" s="73">
        <v>19207</v>
      </c>
      <c r="K63" s="11" t="s">
        <v>50</v>
      </c>
      <c r="L63" s="102">
        <v>-0.3844942098092643</v>
      </c>
      <c r="M63" s="102">
        <v>-0.2984625923810672</v>
      </c>
      <c r="N63" s="103">
        <v>-0.43406049877648778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1680</v>
      </c>
      <c r="C65" s="83">
        <v>2163550.0640049726</v>
      </c>
      <c r="D65" s="83">
        <v>544</v>
      </c>
      <c r="E65" s="19"/>
      <c r="F65" s="48" t="s">
        <v>51</v>
      </c>
      <c r="G65" s="49">
        <v>1776</v>
      </c>
      <c r="H65" s="49">
        <v>1626321.2555722161</v>
      </c>
      <c r="I65" s="53">
        <v>1013</v>
      </c>
      <c r="K65" s="96" t="s">
        <v>51</v>
      </c>
      <c r="L65" s="97">
        <v>-5.4054054054054057E-2</v>
      </c>
      <c r="M65" s="97">
        <v>0.33033375576446855</v>
      </c>
      <c r="N65" s="97">
        <v>-0.46298124383020733</v>
      </c>
      <c r="P65" s="5"/>
      <c r="Q65" s="5"/>
      <c r="R65" s="5"/>
      <c r="S65" s="5"/>
    </row>
    <row r="66" spans="1:19" ht="13.5" thickBot="1">
      <c r="A66" s="37" t="s">
        <v>52</v>
      </c>
      <c r="B66" s="29">
        <v>1116</v>
      </c>
      <c r="C66" s="29">
        <v>1303554.1273582149</v>
      </c>
      <c r="D66" s="30">
        <v>296</v>
      </c>
      <c r="E66" s="19"/>
      <c r="F66" s="71" t="s">
        <v>52</v>
      </c>
      <c r="G66" s="55">
        <v>863</v>
      </c>
      <c r="H66" s="55">
        <v>859287.46552330011</v>
      </c>
      <c r="I66" s="56">
        <v>392</v>
      </c>
      <c r="K66" s="9" t="s">
        <v>52</v>
      </c>
      <c r="L66" s="100">
        <v>0.29316338354577054</v>
      </c>
      <c r="M66" s="100">
        <v>0.51701750538669788</v>
      </c>
      <c r="N66" s="101">
        <v>-0.24489795918367352</v>
      </c>
    </row>
    <row r="67" spans="1:19" ht="13.5" thickBot="1">
      <c r="A67" s="39" t="s">
        <v>53</v>
      </c>
      <c r="B67" s="33">
        <v>564</v>
      </c>
      <c r="C67" s="33">
        <v>859995.93664675753</v>
      </c>
      <c r="D67" s="34">
        <v>248</v>
      </c>
      <c r="E67" s="19"/>
      <c r="F67" s="67" t="s">
        <v>53</v>
      </c>
      <c r="G67" s="72">
        <v>913</v>
      </c>
      <c r="H67" s="72">
        <v>767033.79004891613</v>
      </c>
      <c r="I67" s="73">
        <v>621</v>
      </c>
      <c r="K67" s="11" t="s">
        <v>53</v>
      </c>
      <c r="L67" s="102">
        <v>-0.38225629791894855</v>
      </c>
      <c r="M67" s="102">
        <v>0.12119693787142394</v>
      </c>
      <c r="N67" s="103">
        <v>-0.60064412238325282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6819</v>
      </c>
      <c r="C69" s="83">
        <v>6569201.0704961792</v>
      </c>
      <c r="D69" s="83">
        <v>4314</v>
      </c>
      <c r="E69" s="19"/>
      <c r="F69" s="48" t="s">
        <v>54</v>
      </c>
      <c r="G69" s="49">
        <v>11846</v>
      </c>
      <c r="H69" s="49">
        <v>11085901.892526714</v>
      </c>
      <c r="I69" s="53">
        <v>8311</v>
      </c>
      <c r="K69" s="96" t="s">
        <v>54</v>
      </c>
      <c r="L69" s="97">
        <v>-0.42436265406044238</v>
      </c>
      <c r="M69" s="97">
        <v>-0.40742745748772657</v>
      </c>
      <c r="N69" s="97">
        <v>-0.48092888942365541</v>
      </c>
      <c r="P69" s="5"/>
      <c r="Q69" s="5"/>
      <c r="R69" s="5"/>
      <c r="S69" s="5"/>
    </row>
    <row r="70" spans="1:19" ht="13.5" thickBot="1">
      <c r="A70" s="37" t="s">
        <v>55</v>
      </c>
      <c r="B70" s="29">
        <v>3538</v>
      </c>
      <c r="C70" s="29">
        <v>3455118.3780638906</v>
      </c>
      <c r="D70" s="30">
        <v>2413</v>
      </c>
      <c r="E70" s="19"/>
      <c r="F70" s="71" t="s">
        <v>55</v>
      </c>
      <c r="G70" s="55">
        <v>4503</v>
      </c>
      <c r="H70" s="55">
        <v>3266040.7938368767</v>
      </c>
      <c r="I70" s="56">
        <v>3367</v>
      </c>
      <c r="K70" s="9" t="s">
        <v>55</v>
      </c>
      <c r="L70" s="100">
        <v>-0.21430157672662664</v>
      </c>
      <c r="M70" s="100">
        <v>5.7891984871655477E-2</v>
      </c>
      <c r="N70" s="101">
        <v>-0.28333828333828337</v>
      </c>
    </row>
    <row r="71" spans="1:19" ht="13.5" thickBot="1">
      <c r="A71" s="38" t="s">
        <v>56</v>
      </c>
      <c r="B71" s="29">
        <v>663</v>
      </c>
      <c r="C71" s="29">
        <v>497822.9310560383</v>
      </c>
      <c r="D71" s="30">
        <v>284</v>
      </c>
      <c r="E71" s="19"/>
      <c r="F71" s="66" t="s">
        <v>56</v>
      </c>
      <c r="G71" s="77">
        <v>755</v>
      </c>
      <c r="H71" s="77">
        <v>898557.84050730709</v>
      </c>
      <c r="I71" s="78">
        <v>452</v>
      </c>
      <c r="K71" s="10" t="s">
        <v>56</v>
      </c>
      <c r="L71" s="100">
        <v>-0.12185430463576163</v>
      </c>
      <c r="M71" s="100">
        <v>-0.44597564161815362</v>
      </c>
      <c r="N71" s="101">
        <v>-0.37168141592920356</v>
      </c>
    </row>
    <row r="72" spans="1:19" ht="13.5" thickBot="1">
      <c r="A72" s="38" t="s">
        <v>57</v>
      </c>
      <c r="B72" s="29">
        <v>298</v>
      </c>
      <c r="C72" s="29">
        <v>292530.84106569953</v>
      </c>
      <c r="D72" s="30">
        <v>179</v>
      </c>
      <c r="E72" s="19"/>
      <c r="F72" s="66" t="s">
        <v>57</v>
      </c>
      <c r="G72" s="77">
        <v>855</v>
      </c>
      <c r="H72" s="77">
        <v>857893.33979599003</v>
      </c>
      <c r="I72" s="78">
        <v>560</v>
      </c>
      <c r="K72" s="10" t="s">
        <v>57</v>
      </c>
      <c r="L72" s="100">
        <v>-0.65146198830409352</v>
      </c>
      <c r="M72" s="100">
        <v>-0.65901257476219088</v>
      </c>
      <c r="N72" s="101">
        <v>-0.68035714285714288</v>
      </c>
    </row>
    <row r="73" spans="1:19" ht="13.5" thickBot="1">
      <c r="A73" s="39" t="s">
        <v>58</v>
      </c>
      <c r="B73" s="33">
        <v>2320</v>
      </c>
      <c r="C73" s="33">
        <v>2323728.9203105508</v>
      </c>
      <c r="D73" s="34">
        <v>1438</v>
      </c>
      <c r="E73" s="19"/>
      <c r="F73" s="67" t="s">
        <v>58</v>
      </c>
      <c r="G73" s="72">
        <v>5733</v>
      </c>
      <c r="H73" s="72">
        <v>6063409.9183865404</v>
      </c>
      <c r="I73" s="73">
        <v>3932</v>
      </c>
      <c r="K73" s="11" t="s">
        <v>58</v>
      </c>
      <c r="L73" s="102">
        <v>-0.59532530961102392</v>
      </c>
      <c r="M73" s="102">
        <v>-0.61676202803572122</v>
      </c>
      <c r="N73" s="103">
        <v>-0.63428280773143442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29940</v>
      </c>
      <c r="C75" s="83">
        <v>36790840.289614424</v>
      </c>
      <c r="D75" s="83">
        <v>16200</v>
      </c>
      <c r="E75" s="19"/>
      <c r="F75" s="48" t="s">
        <v>59</v>
      </c>
      <c r="G75" s="49">
        <v>43661</v>
      </c>
      <c r="H75" s="49">
        <v>48872214.385462552</v>
      </c>
      <c r="I75" s="53">
        <v>31436</v>
      </c>
      <c r="K75" s="96" t="s">
        <v>59</v>
      </c>
      <c r="L75" s="97">
        <v>-0.31426215615766928</v>
      </c>
      <c r="M75" s="97">
        <v>-0.24720332908512188</v>
      </c>
      <c r="N75" s="97">
        <v>-0.48466726046570807</v>
      </c>
      <c r="P75" s="5"/>
      <c r="Q75" s="5"/>
      <c r="R75" s="5"/>
      <c r="S75" s="5"/>
    </row>
    <row r="76" spans="1:19" ht="13.5" thickBot="1">
      <c r="A76" s="90" t="s">
        <v>60</v>
      </c>
      <c r="B76" s="33">
        <v>29940</v>
      </c>
      <c r="C76" s="33">
        <v>36790840.289614424</v>
      </c>
      <c r="D76" s="34">
        <v>16200</v>
      </c>
      <c r="E76" s="19"/>
      <c r="F76" s="70" t="s">
        <v>60</v>
      </c>
      <c r="G76" s="59">
        <v>43661</v>
      </c>
      <c r="H76" s="59">
        <v>48872214.385462552</v>
      </c>
      <c r="I76" s="60">
        <v>31436</v>
      </c>
      <c r="K76" s="13" t="s">
        <v>60</v>
      </c>
      <c r="L76" s="102">
        <v>-0.31426215615766928</v>
      </c>
      <c r="M76" s="102">
        <v>-0.24720332908512188</v>
      </c>
      <c r="N76" s="103">
        <v>-0.48466726046570807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26093</v>
      </c>
      <c r="C78" s="83">
        <v>22222167.308769438</v>
      </c>
      <c r="D78" s="83">
        <v>18147</v>
      </c>
      <c r="E78" s="19"/>
      <c r="F78" s="48" t="s">
        <v>61</v>
      </c>
      <c r="G78" s="49">
        <v>24179</v>
      </c>
      <c r="H78" s="49">
        <v>19425358.840002161</v>
      </c>
      <c r="I78" s="53">
        <v>15916</v>
      </c>
      <c r="K78" s="96" t="s">
        <v>61</v>
      </c>
      <c r="L78" s="97">
        <v>7.9159601306919125E-2</v>
      </c>
      <c r="M78" s="97">
        <v>0.14397718424680428</v>
      </c>
      <c r="N78" s="97">
        <v>0.14017341040462439</v>
      </c>
      <c r="P78" s="5"/>
      <c r="Q78" s="5"/>
      <c r="R78" s="5"/>
      <c r="S78" s="5"/>
    </row>
    <row r="79" spans="1:19" ht="13.5" thickBot="1">
      <c r="A79" s="90" t="s">
        <v>62</v>
      </c>
      <c r="B79" s="33">
        <v>26093</v>
      </c>
      <c r="C79" s="33">
        <v>22222167.308769438</v>
      </c>
      <c r="D79" s="34">
        <v>18147</v>
      </c>
      <c r="E79" s="19"/>
      <c r="F79" s="70" t="s">
        <v>62</v>
      </c>
      <c r="G79" s="59">
        <v>24179</v>
      </c>
      <c r="H79" s="59">
        <v>19425358.840002161</v>
      </c>
      <c r="I79" s="60">
        <v>15916</v>
      </c>
      <c r="K79" s="13" t="s">
        <v>62</v>
      </c>
      <c r="L79" s="102">
        <v>7.9159601306919125E-2</v>
      </c>
      <c r="M79" s="102">
        <v>0.14397718424680428</v>
      </c>
      <c r="N79" s="103">
        <v>0.14017341040462439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4403</v>
      </c>
      <c r="C81" s="83">
        <v>4886067.5819703052</v>
      </c>
      <c r="D81" s="83">
        <v>2748</v>
      </c>
      <c r="E81" s="19"/>
      <c r="F81" s="48" t="s">
        <v>63</v>
      </c>
      <c r="G81" s="49">
        <v>9083</v>
      </c>
      <c r="H81" s="49">
        <v>10488315.278953919</v>
      </c>
      <c r="I81" s="53">
        <v>6435</v>
      </c>
      <c r="K81" s="96" t="s">
        <v>63</v>
      </c>
      <c r="L81" s="97">
        <v>-0.5152482659914126</v>
      </c>
      <c r="M81" s="97">
        <v>-0.53414180904965791</v>
      </c>
      <c r="N81" s="97">
        <v>-0.57296037296037294</v>
      </c>
      <c r="P81" s="5"/>
      <c r="Q81" s="5"/>
      <c r="R81" s="5"/>
      <c r="S81" s="5"/>
    </row>
    <row r="82" spans="1:19" ht="13.5" thickBot="1">
      <c r="A82" s="90" t="s">
        <v>64</v>
      </c>
      <c r="B82" s="33">
        <v>4403</v>
      </c>
      <c r="C82" s="33">
        <v>4886067.5819703052</v>
      </c>
      <c r="D82" s="34">
        <v>2748</v>
      </c>
      <c r="E82" s="19"/>
      <c r="F82" s="70" t="s">
        <v>64</v>
      </c>
      <c r="G82" s="59">
        <v>9083</v>
      </c>
      <c r="H82" s="59">
        <v>10488315.278953919</v>
      </c>
      <c r="I82" s="60">
        <v>6435</v>
      </c>
      <c r="K82" s="13" t="s">
        <v>64</v>
      </c>
      <c r="L82" s="102">
        <v>-0.5152482659914126</v>
      </c>
      <c r="M82" s="102">
        <v>-0.53414180904965791</v>
      </c>
      <c r="N82" s="103">
        <v>-0.57296037296037294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7006</v>
      </c>
      <c r="C84" s="83">
        <v>7312373.4331195336</v>
      </c>
      <c r="D84" s="83">
        <v>4944</v>
      </c>
      <c r="E84" s="19"/>
      <c r="F84" s="48" t="s">
        <v>65</v>
      </c>
      <c r="G84" s="49">
        <v>15574</v>
      </c>
      <c r="H84" s="49">
        <v>14121430.029209182</v>
      </c>
      <c r="I84" s="53">
        <v>12025</v>
      </c>
      <c r="K84" s="96" t="s">
        <v>65</v>
      </c>
      <c r="L84" s="97">
        <v>-0.55014768203415954</v>
      </c>
      <c r="M84" s="97">
        <v>-0.48217897068537641</v>
      </c>
      <c r="N84" s="97">
        <v>-0.58885654885654892</v>
      </c>
      <c r="P84" s="5"/>
      <c r="Q84" s="5"/>
      <c r="R84" s="5"/>
      <c r="S84" s="5"/>
    </row>
    <row r="85" spans="1:19" ht="13.5" thickBot="1">
      <c r="A85" s="37" t="s">
        <v>66</v>
      </c>
      <c r="B85" s="29">
        <v>1664</v>
      </c>
      <c r="C85" s="29">
        <v>1648752.2303868404</v>
      </c>
      <c r="D85" s="30">
        <v>1028</v>
      </c>
      <c r="E85" s="19"/>
      <c r="F85" s="71" t="s">
        <v>66</v>
      </c>
      <c r="G85" s="55">
        <v>3586</v>
      </c>
      <c r="H85" s="55">
        <v>3434305.219333489</v>
      </c>
      <c r="I85" s="56">
        <v>2505</v>
      </c>
      <c r="K85" s="9" t="s">
        <v>66</v>
      </c>
      <c r="L85" s="100">
        <v>-0.53597322922476298</v>
      </c>
      <c r="M85" s="100">
        <v>-0.51991680264609064</v>
      </c>
      <c r="N85" s="101">
        <v>-0.58962075848303397</v>
      </c>
    </row>
    <row r="86" spans="1:19" ht="13.5" thickBot="1">
      <c r="A86" s="38" t="s">
        <v>67</v>
      </c>
      <c r="B86" s="29">
        <v>1280</v>
      </c>
      <c r="C86" s="29">
        <v>1397577.439056217</v>
      </c>
      <c r="D86" s="30">
        <v>967</v>
      </c>
      <c r="E86" s="19"/>
      <c r="F86" s="66" t="s">
        <v>67</v>
      </c>
      <c r="G86" s="77">
        <v>2494</v>
      </c>
      <c r="H86" s="77">
        <v>2469283.849836702</v>
      </c>
      <c r="I86" s="78">
        <v>1876</v>
      </c>
      <c r="K86" s="10" t="s">
        <v>67</v>
      </c>
      <c r="L86" s="100">
        <v>-0.48676824378508421</v>
      </c>
      <c r="M86" s="100">
        <v>-0.43401507317652399</v>
      </c>
      <c r="N86" s="101">
        <v>-0.48454157782515994</v>
      </c>
    </row>
    <row r="87" spans="1:19" ht="13.5" thickBot="1">
      <c r="A87" s="39" t="s">
        <v>68</v>
      </c>
      <c r="B87" s="33">
        <v>4062</v>
      </c>
      <c r="C87" s="33">
        <v>4266043.7636764757</v>
      </c>
      <c r="D87" s="34">
        <v>2949</v>
      </c>
      <c r="E87" s="19"/>
      <c r="F87" s="67" t="s">
        <v>68</v>
      </c>
      <c r="G87" s="72">
        <v>9494</v>
      </c>
      <c r="H87" s="72">
        <v>8217840.9600389916</v>
      </c>
      <c r="I87" s="73">
        <v>7644</v>
      </c>
      <c r="K87" s="11" t="s">
        <v>68</v>
      </c>
      <c r="L87" s="102">
        <v>-0.57215083210448703</v>
      </c>
      <c r="M87" s="102">
        <v>-0.48088022335537695</v>
      </c>
      <c r="N87" s="103">
        <v>-0.61420722135007844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2243</v>
      </c>
      <c r="C89" s="83">
        <v>2136481.9674032279</v>
      </c>
      <c r="D89" s="83">
        <v>1436</v>
      </c>
      <c r="E89" s="19"/>
      <c r="F89" s="52" t="s">
        <v>69</v>
      </c>
      <c r="G89" s="49">
        <v>2584.79</v>
      </c>
      <c r="H89" s="49">
        <v>2821984.8894354799</v>
      </c>
      <c r="I89" s="53">
        <v>1865</v>
      </c>
      <c r="K89" s="99" t="s">
        <v>69</v>
      </c>
      <c r="L89" s="97">
        <v>-0.13223124509147743</v>
      </c>
      <c r="M89" s="97">
        <v>-0.24291516393249801</v>
      </c>
      <c r="N89" s="97">
        <v>-0.23002680965147448</v>
      </c>
      <c r="P89" s="5"/>
      <c r="Q89" s="5"/>
      <c r="R89" s="5"/>
      <c r="S89" s="5"/>
    </row>
    <row r="90" spans="1:19" ht="13.5" thickBot="1">
      <c r="A90" s="89" t="s">
        <v>70</v>
      </c>
      <c r="B90" s="33">
        <v>2243</v>
      </c>
      <c r="C90" s="33">
        <v>2136481.9674032279</v>
      </c>
      <c r="D90" s="34">
        <v>1436</v>
      </c>
      <c r="E90" s="19"/>
      <c r="F90" s="69" t="s">
        <v>70</v>
      </c>
      <c r="G90" s="59">
        <v>2584.79</v>
      </c>
      <c r="H90" s="59">
        <v>2821984.8894354799</v>
      </c>
      <c r="I90" s="60">
        <v>1865</v>
      </c>
      <c r="K90" s="12" t="s">
        <v>70</v>
      </c>
      <c r="L90" s="102">
        <v>-0.13223124509147743</v>
      </c>
      <c r="M90" s="102">
        <v>-0.24291516393249801</v>
      </c>
      <c r="N90" s="103">
        <v>-0.23002680965147448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82</v>
      </c>
      <c r="B2" s="25">
        <v>2020</v>
      </c>
      <c r="C2" s="24"/>
      <c r="D2" s="24"/>
      <c r="F2" s="43" t="s">
        <v>82</v>
      </c>
      <c r="G2" s="44">
        <v>2019</v>
      </c>
      <c r="K2" s="1" t="s">
        <v>82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216092</v>
      </c>
      <c r="C6" s="83">
        <v>224361104.50416532</v>
      </c>
      <c r="D6" s="83">
        <v>137057</v>
      </c>
      <c r="E6" s="19"/>
      <c r="F6" s="48" t="s">
        <v>1</v>
      </c>
      <c r="G6" s="49">
        <v>342296</v>
      </c>
      <c r="H6" s="49">
        <v>331012515.30845416</v>
      </c>
      <c r="I6" s="49">
        <v>243357</v>
      </c>
      <c r="K6" s="96" t="s">
        <v>1</v>
      </c>
      <c r="L6" s="97">
        <v>-0.36869843644097511</v>
      </c>
      <c r="M6" s="97">
        <v>-0.32219751783374617</v>
      </c>
      <c r="N6" s="97">
        <v>-0.43680683111642571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23664</v>
      </c>
      <c r="C8" s="85">
        <v>20751617.889519677</v>
      </c>
      <c r="D8" s="85">
        <v>15872</v>
      </c>
      <c r="E8" s="19"/>
      <c r="F8" s="52" t="s">
        <v>4</v>
      </c>
      <c r="G8" s="49">
        <v>34484</v>
      </c>
      <c r="H8" s="49">
        <v>26382572.183643363</v>
      </c>
      <c r="I8" s="53">
        <v>25017</v>
      </c>
      <c r="K8" s="99" t="s">
        <v>4</v>
      </c>
      <c r="L8" s="97">
        <v>-0.31376870432664428</v>
      </c>
      <c r="M8" s="97">
        <v>-0.21343462096598598</v>
      </c>
      <c r="N8" s="97">
        <v>-0.36555142503097893</v>
      </c>
      <c r="P8" s="5"/>
      <c r="Q8" s="5"/>
      <c r="R8" s="5"/>
      <c r="S8" s="5"/>
    </row>
    <row r="9" spans="1:19" ht="13.5" thickBot="1">
      <c r="A9" s="28" t="s">
        <v>5</v>
      </c>
      <c r="B9" s="29">
        <v>1894</v>
      </c>
      <c r="C9" s="29">
        <v>1703921.4172923511</v>
      </c>
      <c r="D9" s="30">
        <v>881</v>
      </c>
      <c r="E9" s="20"/>
      <c r="F9" s="54" t="s">
        <v>5</v>
      </c>
      <c r="G9" s="55">
        <v>1934</v>
      </c>
      <c r="H9" s="55">
        <v>1469648.2680540471</v>
      </c>
      <c r="I9" s="56">
        <v>1151</v>
      </c>
      <c r="K9" s="6" t="s">
        <v>5</v>
      </c>
      <c r="L9" s="100">
        <v>-2.0682523267838704E-2</v>
      </c>
      <c r="M9" s="100">
        <v>0.15940763128888236</v>
      </c>
      <c r="N9" s="100">
        <v>-0.23457862728062551</v>
      </c>
    </row>
    <row r="10" spans="1:19" ht="13.5" thickBot="1">
      <c r="A10" s="31" t="s">
        <v>6</v>
      </c>
      <c r="B10" s="29">
        <v>5647</v>
      </c>
      <c r="C10" s="29">
        <v>3568040.2791722887</v>
      </c>
      <c r="D10" s="30">
        <v>4713</v>
      </c>
      <c r="E10" s="19"/>
      <c r="F10" s="57" t="s">
        <v>6</v>
      </c>
      <c r="G10" s="77">
        <v>6502</v>
      </c>
      <c r="H10" s="77">
        <v>4105930.2012863918</v>
      </c>
      <c r="I10" s="78">
        <v>5501</v>
      </c>
      <c r="K10" s="7" t="s">
        <v>6</v>
      </c>
      <c r="L10" s="111">
        <v>-0.13149800061519534</v>
      </c>
      <c r="M10" s="111">
        <v>-0.1310031821645633</v>
      </c>
      <c r="N10" s="113">
        <v>-0.14324668242137795</v>
      </c>
    </row>
    <row r="11" spans="1:19" ht="13.5" thickBot="1">
      <c r="A11" s="31" t="s">
        <v>7</v>
      </c>
      <c r="B11" s="29">
        <v>1192</v>
      </c>
      <c r="C11" s="29">
        <v>1300899.3130537923</v>
      </c>
      <c r="D11" s="30">
        <v>778</v>
      </c>
      <c r="E11" s="19"/>
      <c r="F11" s="57" t="s">
        <v>7</v>
      </c>
      <c r="G11" s="77">
        <v>2376</v>
      </c>
      <c r="H11" s="77">
        <v>2091866.232537003</v>
      </c>
      <c r="I11" s="78">
        <v>1572</v>
      </c>
      <c r="K11" s="7" t="s">
        <v>7</v>
      </c>
      <c r="L11" s="111">
        <v>-0.49831649831649827</v>
      </c>
      <c r="M11" s="111">
        <v>-0.37811543930508917</v>
      </c>
      <c r="N11" s="113">
        <v>-0.50508905852417296</v>
      </c>
    </row>
    <row r="12" spans="1:19" ht="13.5" thickBot="1">
      <c r="A12" s="31" t="s">
        <v>8</v>
      </c>
      <c r="B12" s="29">
        <v>1535</v>
      </c>
      <c r="C12" s="29">
        <v>1310593.4990971186</v>
      </c>
      <c r="D12" s="30">
        <v>1088</v>
      </c>
      <c r="E12" s="19"/>
      <c r="F12" s="57" t="s">
        <v>8</v>
      </c>
      <c r="G12" s="77">
        <v>2498</v>
      </c>
      <c r="H12" s="77">
        <v>2035058.9785329788</v>
      </c>
      <c r="I12" s="78">
        <v>1863</v>
      </c>
      <c r="K12" s="7" t="s">
        <v>8</v>
      </c>
      <c r="L12" s="111">
        <v>-0.38550840672538034</v>
      </c>
      <c r="M12" s="111">
        <v>-0.35599237519794569</v>
      </c>
      <c r="N12" s="113">
        <v>-0.41599570585077827</v>
      </c>
    </row>
    <row r="13" spans="1:19" ht="13.5" thickBot="1">
      <c r="A13" s="31" t="s">
        <v>9</v>
      </c>
      <c r="B13" s="29">
        <v>2838</v>
      </c>
      <c r="C13" s="29">
        <v>1735609.1666186319</v>
      </c>
      <c r="D13" s="30">
        <v>1929</v>
      </c>
      <c r="E13" s="19"/>
      <c r="F13" s="57" t="s">
        <v>9</v>
      </c>
      <c r="G13" s="77">
        <v>3756</v>
      </c>
      <c r="H13" s="77">
        <v>2190395.4997122958</v>
      </c>
      <c r="I13" s="78">
        <v>2564</v>
      </c>
      <c r="K13" s="7" t="s">
        <v>9</v>
      </c>
      <c r="L13" s="111">
        <v>-0.24440894568690097</v>
      </c>
      <c r="M13" s="111">
        <v>-0.20762749610899001</v>
      </c>
      <c r="N13" s="113">
        <v>-0.2476599063962559</v>
      </c>
    </row>
    <row r="14" spans="1:19" ht="13.5" thickBot="1">
      <c r="A14" s="31" t="s">
        <v>10</v>
      </c>
      <c r="B14" s="29">
        <v>819</v>
      </c>
      <c r="C14" s="29">
        <v>971219.72108847694</v>
      </c>
      <c r="D14" s="30">
        <v>518</v>
      </c>
      <c r="E14" s="19"/>
      <c r="F14" s="57" t="s">
        <v>10</v>
      </c>
      <c r="G14" s="77">
        <v>1237</v>
      </c>
      <c r="H14" s="77">
        <v>1621509.4312061202</v>
      </c>
      <c r="I14" s="78">
        <v>806</v>
      </c>
      <c r="K14" s="7" t="s">
        <v>10</v>
      </c>
      <c r="L14" s="111">
        <v>-0.33791430881164108</v>
      </c>
      <c r="M14" s="111">
        <v>-0.40103973347471755</v>
      </c>
      <c r="N14" s="113">
        <v>-0.35732009925558317</v>
      </c>
    </row>
    <row r="15" spans="1:19" ht="13.5" thickBot="1">
      <c r="A15" s="31" t="s">
        <v>11</v>
      </c>
      <c r="B15" s="29">
        <v>2827</v>
      </c>
      <c r="C15" s="29">
        <v>2131229.2470515706</v>
      </c>
      <c r="D15" s="30">
        <v>1963</v>
      </c>
      <c r="E15" s="19"/>
      <c r="F15" s="57" t="s">
        <v>11</v>
      </c>
      <c r="G15" s="77">
        <v>5868</v>
      </c>
      <c r="H15" s="77">
        <v>3748635.7872347338</v>
      </c>
      <c r="I15" s="78">
        <v>4399</v>
      </c>
      <c r="K15" s="7" t="s">
        <v>11</v>
      </c>
      <c r="L15" s="111">
        <v>-0.51823449216087258</v>
      </c>
      <c r="M15" s="111">
        <v>-0.43146537353426906</v>
      </c>
      <c r="N15" s="113">
        <v>-0.55376221868606501</v>
      </c>
    </row>
    <row r="16" spans="1:19" ht="13.5" thickBot="1">
      <c r="A16" s="32" t="s">
        <v>12</v>
      </c>
      <c r="B16" s="33">
        <v>6912</v>
      </c>
      <c r="C16" s="33">
        <v>8030105.2461454449</v>
      </c>
      <c r="D16" s="34">
        <v>4002</v>
      </c>
      <c r="E16" s="19"/>
      <c r="F16" s="58" t="s">
        <v>12</v>
      </c>
      <c r="G16" s="107">
        <v>10313</v>
      </c>
      <c r="H16" s="107">
        <v>9119527.7850797903</v>
      </c>
      <c r="I16" s="108">
        <v>7161</v>
      </c>
      <c r="K16" s="8" t="s">
        <v>12</v>
      </c>
      <c r="L16" s="114">
        <v>-0.32977795015999223</v>
      </c>
      <c r="M16" s="114">
        <v>-0.11946041117575401</v>
      </c>
      <c r="N16" s="115">
        <v>-0.44113950565563465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8478</v>
      </c>
      <c r="C18" s="87">
        <v>8898465.1842192262</v>
      </c>
      <c r="D18" s="87">
        <v>5830</v>
      </c>
      <c r="E18" s="19"/>
      <c r="F18" s="63" t="s">
        <v>13</v>
      </c>
      <c r="G18" s="64">
        <v>14892</v>
      </c>
      <c r="H18" s="64">
        <v>17672827.643976733</v>
      </c>
      <c r="I18" s="65">
        <v>10209</v>
      </c>
      <c r="K18" s="105" t="s">
        <v>13</v>
      </c>
      <c r="L18" s="106">
        <v>-0.43070104754230454</v>
      </c>
      <c r="M18" s="106">
        <v>-0.49648888318944207</v>
      </c>
      <c r="N18" s="118">
        <v>-0.42893525320795378</v>
      </c>
    </row>
    <row r="19" spans="1:19" ht="13.5" thickBot="1">
      <c r="A19" s="37" t="s">
        <v>14</v>
      </c>
      <c r="B19" s="29">
        <v>922</v>
      </c>
      <c r="C19" s="29">
        <v>1449935.5748613453</v>
      </c>
      <c r="D19" s="30">
        <v>582</v>
      </c>
      <c r="E19" s="19"/>
      <c r="F19" s="66" t="s">
        <v>14</v>
      </c>
      <c r="G19" s="55">
        <v>1031</v>
      </c>
      <c r="H19" s="55">
        <v>1787927.1901989747</v>
      </c>
      <c r="I19" s="56">
        <v>495</v>
      </c>
      <c r="K19" s="9" t="s">
        <v>14</v>
      </c>
      <c r="L19" s="133">
        <v>-0.10572259941804074</v>
      </c>
      <c r="M19" s="133">
        <v>-0.18904103992065524</v>
      </c>
      <c r="N19" s="135">
        <v>0.17575757575757578</v>
      </c>
    </row>
    <row r="20" spans="1:19" ht="13.5" thickBot="1">
      <c r="A20" s="38" t="s">
        <v>15</v>
      </c>
      <c r="B20" s="29">
        <v>310</v>
      </c>
      <c r="C20" s="29">
        <v>361522.79615062254</v>
      </c>
      <c r="D20" s="30">
        <v>234</v>
      </c>
      <c r="E20" s="19"/>
      <c r="F20" s="66" t="s">
        <v>15</v>
      </c>
      <c r="G20" s="55">
        <v>1448</v>
      </c>
      <c r="H20" s="55">
        <v>1339598.1700000002</v>
      </c>
      <c r="I20" s="56">
        <v>1146</v>
      </c>
      <c r="K20" s="10" t="s">
        <v>15</v>
      </c>
      <c r="L20" s="133">
        <v>-0.78591160220994472</v>
      </c>
      <c r="M20" s="133">
        <v>-0.73012594056423463</v>
      </c>
      <c r="N20" s="135">
        <v>-0.79581151832460728</v>
      </c>
    </row>
    <row r="21" spans="1:19" ht="13.5" thickBot="1">
      <c r="A21" s="39" t="s">
        <v>16</v>
      </c>
      <c r="B21" s="33">
        <v>7246</v>
      </c>
      <c r="C21" s="33">
        <v>7087006.8132072594</v>
      </c>
      <c r="D21" s="34">
        <v>5014</v>
      </c>
      <c r="E21" s="19"/>
      <c r="F21" s="67" t="s">
        <v>16</v>
      </c>
      <c r="G21" s="59">
        <v>12413</v>
      </c>
      <c r="H21" s="59">
        <v>14545302.28377776</v>
      </c>
      <c r="I21" s="60">
        <v>8568</v>
      </c>
      <c r="K21" s="11" t="s">
        <v>16</v>
      </c>
      <c r="L21" s="134">
        <v>-0.41625714976234596</v>
      </c>
      <c r="M21" s="134">
        <v>-0.51276318120171815</v>
      </c>
      <c r="N21" s="136">
        <v>-0.41479925303454712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2783</v>
      </c>
      <c r="C23" s="83">
        <v>3471330.6247648681</v>
      </c>
      <c r="D23" s="83">
        <v>1450</v>
      </c>
      <c r="E23" s="19"/>
      <c r="F23" s="52" t="s">
        <v>17</v>
      </c>
      <c r="G23" s="49">
        <v>4438</v>
      </c>
      <c r="H23" s="49">
        <v>5476299.3609640282</v>
      </c>
      <c r="I23" s="53">
        <v>2736</v>
      </c>
      <c r="K23" s="99" t="s">
        <v>17</v>
      </c>
      <c r="L23" s="97">
        <v>-0.37291572780531768</v>
      </c>
      <c r="M23" s="97">
        <v>-0.36611744611532937</v>
      </c>
      <c r="N23" s="97">
        <v>-0.47002923976608191</v>
      </c>
      <c r="P23" s="5"/>
      <c r="Q23" s="5"/>
      <c r="R23" s="5"/>
      <c r="S23" s="5"/>
    </row>
    <row r="24" spans="1:19" ht="13.5" thickBot="1">
      <c r="A24" s="89" t="s">
        <v>18</v>
      </c>
      <c r="B24" s="33">
        <v>2783</v>
      </c>
      <c r="C24" s="33">
        <v>3471330.6247648681</v>
      </c>
      <c r="D24" s="34">
        <v>1450</v>
      </c>
      <c r="E24" s="19"/>
      <c r="F24" s="69" t="s">
        <v>18</v>
      </c>
      <c r="G24" s="59">
        <v>4438</v>
      </c>
      <c r="H24" s="59">
        <v>5476299.3609640282</v>
      </c>
      <c r="I24" s="60">
        <v>2736</v>
      </c>
      <c r="K24" s="12" t="s">
        <v>18</v>
      </c>
      <c r="L24" s="102">
        <v>-0.37291572780531768</v>
      </c>
      <c r="M24" s="102">
        <v>-0.36611744611532937</v>
      </c>
      <c r="N24" s="103">
        <v>-0.47002923976608191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771</v>
      </c>
      <c r="C26" s="83">
        <v>398941.08503885329</v>
      </c>
      <c r="D26" s="83">
        <v>593</v>
      </c>
      <c r="E26" s="19"/>
      <c r="F26" s="48" t="s">
        <v>19</v>
      </c>
      <c r="G26" s="49">
        <v>3381</v>
      </c>
      <c r="H26" s="49">
        <v>1412247.0554275892</v>
      </c>
      <c r="I26" s="53">
        <v>3020</v>
      </c>
      <c r="K26" s="96" t="s">
        <v>19</v>
      </c>
      <c r="L26" s="97">
        <v>-0.77196095829636202</v>
      </c>
      <c r="M26" s="97">
        <v>-0.71751324705855735</v>
      </c>
      <c r="N26" s="97">
        <v>-0.80364238410596023</v>
      </c>
      <c r="P26" s="5"/>
      <c r="Q26" s="5"/>
      <c r="R26" s="5"/>
      <c r="S26" s="5"/>
    </row>
    <row r="27" spans="1:19" ht="13.5" thickBot="1">
      <c r="A27" s="90" t="s">
        <v>20</v>
      </c>
      <c r="B27" s="33">
        <v>771</v>
      </c>
      <c r="C27" s="33">
        <v>398941.08503885329</v>
      </c>
      <c r="D27" s="34">
        <v>593</v>
      </c>
      <c r="E27" s="19"/>
      <c r="F27" s="70" t="s">
        <v>20</v>
      </c>
      <c r="G27" s="59">
        <v>3381</v>
      </c>
      <c r="H27" s="59">
        <v>1412247.0554275892</v>
      </c>
      <c r="I27" s="60">
        <v>3020</v>
      </c>
      <c r="K27" s="13" t="s">
        <v>20</v>
      </c>
      <c r="L27" s="102">
        <v>-0.77196095829636202</v>
      </c>
      <c r="M27" s="102">
        <v>-0.71751324705855735</v>
      </c>
      <c r="N27" s="103">
        <v>-0.80364238410596023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2904</v>
      </c>
      <c r="C29" s="83">
        <v>2035767.1371067571</v>
      </c>
      <c r="D29" s="83">
        <v>1921</v>
      </c>
      <c r="E29" s="19"/>
      <c r="F29" s="48" t="s">
        <v>21</v>
      </c>
      <c r="G29" s="49">
        <v>14663</v>
      </c>
      <c r="H29" s="49">
        <v>7703999.0905033834</v>
      </c>
      <c r="I29" s="53">
        <v>11544</v>
      </c>
      <c r="K29" s="96" t="s">
        <v>21</v>
      </c>
      <c r="L29" s="97">
        <v>-0.80195048762190546</v>
      </c>
      <c r="M29" s="97">
        <v>-0.73575189804783081</v>
      </c>
      <c r="N29" s="97">
        <v>-0.83359320859320862</v>
      </c>
      <c r="P29" s="5"/>
      <c r="Q29" s="5"/>
      <c r="R29" s="5"/>
      <c r="S29" s="5"/>
    </row>
    <row r="30" spans="1:19" ht="13.5" thickBot="1">
      <c r="A30" s="91" t="s">
        <v>22</v>
      </c>
      <c r="B30" s="29">
        <v>1212</v>
      </c>
      <c r="C30" s="29">
        <v>821925.60706159915</v>
      </c>
      <c r="D30" s="30">
        <v>818</v>
      </c>
      <c r="E30" s="19"/>
      <c r="F30" s="71" t="s">
        <v>22</v>
      </c>
      <c r="G30" s="55">
        <v>6493</v>
      </c>
      <c r="H30" s="55">
        <v>3564190.4902522233</v>
      </c>
      <c r="I30" s="56">
        <v>5189</v>
      </c>
      <c r="K30" s="14" t="s">
        <v>22</v>
      </c>
      <c r="L30" s="100">
        <v>-0.81333744032034505</v>
      </c>
      <c r="M30" s="100">
        <v>-0.76939346835992628</v>
      </c>
      <c r="N30" s="101">
        <v>-0.84235883599922912</v>
      </c>
    </row>
    <row r="31" spans="1:19" ht="13.5" thickBot="1">
      <c r="A31" s="92" t="s">
        <v>23</v>
      </c>
      <c r="B31" s="33">
        <v>1692</v>
      </c>
      <c r="C31" s="33">
        <v>1213841.530045158</v>
      </c>
      <c r="D31" s="34">
        <v>1103</v>
      </c>
      <c r="E31" s="19"/>
      <c r="F31" s="71" t="s">
        <v>23</v>
      </c>
      <c r="G31" s="72">
        <v>8170</v>
      </c>
      <c r="H31" s="72">
        <v>4139808.6002511596</v>
      </c>
      <c r="I31" s="73">
        <v>6355</v>
      </c>
      <c r="K31" s="15" t="s">
        <v>23</v>
      </c>
      <c r="L31" s="102">
        <v>-0.7929008567931457</v>
      </c>
      <c r="M31" s="102">
        <v>-0.70678800706595113</v>
      </c>
      <c r="N31" s="103">
        <v>-0.82643587726199841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7578</v>
      </c>
      <c r="C33" s="83">
        <v>5473380.8548124377</v>
      </c>
      <c r="D33" s="83">
        <v>5547</v>
      </c>
      <c r="E33" s="19"/>
      <c r="F33" s="52" t="s">
        <v>24</v>
      </c>
      <c r="G33" s="49">
        <v>9466</v>
      </c>
      <c r="H33" s="49">
        <v>7857440.7495283252</v>
      </c>
      <c r="I33" s="53">
        <v>6686</v>
      </c>
      <c r="K33" s="99" t="s">
        <v>24</v>
      </c>
      <c r="L33" s="97">
        <v>-0.19945066553982671</v>
      </c>
      <c r="M33" s="97">
        <v>-0.30341430126075086</v>
      </c>
      <c r="N33" s="97">
        <v>-0.17035596769368833</v>
      </c>
      <c r="P33" s="5"/>
      <c r="Q33" s="5"/>
      <c r="R33" s="5"/>
      <c r="S33" s="5"/>
    </row>
    <row r="34" spans="1:19" ht="13.5" thickBot="1">
      <c r="A34" s="89" t="s">
        <v>25</v>
      </c>
      <c r="B34" s="33">
        <v>7578</v>
      </c>
      <c r="C34" s="33">
        <v>5473380.8548124377</v>
      </c>
      <c r="D34" s="34">
        <v>5547</v>
      </c>
      <c r="E34" s="19"/>
      <c r="F34" s="69" t="s">
        <v>25</v>
      </c>
      <c r="G34" s="59">
        <v>9466</v>
      </c>
      <c r="H34" s="59">
        <v>7857440.7495283252</v>
      </c>
      <c r="I34" s="60">
        <v>6686</v>
      </c>
      <c r="K34" s="12" t="s">
        <v>25</v>
      </c>
      <c r="L34" s="102">
        <v>-0.19945066553982671</v>
      </c>
      <c r="M34" s="102">
        <v>-0.30341430126075086</v>
      </c>
      <c r="N34" s="103">
        <v>-0.17035596769368833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13946</v>
      </c>
      <c r="C36" s="83">
        <v>14810908.238673285</v>
      </c>
      <c r="D36" s="83">
        <v>10072</v>
      </c>
      <c r="E36" s="19"/>
      <c r="F36" s="48" t="s">
        <v>26</v>
      </c>
      <c r="G36" s="49">
        <v>13304</v>
      </c>
      <c r="H36" s="49">
        <v>14664357.139332721</v>
      </c>
      <c r="I36" s="53">
        <v>9230</v>
      </c>
      <c r="K36" s="96" t="s">
        <v>26</v>
      </c>
      <c r="L36" s="97">
        <v>4.8256163559831533E-2</v>
      </c>
      <c r="M36" s="97">
        <v>9.9936940943345931E-3</v>
      </c>
      <c r="N36" s="112">
        <v>9.1224268689057419E-2</v>
      </c>
    </row>
    <row r="37" spans="1:19" ht="13.5" thickBot="1">
      <c r="A37" s="37" t="s">
        <v>27</v>
      </c>
      <c r="B37" s="29">
        <v>1248</v>
      </c>
      <c r="C37" s="29">
        <v>1152245.8564083427</v>
      </c>
      <c r="D37" s="29">
        <v>981</v>
      </c>
      <c r="E37" s="19"/>
      <c r="F37" s="71" t="s">
        <v>27</v>
      </c>
      <c r="G37" s="77">
        <v>1107</v>
      </c>
      <c r="H37" s="77">
        <v>1301104.5523958872</v>
      </c>
      <c r="I37" s="78">
        <v>725</v>
      </c>
      <c r="K37" s="9" t="s">
        <v>27</v>
      </c>
      <c r="L37" s="100">
        <v>0.12737127371273704</v>
      </c>
      <c r="M37" s="100">
        <v>-0.11440948055514233</v>
      </c>
      <c r="N37" s="101">
        <v>0.35310344827586215</v>
      </c>
    </row>
    <row r="38" spans="1:19" ht="13.5" thickBot="1">
      <c r="A38" s="38" t="s">
        <v>28</v>
      </c>
      <c r="B38" s="29">
        <v>1637</v>
      </c>
      <c r="C38" s="29">
        <v>2500486.7732605319</v>
      </c>
      <c r="D38" s="29">
        <v>869</v>
      </c>
      <c r="E38" s="19"/>
      <c r="F38" s="66" t="s">
        <v>28</v>
      </c>
      <c r="G38" s="77">
        <v>1589</v>
      </c>
      <c r="H38" s="77">
        <v>1849017.98652392</v>
      </c>
      <c r="I38" s="78">
        <v>862</v>
      </c>
      <c r="K38" s="10" t="s">
        <v>28</v>
      </c>
      <c r="L38" s="111">
        <v>3.0207677784770404E-2</v>
      </c>
      <c r="M38" s="111">
        <v>0.35233231449594893</v>
      </c>
      <c r="N38" s="113">
        <v>8.1206496519721227E-3</v>
      </c>
    </row>
    <row r="39" spans="1:19" ht="13.5" thickBot="1">
      <c r="A39" s="38" t="s">
        <v>29</v>
      </c>
      <c r="B39" s="29">
        <v>896</v>
      </c>
      <c r="C39" s="29">
        <v>1028964.2380322311</v>
      </c>
      <c r="D39" s="29">
        <v>699</v>
      </c>
      <c r="E39" s="19"/>
      <c r="F39" s="66" t="s">
        <v>29</v>
      </c>
      <c r="G39" s="77">
        <v>1084</v>
      </c>
      <c r="H39" s="77">
        <v>1449633.0254550842</v>
      </c>
      <c r="I39" s="78">
        <v>773</v>
      </c>
      <c r="K39" s="10" t="s">
        <v>29</v>
      </c>
      <c r="L39" s="111">
        <v>-0.17343173431734316</v>
      </c>
      <c r="M39" s="111">
        <v>-0.29018984807606207</v>
      </c>
      <c r="N39" s="113">
        <v>-9.5730918499353224E-2</v>
      </c>
    </row>
    <row r="40" spans="1:19" ht="13.5" thickBot="1">
      <c r="A40" s="38" t="s">
        <v>30</v>
      </c>
      <c r="B40" s="29">
        <v>6039</v>
      </c>
      <c r="C40" s="29">
        <v>5489270.2907915842</v>
      </c>
      <c r="D40" s="29">
        <v>4831</v>
      </c>
      <c r="E40" s="19"/>
      <c r="F40" s="66" t="s">
        <v>30</v>
      </c>
      <c r="G40" s="77">
        <v>5814</v>
      </c>
      <c r="H40" s="77">
        <v>5891264.9766891757</v>
      </c>
      <c r="I40" s="78">
        <v>4439</v>
      </c>
      <c r="K40" s="10" t="s">
        <v>30</v>
      </c>
      <c r="L40" s="111">
        <v>3.8699690402476783E-2</v>
      </c>
      <c r="M40" s="111">
        <v>-6.8235716350940279E-2</v>
      </c>
      <c r="N40" s="113">
        <v>8.8308177517458786E-2</v>
      </c>
    </row>
    <row r="41" spans="1:19" ht="13.5" thickBot="1">
      <c r="A41" s="39" t="s">
        <v>31</v>
      </c>
      <c r="B41" s="33">
        <v>4126</v>
      </c>
      <c r="C41" s="33">
        <v>4639941.0801805956</v>
      </c>
      <c r="D41" s="34">
        <v>2692</v>
      </c>
      <c r="E41" s="19"/>
      <c r="F41" s="67" t="s">
        <v>31</v>
      </c>
      <c r="G41" s="77">
        <v>3710</v>
      </c>
      <c r="H41" s="77">
        <v>4173336.5982686519</v>
      </c>
      <c r="I41" s="78">
        <v>2431</v>
      </c>
      <c r="K41" s="11" t="s">
        <v>31</v>
      </c>
      <c r="L41" s="116">
        <v>0.11212938005390827</v>
      </c>
      <c r="M41" s="116">
        <v>0.11180609829207611</v>
      </c>
      <c r="N41" s="117">
        <v>0.10736322501028384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13727</v>
      </c>
      <c r="C43" s="83">
        <v>13003199.975598078</v>
      </c>
      <c r="D43" s="83">
        <v>9870</v>
      </c>
      <c r="E43" s="19"/>
      <c r="F43" s="48" t="s">
        <v>32</v>
      </c>
      <c r="G43" s="49">
        <v>21273</v>
      </c>
      <c r="H43" s="49">
        <v>21513371.87425394</v>
      </c>
      <c r="I43" s="53">
        <v>14907</v>
      </c>
      <c r="K43" s="96" t="s">
        <v>32</v>
      </c>
      <c r="L43" s="97">
        <v>-0.35472194800921353</v>
      </c>
      <c r="M43" s="97">
        <v>-0.39557592126413166</v>
      </c>
      <c r="N43" s="97">
        <v>-0.33789494868182735</v>
      </c>
    </row>
    <row r="44" spans="1:19" ht="13.5" thickBot="1">
      <c r="A44" s="37" t="s">
        <v>33</v>
      </c>
      <c r="B44" s="29">
        <v>590</v>
      </c>
      <c r="C44" s="29">
        <v>334005.11011123023</v>
      </c>
      <c r="D44" s="30">
        <v>476</v>
      </c>
      <c r="E44" s="19"/>
      <c r="F44" s="9" t="s">
        <v>33</v>
      </c>
      <c r="G44" s="110">
        <v>990</v>
      </c>
      <c r="H44" s="110">
        <v>677314.35250000004</v>
      </c>
      <c r="I44" s="137">
        <v>785</v>
      </c>
      <c r="K44" s="9" t="s">
        <v>33</v>
      </c>
      <c r="L44" s="138">
        <v>-0.40404040404040409</v>
      </c>
      <c r="M44" s="138">
        <v>-0.50686840035442748</v>
      </c>
      <c r="N44" s="139">
        <v>-0.39363057324840767</v>
      </c>
    </row>
    <row r="45" spans="1:19" ht="13.5" thickBot="1">
      <c r="A45" s="38" t="s">
        <v>34</v>
      </c>
      <c r="B45" s="29">
        <v>2003</v>
      </c>
      <c r="C45" s="29">
        <v>2266744.6069423328</v>
      </c>
      <c r="D45" s="30">
        <v>1371</v>
      </c>
      <c r="E45" s="19"/>
      <c r="F45" s="10" t="s">
        <v>34</v>
      </c>
      <c r="G45" s="110">
        <v>2986</v>
      </c>
      <c r="H45" s="110">
        <v>4104310.5470484891</v>
      </c>
      <c r="I45" s="137">
        <v>2035</v>
      </c>
      <c r="K45" s="10" t="s">
        <v>34</v>
      </c>
      <c r="L45" s="133">
        <v>-0.32920294708640319</v>
      </c>
      <c r="M45" s="133">
        <v>-0.44771610701524411</v>
      </c>
      <c r="N45" s="135">
        <v>-0.32628992628992626</v>
      </c>
    </row>
    <row r="46" spans="1:19" ht="13.5" thickBot="1">
      <c r="A46" s="38" t="s">
        <v>35</v>
      </c>
      <c r="B46" s="29">
        <v>770</v>
      </c>
      <c r="C46" s="29">
        <v>562359.07896775356</v>
      </c>
      <c r="D46" s="30">
        <v>637</v>
      </c>
      <c r="E46" s="19"/>
      <c r="F46" s="10" t="s">
        <v>35</v>
      </c>
      <c r="G46" s="110">
        <v>1320</v>
      </c>
      <c r="H46" s="110">
        <v>990312.74051384011</v>
      </c>
      <c r="I46" s="137">
        <v>987</v>
      </c>
      <c r="K46" s="10" t="s">
        <v>35</v>
      </c>
      <c r="L46" s="133">
        <v>-0.41666666666666663</v>
      </c>
      <c r="M46" s="133">
        <v>-0.43213991301781673</v>
      </c>
      <c r="N46" s="135">
        <v>-0.35460992907801414</v>
      </c>
    </row>
    <row r="47" spans="1:19" ht="13.5" thickBot="1">
      <c r="A47" s="38" t="s">
        <v>36</v>
      </c>
      <c r="B47" s="29">
        <v>2783</v>
      </c>
      <c r="C47" s="29">
        <v>3036273.7142258091</v>
      </c>
      <c r="D47" s="30">
        <v>1954</v>
      </c>
      <c r="E47" s="19"/>
      <c r="F47" s="10" t="s">
        <v>36</v>
      </c>
      <c r="G47" s="110">
        <v>5466</v>
      </c>
      <c r="H47" s="110">
        <v>5508782.53911612</v>
      </c>
      <c r="I47" s="137">
        <v>3864</v>
      </c>
      <c r="K47" s="10" t="s">
        <v>36</v>
      </c>
      <c r="L47" s="133">
        <v>-0.49085254299304792</v>
      </c>
      <c r="M47" s="133">
        <v>-0.44883035540680882</v>
      </c>
      <c r="N47" s="135">
        <v>-0.49430641821946175</v>
      </c>
    </row>
    <row r="48" spans="1:19" ht="13.5" thickBot="1">
      <c r="A48" s="38" t="s">
        <v>37</v>
      </c>
      <c r="B48" s="29">
        <v>1631</v>
      </c>
      <c r="C48" s="29">
        <v>1542574.675118841</v>
      </c>
      <c r="D48" s="30">
        <v>989</v>
      </c>
      <c r="E48" s="19"/>
      <c r="F48" s="10" t="s">
        <v>37</v>
      </c>
      <c r="G48" s="110">
        <v>1500</v>
      </c>
      <c r="H48" s="110">
        <v>1574077.2802487528</v>
      </c>
      <c r="I48" s="137">
        <v>933</v>
      </c>
      <c r="K48" s="10" t="s">
        <v>37</v>
      </c>
      <c r="L48" s="133">
        <v>8.7333333333333263E-2</v>
      </c>
      <c r="M48" s="133">
        <v>-2.0013378965061612E-2</v>
      </c>
      <c r="N48" s="135">
        <v>6.0021436227224001E-2</v>
      </c>
    </row>
    <row r="49" spans="1:19" ht="13.5" thickBot="1">
      <c r="A49" s="38" t="s">
        <v>38</v>
      </c>
      <c r="B49" s="29">
        <v>1410</v>
      </c>
      <c r="C49" s="29">
        <v>1091723.1500447108</v>
      </c>
      <c r="D49" s="30">
        <v>1132</v>
      </c>
      <c r="E49" s="19"/>
      <c r="F49" s="10" t="s">
        <v>38</v>
      </c>
      <c r="G49" s="110">
        <v>2334</v>
      </c>
      <c r="H49" s="110">
        <v>1696477.2780296449</v>
      </c>
      <c r="I49" s="137">
        <v>1848</v>
      </c>
      <c r="K49" s="10" t="s">
        <v>38</v>
      </c>
      <c r="L49" s="133">
        <v>-0.39588688946015427</v>
      </c>
      <c r="M49" s="133">
        <v>-0.35647640897809085</v>
      </c>
      <c r="N49" s="135">
        <v>-0.38744588744588748</v>
      </c>
    </row>
    <row r="50" spans="1:19" ht="13.5" thickBot="1">
      <c r="A50" s="38" t="s">
        <v>39</v>
      </c>
      <c r="B50" s="29">
        <v>415</v>
      </c>
      <c r="C50" s="29">
        <v>432229.29202882014</v>
      </c>
      <c r="D50" s="30">
        <v>227</v>
      </c>
      <c r="E50" s="19"/>
      <c r="F50" s="10" t="s">
        <v>39</v>
      </c>
      <c r="G50" s="110">
        <v>533</v>
      </c>
      <c r="H50" s="110">
        <v>1010486.360479438</v>
      </c>
      <c r="I50" s="137">
        <v>262</v>
      </c>
      <c r="K50" s="10" t="s">
        <v>39</v>
      </c>
      <c r="L50" s="133">
        <v>-0.22138836772983117</v>
      </c>
      <c r="M50" s="133">
        <v>-0.57225618382048871</v>
      </c>
      <c r="N50" s="135">
        <v>-0.13358778625954193</v>
      </c>
    </row>
    <row r="51" spans="1:19" ht="13.5" thickBot="1">
      <c r="A51" s="38" t="s">
        <v>40</v>
      </c>
      <c r="B51" s="29">
        <v>3355</v>
      </c>
      <c r="C51" s="29">
        <v>2906784.6518879756</v>
      </c>
      <c r="D51" s="30">
        <v>2383</v>
      </c>
      <c r="E51" s="19"/>
      <c r="F51" s="10" t="s">
        <v>40</v>
      </c>
      <c r="G51" s="110">
        <v>5068</v>
      </c>
      <c r="H51" s="110">
        <v>4794008.33631765</v>
      </c>
      <c r="I51" s="137">
        <v>3380</v>
      </c>
      <c r="K51" s="10" t="s">
        <v>40</v>
      </c>
      <c r="L51" s="133">
        <v>-0.33800315706393058</v>
      </c>
      <c r="M51" s="133">
        <v>-0.3936629959803698</v>
      </c>
      <c r="N51" s="135">
        <v>-0.29497041420118342</v>
      </c>
    </row>
    <row r="52" spans="1:19" ht="13.5" thickBot="1">
      <c r="A52" s="39" t="s">
        <v>41</v>
      </c>
      <c r="B52" s="33">
        <v>770</v>
      </c>
      <c r="C52" s="33">
        <v>830505.69627060625</v>
      </c>
      <c r="D52" s="34">
        <v>701</v>
      </c>
      <c r="E52" s="19"/>
      <c r="F52" s="11" t="s">
        <v>41</v>
      </c>
      <c r="G52" s="140">
        <v>1076</v>
      </c>
      <c r="H52" s="140">
        <v>1157602.44</v>
      </c>
      <c r="I52" s="141">
        <v>813</v>
      </c>
      <c r="K52" s="11" t="s">
        <v>41</v>
      </c>
      <c r="L52" s="134">
        <v>-0.28438661710037172</v>
      </c>
      <c r="M52" s="134">
        <v>-0.28256397224715046</v>
      </c>
      <c r="N52" s="136">
        <v>-0.13776137761377616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37604</v>
      </c>
      <c r="C54" s="83">
        <v>49265633.224604279</v>
      </c>
      <c r="D54" s="83">
        <v>21055</v>
      </c>
      <c r="E54" s="19"/>
      <c r="F54" s="48" t="s">
        <v>42</v>
      </c>
      <c r="G54" s="49">
        <v>66061</v>
      </c>
      <c r="H54" s="49">
        <v>77292308.278299212</v>
      </c>
      <c r="I54" s="53">
        <v>43871</v>
      </c>
      <c r="K54" s="96" t="s">
        <v>42</v>
      </c>
      <c r="L54" s="97">
        <v>-0.43076853211425803</v>
      </c>
      <c r="M54" s="97">
        <v>-0.36260626287394471</v>
      </c>
      <c r="N54" s="97">
        <v>-0.52007020583073094</v>
      </c>
      <c r="P54" s="5"/>
      <c r="Q54" s="5"/>
      <c r="R54" s="5"/>
      <c r="S54" s="5"/>
    </row>
    <row r="55" spans="1:19" ht="13.5" thickBot="1">
      <c r="A55" s="37" t="s">
        <v>43</v>
      </c>
      <c r="B55" s="29">
        <v>28606</v>
      </c>
      <c r="C55" s="29">
        <v>39186154.413912453</v>
      </c>
      <c r="D55" s="30">
        <v>15342</v>
      </c>
      <c r="E55" s="19"/>
      <c r="F55" s="71" t="s">
        <v>43</v>
      </c>
      <c r="G55" s="55">
        <v>52875</v>
      </c>
      <c r="H55" s="55">
        <v>61761620.442444868</v>
      </c>
      <c r="I55" s="56">
        <v>35433</v>
      </c>
      <c r="K55" s="9" t="s">
        <v>43</v>
      </c>
      <c r="L55" s="100">
        <v>-0.45898817966903072</v>
      </c>
      <c r="M55" s="100">
        <v>-0.36552580497090914</v>
      </c>
      <c r="N55" s="101">
        <v>-0.56701380069426799</v>
      </c>
    </row>
    <row r="56" spans="1:19" ht="13.5" thickBot="1">
      <c r="A56" s="38" t="s">
        <v>44</v>
      </c>
      <c r="B56" s="29">
        <v>2178</v>
      </c>
      <c r="C56" s="29">
        <v>2404777.5727773807</v>
      </c>
      <c r="D56" s="30">
        <v>1523</v>
      </c>
      <c r="E56" s="19"/>
      <c r="F56" s="66" t="s">
        <v>44</v>
      </c>
      <c r="G56" s="77">
        <v>3516</v>
      </c>
      <c r="H56" s="77">
        <v>4050298.6463221172</v>
      </c>
      <c r="I56" s="78">
        <v>2466</v>
      </c>
      <c r="K56" s="10" t="s">
        <v>44</v>
      </c>
      <c r="L56" s="100">
        <v>-0.38054607508532423</v>
      </c>
      <c r="M56" s="100">
        <v>-0.40627154124522535</v>
      </c>
      <c r="N56" s="101">
        <v>-0.38240064882400648</v>
      </c>
    </row>
    <row r="57" spans="1:19" ht="13.5" thickBot="1">
      <c r="A57" s="38" t="s">
        <v>45</v>
      </c>
      <c r="B57" s="29">
        <v>1983</v>
      </c>
      <c r="C57" s="29">
        <v>2274757.3507135194</v>
      </c>
      <c r="D57" s="30">
        <v>1081</v>
      </c>
      <c r="E57" s="19"/>
      <c r="F57" s="66" t="s">
        <v>45</v>
      </c>
      <c r="G57" s="77">
        <v>2118</v>
      </c>
      <c r="H57" s="77">
        <v>2620435.7190794256</v>
      </c>
      <c r="I57" s="78">
        <v>1163</v>
      </c>
      <c r="K57" s="10" t="s">
        <v>45</v>
      </c>
      <c r="L57" s="100">
        <v>-6.3739376770538203E-2</v>
      </c>
      <c r="M57" s="100">
        <v>-0.13191637018569757</v>
      </c>
      <c r="N57" s="101">
        <v>-7.0507308684436776E-2</v>
      </c>
    </row>
    <row r="58" spans="1:19" ht="13.5" thickBot="1">
      <c r="A58" s="39" t="s">
        <v>46</v>
      </c>
      <c r="B58" s="33">
        <v>4837</v>
      </c>
      <c r="C58" s="33">
        <v>5399943.8872009199</v>
      </c>
      <c r="D58" s="34">
        <v>3109</v>
      </c>
      <c r="E58" s="19"/>
      <c r="F58" s="67" t="s">
        <v>46</v>
      </c>
      <c r="G58" s="72">
        <v>7552</v>
      </c>
      <c r="H58" s="72">
        <v>8859953.4704527985</v>
      </c>
      <c r="I58" s="73">
        <v>4809</v>
      </c>
      <c r="K58" s="11" t="s">
        <v>46</v>
      </c>
      <c r="L58" s="102">
        <v>-0.35950741525423724</v>
      </c>
      <c r="M58" s="102">
        <v>-0.39052231987343056</v>
      </c>
      <c r="N58" s="103">
        <v>-0.35350384695362858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16875</v>
      </c>
      <c r="C60" s="83">
        <v>15357040.729114976</v>
      </c>
      <c r="D60" s="83">
        <v>11371</v>
      </c>
      <c r="E60" s="19"/>
      <c r="F60" s="48" t="s">
        <v>47</v>
      </c>
      <c r="G60" s="49">
        <v>34241</v>
      </c>
      <c r="H60" s="49">
        <v>26238834.592850056</v>
      </c>
      <c r="I60" s="53">
        <v>26735</v>
      </c>
      <c r="K60" s="96" t="s">
        <v>47</v>
      </c>
      <c r="L60" s="97">
        <v>-0.50716976723810636</v>
      </c>
      <c r="M60" s="97">
        <v>-0.41472092921003101</v>
      </c>
      <c r="N60" s="97">
        <v>-0.57467738919020017</v>
      </c>
      <c r="P60" s="5"/>
      <c r="Q60" s="5"/>
      <c r="R60" s="5"/>
      <c r="S60" s="5"/>
    </row>
    <row r="61" spans="1:19" ht="13.5" thickBot="1">
      <c r="A61" s="37" t="s">
        <v>48</v>
      </c>
      <c r="B61" s="29">
        <v>3893</v>
      </c>
      <c r="C61" s="29">
        <v>3318757.2470376883</v>
      </c>
      <c r="D61" s="30">
        <v>2259</v>
      </c>
      <c r="E61" s="19"/>
      <c r="F61" s="71" t="s">
        <v>48</v>
      </c>
      <c r="G61" s="55">
        <v>5912</v>
      </c>
      <c r="H61" s="55">
        <v>4729374.2492576707</v>
      </c>
      <c r="I61" s="56">
        <v>4091</v>
      </c>
      <c r="K61" s="9" t="s">
        <v>48</v>
      </c>
      <c r="L61" s="100">
        <v>-0.34150879566982406</v>
      </c>
      <c r="M61" s="100">
        <v>-0.29826715499231105</v>
      </c>
      <c r="N61" s="101">
        <v>-0.44781227083842579</v>
      </c>
    </row>
    <row r="62" spans="1:19" ht="13.5" thickBot="1">
      <c r="A62" s="38" t="s">
        <v>49</v>
      </c>
      <c r="B62" s="29">
        <v>979</v>
      </c>
      <c r="C62" s="29">
        <v>1175256.3857394387</v>
      </c>
      <c r="D62" s="30">
        <v>470</v>
      </c>
      <c r="E62" s="19"/>
      <c r="F62" s="66" t="s">
        <v>49</v>
      </c>
      <c r="G62" s="77">
        <v>2475</v>
      </c>
      <c r="H62" s="77">
        <v>3213517.9896777151</v>
      </c>
      <c r="I62" s="78">
        <v>1328</v>
      </c>
      <c r="K62" s="10" t="s">
        <v>49</v>
      </c>
      <c r="L62" s="100">
        <v>-0.60444444444444445</v>
      </c>
      <c r="M62" s="100">
        <v>-0.63427732798928393</v>
      </c>
      <c r="N62" s="101">
        <v>-0.64608433734939763</v>
      </c>
    </row>
    <row r="63" spans="1:19" ht="13.5" thickBot="1">
      <c r="A63" s="39" t="s">
        <v>50</v>
      </c>
      <c r="B63" s="33">
        <v>12003</v>
      </c>
      <c r="C63" s="33">
        <v>10863027.096337849</v>
      </c>
      <c r="D63" s="34">
        <v>8642</v>
      </c>
      <c r="E63" s="19"/>
      <c r="F63" s="67" t="s">
        <v>50</v>
      </c>
      <c r="G63" s="72">
        <v>25854</v>
      </c>
      <c r="H63" s="72">
        <v>18295942.353914671</v>
      </c>
      <c r="I63" s="73">
        <v>21316</v>
      </c>
      <c r="K63" s="11" t="s">
        <v>50</v>
      </c>
      <c r="L63" s="102">
        <v>-0.53573915061499189</v>
      </c>
      <c r="M63" s="102">
        <v>-0.40626031246684846</v>
      </c>
      <c r="N63" s="103">
        <v>-0.59457684368549446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1795</v>
      </c>
      <c r="C65" s="83">
        <v>2467502.6739721587</v>
      </c>
      <c r="D65" s="83">
        <v>640</v>
      </c>
      <c r="E65" s="19"/>
      <c r="F65" s="48" t="s">
        <v>51</v>
      </c>
      <c r="G65" s="49">
        <v>2131</v>
      </c>
      <c r="H65" s="49">
        <v>1889192.1863762569</v>
      </c>
      <c r="I65" s="53">
        <v>1403</v>
      </c>
      <c r="K65" s="96" t="s">
        <v>51</v>
      </c>
      <c r="L65" s="97">
        <v>-0.15767245424683252</v>
      </c>
      <c r="M65" s="97">
        <v>0.30611522309182559</v>
      </c>
      <c r="N65" s="97">
        <v>-0.54383464005702065</v>
      </c>
      <c r="P65" s="5"/>
      <c r="Q65" s="5"/>
      <c r="R65" s="5"/>
      <c r="S65" s="5"/>
    </row>
    <row r="66" spans="1:19" ht="13.5" thickBot="1">
      <c r="A66" s="37" t="s">
        <v>52</v>
      </c>
      <c r="B66" s="29">
        <v>1211</v>
      </c>
      <c r="C66" s="29">
        <v>1420479.2576300441</v>
      </c>
      <c r="D66" s="30">
        <v>473</v>
      </c>
      <c r="E66" s="19"/>
      <c r="F66" s="71" t="s">
        <v>52</v>
      </c>
      <c r="G66" s="55">
        <v>1075</v>
      </c>
      <c r="H66" s="55">
        <v>1005759.885284348</v>
      </c>
      <c r="I66" s="56">
        <v>651</v>
      </c>
      <c r="K66" s="9" t="s">
        <v>52</v>
      </c>
      <c r="L66" s="100">
        <v>0.12651162790697668</v>
      </c>
      <c r="M66" s="100">
        <v>0.41234431638566171</v>
      </c>
      <c r="N66" s="101">
        <v>-0.27342549923195081</v>
      </c>
    </row>
    <row r="67" spans="1:19" ht="13.5" thickBot="1">
      <c r="A67" s="39" t="s">
        <v>53</v>
      </c>
      <c r="B67" s="33">
        <v>584</v>
      </c>
      <c r="C67" s="33">
        <v>1047023.4163421147</v>
      </c>
      <c r="D67" s="34">
        <v>167</v>
      </c>
      <c r="E67" s="19"/>
      <c r="F67" s="67" t="s">
        <v>53</v>
      </c>
      <c r="G67" s="72">
        <v>1056</v>
      </c>
      <c r="H67" s="72">
        <v>883432.30109190894</v>
      </c>
      <c r="I67" s="73">
        <v>752</v>
      </c>
      <c r="K67" s="11" t="s">
        <v>53</v>
      </c>
      <c r="L67" s="102">
        <v>-0.44696969696969702</v>
      </c>
      <c r="M67" s="102">
        <v>0.18517674195069578</v>
      </c>
      <c r="N67" s="103">
        <v>-0.77792553191489366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7857</v>
      </c>
      <c r="C69" s="83">
        <v>7519496.4717782382</v>
      </c>
      <c r="D69" s="83">
        <v>5399</v>
      </c>
      <c r="E69" s="19"/>
      <c r="F69" s="48" t="s">
        <v>54</v>
      </c>
      <c r="G69" s="49">
        <v>12613</v>
      </c>
      <c r="H69" s="49">
        <v>12259508.966891162</v>
      </c>
      <c r="I69" s="53">
        <v>8659</v>
      </c>
      <c r="K69" s="96" t="s">
        <v>54</v>
      </c>
      <c r="L69" s="97">
        <v>-0.37707127566796161</v>
      </c>
      <c r="M69" s="97">
        <v>-0.38663966949362438</v>
      </c>
      <c r="N69" s="97">
        <v>-0.37648689225083731</v>
      </c>
      <c r="P69" s="5"/>
      <c r="Q69" s="5"/>
      <c r="R69" s="5"/>
      <c r="S69" s="5"/>
    </row>
    <row r="70" spans="1:19" ht="13.5" thickBot="1">
      <c r="A70" s="37" t="s">
        <v>55</v>
      </c>
      <c r="B70" s="29">
        <v>3776</v>
      </c>
      <c r="C70" s="29">
        <v>3888594.0693643196</v>
      </c>
      <c r="D70" s="30">
        <v>2816</v>
      </c>
      <c r="E70" s="19"/>
      <c r="F70" s="71" t="s">
        <v>55</v>
      </c>
      <c r="G70" s="55">
        <v>4687</v>
      </c>
      <c r="H70" s="55">
        <v>3577161.8819216439</v>
      </c>
      <c r="I70" s="56">
        <v>3468</v>
      </c>
      <c r="K70" s="9" t="s">
        <v>55</v>
      </c>
      <c r="L70" s="100">
        <v>-0.19436739918924684</v>
      </c>
      <c r="M70" s="100">
        <v>8.7061250712918481E-2</v>
      </c>
      <c r="N70" s="101">
        <v>-0.18800461361014997</v>
      </c>
    </row>
    <row r="71" spans="1:19" ht="13.5" thickBot="1">
      <c r="A71" s="38" t="s">
        <v>56</v>
      </c>
      <c r="B71" s="29">
        <v>671</v>
      </c>
      <c r="C71" s="29">
        <v>506139.76050041703</v>
      </c>
      <c r="D71" s="30">
        <v>320</v>
      </c>
      <c r="E71" s="19"/>
      <c r="F71" s="66" t="s">
        <v>56</v>
      </c>
      <c r="G71" s="77">
        <v>862</v>
      </c>
      <c r="H71" s="77">
        <v>992981.13056514703</v>
      </c>
      <c r="I71" s="78">
        <v>472</v>
      </c>
      <c r="K71" s="10" t="s">
        <v>56</v>
      </c>
      <c r="L71" s="100">
        <v>-0.22157772621809746</v>
      </c>
      <c r="M71" s="100">
        <v>-0.49028259961762644</v>
      </c>
      <c r="N71" s="101">
        <v>-0.32203389830508478</v>
      </c>
    </row>
    <row r="72" spans="1:19" ht="13.5" thickBot="1">
      <c r="A72" s="38" t="s">
        <v>57</v>
      </c>
      <c r="B72" s="29">
        <v>412</v>
      </c>
      <c r="C72" s="29">
        <v>338251.45411971421</v>
      </c>
      <c r="D72" s="30">
        <v>253</v>
      </c>
      <c r="E72" s="19"/>
      <c r="F72" s="66" t="s">
        <v>57</v>
      </c>
      <c r="G72" s="77">
        <v>994</v>
      </c>
      <c r="H72" s="77">
        <v>892332.96947956097</v>
      </c>
      <c r="I72" s="78">
        <v>691</v>
      </c>
      <c r="K72" s="10" t="s">
        <v>57</v>
      </c>
      <c r="L72" s="100">
        <v>-0.5855130784708249</v>
      </c>
      <c r="M72" s="100">
        <v>-0.62093583259957996</v>
      </c>
      <c r="N72" s="101">
        <v>-0.63386396526772792</v>
      </c>
    </row>
    <row r="73" spans="1:19" ht="13.5" thickBot="1">
      <c r="A73" s="39" t="s">
        <v>58</v>
      </c>
      <c r="B73" s="33">
        <v>2998</v>
      </c>
      <c r="C73" s="33">
        <v>2786511.187793788</v>
      </c>
      <c r="D73" s="34">
        <v>2010</v>
      </c>
      <c r="E73" s="19"/>
      <c r="F73" s="67" t="s">
        <v>58</v>
      </c>
      <c r="G73" s="72">
        <v>6070</v>
      </c>
      <c r="H73" s="72">
        <v>6797032.98492481</v>
      </c>
      <c r="I73" s="73">
        <v>4028</v>
      </c>
      <c r="K73" s="11" t="s">
        <v>58</v>
      </c>
      <c r="L73" s="102">
        <v>-0.50609555189456334</v>
      </c>
      <c r="M73" s="102">
        <v>-0.59004006689771671</v>
      </c>
      <c r="N73" s="103">
        <v>-0.50099304865938432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32173</v>
      </c>
      <c r="C75" s="83">
        <v>39575773.339048333</v>
      </c>
      <c r="D75" s="83">
        <v>17956</v>
      </c>
      <c r="E75" s="19"/>
      <c r="F75" s="48" t="s">
        <v>59</v>
      </c>
      <c r="G75" s="49">
        <v>50261</v>
      </c>
      <c r="H75" s="49">
        <v>53048977.514001563</v>
      </c>
      <c r="I75" s="53">
        <v>35161</v>
      </c>
      <c r="K75" s="96" t="s">
        <v>59</v>
      </c>
      <c r="L75" s="97">
        <v>-0.3598814189928573</v>
      </c>
      <c r="M75" s="97">
        <v>-0.25397669863471273</v>
      </c>
      <c r="N75" s="97">
        <v>-0.48932055402292307</v>
      </c>
      <c r="P75" s="5"/>
      <c r="Q75" s="5"/>
      <c r="R75" s="5"/>
      <c r="S75" s="5"/>
    </row>
    <row r="76" spans="1:19" ht="13.5" thickBot="1">
      <c r="A76" s="90" t="s">
        <v>60</v>
      </c>
      <c r="B76" s="33">
        <v>32173</v>
      </c>
      <c r="C76" s="33">
        <v>39575773.339048333</v>
      </c>
      <c r="D76" s="34">
        <v>17956</v>
      </c>
      <c r="E76" s="19"/>
      <c r="F76" s="70" t="s">
        <v>60</v>
      </c>
      <c r="G76" s="59">
        <v>50261</v>
      </c>
      <c r="H76" s="59">
        <v>53048977.514001563</v>
      </c>
      <c r="I76" s="60">
        <v>35161</v>
      </c>
      <c r="K76" s="13" t="s">
        <v>60</v>
      </c>
      <c r="L76" s="102">
        <v>-0.3598814189928573</v>
      </c>
      <c r="M76" s="102">
        <v>-0.25397669863471273</v>
      </c>
      <c r="N76" s="103">
        <v>-0.48932055402292307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31351</v>
      </c>
      <c r="C78" s="83">
        <v>25854839.05669111</v>
      </c>
      <c r="D78" s="83">
        <v>19465</v>
      </c>
      <c r="E78" s="19"/>
      <c r="F78" s="48" t="s">
        <v>61</v>
      </c>
      <c r="G78" s="49">
        <v>32434</v>
      </c>
      <c r="H78" s="49">
        <v>25743347.062184826</v>
      </c>
      <c r="I78" s="53">
        <v>23370</v>
      </c>
      <c r="K78" s="96" t="s">
        <v>61</v>
      </c>
      <c r="L78" s="97">
        <v>-3.3390886107171447E-2</v>
      </c>
      <c r="M78" s="97">
        <v>4.330905155299769E-3</v>
      </c>
      <c r="N78" s="97">
        <v>-0.16709456568249892</v>
      </c>
      <c r="P78" s="5"/>
      <c r="Q78" s="5"/>
      <c r="R78" s="5"/>
      <c r="S78" s="5"/>
    </row>
    <row r="79" spans="1:19" ht="13.5" thickBot="1">
      <c r="A79" s="90" t="s">
        <v>62</v>
      </c>
      <c r="B79" s="33">
        <v>31351</v>
      </c>
      <c r="C79" s="33">
        <v>25854839.05669111</v>
      </c>
      <c r="D79" s="34">
        <v>19465</v>
      </c>
      <c r="E79" s="19"/>
      <c r="F79" s="70" t="s">
        <v>62</v>
      </c>
      <c r="G79" s="59">
        <v>32434</v>
      </c>
      <c r="H79" s="59">
        <v>25743347.062184826</v>
      </c>
      <c r="I79" s="60">
        <v>23370</v>
      </c>
      <c r="K79" s="13" t="s">
        <v>62</v>
      </c>
      <c r="L79" s="102">
        <v>-3.3390886107171447E-2</v>
      </c>
      <c r="M79" s="102">
        <v>4.330905155299769E-3</v>
      </c>
      <c r="N79" s="103">
        <v>-0.16709456568249892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4427</v>
      </c>
      <c r="C81" s="83">
        <v>5217868.5629199715</v>
      </c>
      <c r="D81" s="83">
        <v>2868</v>
      </c>
      <c r="E81" s="19"/>
      <c r="F81" s="48" t="s">
        <v>63</v>
      </c>
      <c r="G81" s="49">
        <v>8829</v>
      </c>
      <c r="H81" s="49">
        <v>11853434.134944029</v>
      </c>
      <c r="I81" s="53">
        <v>5903</v>
      </c>
      <c r="K81" s="96" t="s">
        <v>63</v>
      </c>
      <c r="L81" s="97">
        <v>-0.49858421112243745</v>
      </c>
      <c r="M81" s="97">
        <v>-0.55980110881641898</v>
      </c>
      <c r="N81" s="97">
        <v>-0.51414534982212434</v>
      </c>
      <c r="P81" s="5"/>
      <c r="Q81" s="5"/>
      <c r="R81" s="5"/>
      <c r="S81" s="5"/>
    </row>
    <row r="82" spans="1:19" ht="13.5" thickBot="1">
      <c r="A82" s="90" t="s">
        <v>64</v>
      </c>
      <c r="B82" s="33">
        <v>4427</v>
      </c>
      <c r="C82" s="33">
        <v>5217868.5629199715</v>
      </c>
      <c r="D82" s="34">
        <v>2868</v>
      </c>
      <c r="E82" s="19"/>
      <c r="F82" s="70" t="s">
        <v>64</v>
      </c>
      <c r="G82" s="59">
        <v>8829</v>
      </c>
      <c r="H82" s="59">
        <v>11853434.134944029</v>
      </c>
      <c r="I82" s="60">
        <v>5903</v>
      </c>
      <c r="K82" s="13" t="s">
        <v>64</v>
      </c>
      <c r="L82" s="102">
        <v>-0.49858421112243745</v>
      </c>
      <c r="M82" s="102">
        <v>-0.55980110881641898</v>
      </c>
      <c r="N82" s="103">
        <v>-0.51414534982212434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8173</v>
      </c>
      <c r="C84" s="83">
        <v>8212635.551218329</v>
      </c>
      <c r="D84" s="83">
        <v>5830</v>
      </c>
      <c r="E84" s="19"/>
      <c r="F84" s="48" t="s">
        <v>65</v>
      </c>
      <c r="G84" s="49">
        <v>16619</v>
      </c>
      <c r="H84" s="49">
        <v>16513020.156189168</v>
      </c>
      <c r="I84" s="53">
        <v>12770</v>
      </c>
      <c r="K84" s="96" t="s">
        <v>65</v>
      </c>
      <c r="L84" s="97">
        <v>-0.50821349058306753</v>
      </c>
      <c r="M84" s="97">
        <v>-0.50265696562235529</v>
      </c>
      <c r="N84" s="97">
        <v>-0.54346123727486295</v>
      </c>
      <c r="P84" s="5"/>
      <c r="Q84" s="5"/>
      <c r="R84" s="5"/>
      <c r="S84" s="5"/>
    </row>
    <row r="85" spans="1:19" ht="13.5" thickBot="1">
      <c r="A85" s="37" t="s">
        <v>66</v>
      </c>
      <c r="B85" s="29">
        <v>2059</v>
      </c>
      <c r="C85" s="29">
        <v>2150577.1728863991</v>
      </c>
      <c r="D85" s="30">
        <v>1427</v>
      </c>
      <c r="E85" s="19"/>
      <c r="F85" s="71" t="s">
        <v>66</v>
      </c>
      <c r="G85" s="55">
        <v>3696</v>
      </c>
      <c r="H85" s="55">
        <v>4326360.2381211612</v>
      </c>
      <c r="I85" s="56">
        <v>2569</v>
      </c>
      <c r="K85" s="9" t="s">
        <v>66</v>
      </c>
      <c r="L85" s="100">
        <v>-0.44291125541125542</v>
      </c>
      <c r="M85" s="100">
        <v>-0.50291305981946033</v>
      </c>
      <c r="N85" s="101">
        <v>-0.44453094589334374</v>
      </c>
    </row>
    <row r="86" spans="1:19" ht="13.5" thickBot="1">
      <c r="A86" s="38" t="s">
        <v>67</v>
      </c>
      <c r="B86" s="29">
        <v>1374</v>
      </c>
      <c r="C86" s="29">
        <v>1537565.6406627409</v>
      </c>
      <c r="D86" s="30">
        <v>1055</v>
      </c>
      <c r="E86" s="19"/>
      <c r="F86" s="66" t="s">
        <v>67</v>
      </c>
      <c r="G86" s="77">
        <v>2454</v>
      </c>
      <c r="H86" s="77">
        <v>2756117.8286215644</v>
      </c>
      <c r="I86" s="78">
        <v>1793</v>
      </c>
      <c r="K86" s="10" t="s">
        <v>67</v>
      </c>
      <c r="L86" s="100">
        <v>-0.44009779951100247</v>
      </c>
      <c r="M86" s="100">
        <v>-0.44212630363784777</v>
      </c>
      <c r="N86" s="101">
        <v>-0.41160066926938088</v>
      </c>
    </row>
    <row r="87" spans="1:19" ht="13.5" thickBot="1">
      <c r="A87" s="39" t="s">
        <v>68</v>
      </c>
      <c r="B87" s="33">
        <v>4740</v>
      </c>
      <c r="C87" s="33">
        <v>4524492.7376691885</v>
      </c>
      <c r="D87" s="34">
        <v>3348</v>
      </c>
      <c r="E87" s="19"/>
      <c r="F87" s="67" t="s">
        <v>68</v>
      </c>
      <c r="G87" s="72">
        <v>10469</v>
      </c>
      <c r="H87" s="72">
        <v>9430542.0894464422</v>
      </c>
      <c r="I87" s="73">
        <v>8408</v>
      </c>
      <c r="K87" s="11" t="s">
        <v>68</v>
      </c>
      <c r="L87" s="102">
        <v>-0.54723469290285598</v>
      </c>
      <c r="M87" s="102">
        <v>-0.52022983464201167</v>
      </c>
      <c r="N87" s="103">
        <v>-0.60180780209324447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1986</v>
      </c>
      <c r="C89" s="83">
        <v>2046703.9050847478</v>
      </c>
      <c r="D89" s="83">
        <v>1318</v>
      </c>
      <c r="E89" s="19"/>
      <c r="F89" s="52" t="s">
        <v>69</v>
      </c>
      <c r="G89" s="49">
        <v>3206</v>
      </c>
      <c r="H89" s="49">
        <v>3490777.3190878602</v>
      </c>
      <c r="I89" s="53">
        <v>2136</v>
      </c>
      <c r="K89" s="99" t="s">
        <v>69</v>
      </c>
      <c r="L89" s="97">
        <v>-0.38053649407361201</v>
      </c>
      <c r="M89" s="97">
        <v>-0.41368247871521313</v>
      </c>
      <c r="N89" s="97">
        <v>-0.38295880149812733</v>
      </c>
      <c r="P89" s="5"/>
      <c r="Q89" s="5"/>
      <c r="R89" s="5"/>
      <c r="S89" s="5"/>
    </row>
    <row r="90" spans="1:19" ht="13.5" thickBot="1">
      <c r="A90" s="89" t="s">
        <v>70</v>
      </c>
      <c r="B90" s="33">
        <v>1986</v>
      </c>
      <c r="C90" s="33">
        <v>2046703.9050847478</v>
      </c>
      <c r="D90" s="34">
        <v>1318</v>
      </c>
      <c r="E90" s="19"/>
      <c r="F90" s="69" t="s">
        <v>70</v>
      </c>
      <c r="G90" s="59">
        <v>3206</v>
      </c>
      <c r="H90" s="59">
        <v>3490777.3190878602</v>
      </c>
      <c r="I90" s="60">
        <v>2136</v>
      </c>
      <c r="K90" s="12" t="s">
        <v>70</v>
      </c>
      <c r="L90" s="102">
        <v>-0.38053649407361201</v>
      </c>
      <c r="M90" s="102">
        <v>-0.41368247871521313</v>
      </c>
      <c r="N90" s="103">
        <v>-0.38295880149812733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3"/>
  </sheetPr>
  <dimension ref="A1:S92"/>
  <sheetViews>
    <sheetView zoomScale="80" zoomScaleNormal="80" workbookViewId="0">
      <selection activeCell="M85" sqref="M85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83</v>
      </c>
      <c r="B2" s="25">
        <v>2020</v>
      </c>
      <c r="C2" s="24"/>
      <c r="D2" s="24"/>
      <c r="F2" s="43" t="s">
        <v>83</v>
      </c>
      <c r="G2" s="44">
        <v>2019</v>
      </c>
      <c r="K2" s="1" t="s">
        <v>83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249464</v>
      </c>
      <c r="C6" s="83">
        <v>251748520.36538225</v>
      </c>
      <c r="D6" s="83">
        <v>170731</v>
      </c>
      <c r="E6" s="19"/>
      <c r="F6" s="48" t="s">
        <v>1</v>
      </c>
      <c r="G6" s="49">
        <v>353653.73263432435</v>
      </c>
      <c r="H6" s="49">
        <v>326230040.971991</v>
      </c>
      <c r="I6" s="49">
        <v>252177.15984918215</v>
      </c>
      <c r="K6" s="96" t="s">
        <v>1</v>
      </c>
      <c r="L6" s="97">
        <v>-0.29460945274980554</v>
      </c>
      <c r="M6" s="97">
        <v>-0.22830981593446653</v>
      </c>
      <c r="N6" s="97">
        <v>-0.3229719927763961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27787</v>
      </c>
      <c r="C8" s="85">
        <v>23491691.432222977</v>
      </c>
      <c r="D8" s="85">
        <v>20404</v>
      </c>
      <c r="E8" s="19"/>
      <c r="F8" s="52" t="s">
        <v>4</v>
      </c>
      <c r="G8" s="49">
        <v>36637</v>
      </c>
      <c r="H8" s="49">
        <v>27672243.387931995</v>
      </c>
      <c r="I8" s="53">
        <v>26967</v>
      </c>
      <c r="K8" s="99" t="s">
        <v>4</v>
      </c>
      <c r="L8" s="97">
        <v>-0.24155907961896439</v>
      </c>
      <c r="M8" s="97">
        <v>-0.15107383586876721</v>
      </c>
      <c r="N8" s="97">
        <v>-0.24337152816405239</v>
      </c>
      <c r="P8" s="5"/>
      <c r="Q8" s="5"/>
      <c r="R8" s="5"/>
      <c r="S8" s="5"/>
    </row>
    <row r="9" spans="1:19" ht="13.5" thickBot="1">
      <c r="A9" s="28" t="s">
        <v>5</v>
      </c>
      <c r="B9" s="29">
        <v>1386</v>
      </c>
      <c r="C9" s="29">
        <v>1634010.9230840318</v>
      </c>
      <c r="D9" s="30">
        <v>773</v>
      </c>
      <c r="E9" s="20"/>
      <c r="F9" s="54" t="s">
        <v>5</v>
      </c>
      <c r="G9" s="55">
        <v>2176</v>
      </c>
      <c r="H9" s="55">
        <v>1505240.2095742489</v>
      </c>
      <c r="I9" s="56">
        <v>1420</v>
      </c>
      <c r="K9" s="6" t="s">
        <v>5</v>
      </c>
      <c r="L9" s="100">
        <v>-0.36305147058823528</v>
      </c>
      <c r="M9" s="100">
        <v>8.5548281723224262E-2</v>
      </c>
      <c r="N9" s="100">
        <v>-0.45563380281690136</v>
      </c>
    </row>
    <row r="10" spans="1:19" ht="13.5" thickBot="1">
      <c r="A10" s="31" t="s">
        <v>6</v>
      </c>
      <c r="B10" s="29">
        <v>8052</v>
      </c>
      <c r="C10" s="29">
        <v>4595906.9416409275</v>
      </c>
      <c r="D10" s="30">
        <v>7207</v>
      </c>
      <c r="E10" s="19"/>
      <c r="F10" s="57" t="s">
        <v>6</v>
      </c>
      <c r="G10" s="77">
        <v>7666</v>
      </c>
      <c r="H10" s="77">
        <v>4980763.9478834765</v>
      </c>
      <c r="I10" s="78">
        <v>6681</v>
      </c>
      <c r="K10" s="7" t="s">
        <v>6</v>
      </c>
      <c r="L10" s="111">
        <v>5.0352204539525269E-2</v>
      </c>
      <c r="M10" s="111">
        <v>-7.7268670081442004E-2</v>
      </c>
      <c r="N10" s="113">
        <v>7.8730728932794536E-2</v>
      </c>
    </row>
    <row r="11" spans="1:19" ht="13.5" thickBot="1">
      <c r="A11" s="31" t="s">
        <v>7</v>
      </c>
      <c r="B11" s="29">
        <v>1528</v>
      </c>
      <c r="C11" s="29">
        <v>1593460.8751950981</v>
      </c>
      <c r="D11" s="30">
        <v>1005</v>
      </c>
      <c r="E11" s="19"/>
      <c r="F11" s="57" t="s">
        <v>7</v>
      </c>
      <c r="G11" s="77">
        <v>2343</v>
      </c>
      <c r="H11" s="77">
        <v>2335103.4717076109</v>
      </c>
      <c r="I11" s="78">
        <v>1441</v>
      </c>
      <c r="K11" s="7" t="s">
        <v>7</v>
      </c>
      <c r="L11" s="111">
        <v>-0.34784464361929146</v>
      </c>
      <c r="M11" s="111">
        <v>-0.31760588149447844</v>
      </c>
      <c r="N11" s="113">
        <v>-0.30256766134628732</v>
      </c>
    </row>
    <row r="12" spans="1:19" ht="13.5" thickBot="1">
      <c r="A12" s="31" t="s">
        <v>8</v>
      </c>
      <c r="B12" s="29">
        <v>1829</v>
      </c>
      <c r="C12" s="29">
        <v>1385785.7480824254</v>
      </c>
      <c r="D12" s="30">
        <v>1417</v>
      </c>
      <c r="E12" s="19"/>
      <c r="F12" s="57" t="s">
        <v>8</v>
      </c>
      <c r="G12" s="77">
        <v>2543</v>
      </c>
      <c r="H12" s="77">
        <v>1828171.7849283791</v>
      </c>
      <c r="I12" s="78">
        <v>1833</v>
      </c>
      <c r="K12" s="7" t="s">
        <v>8</v>
      </c>
      <c r="L12" s="111">
        <v>-0.28077074321667317</v>
      </c>
      <c r="M12" s="111">
        <v>-0.24198275046854234</v>
      </c>
      <c r="N12" s="113">
        <v>-0.22695035460992907</v>
      </c>
    </row>
    <row r="13" spans="1:19" ht="13.5" thickBot="1">
      <c r="A13" s="31" t="s">
        <v>9</v>
      </c>
      <c r="B13" s="29">
        <v>2390</v>
      </c>
      <c r="C13" s="29">
        <v>1801450.20473165</v>
      </c>
      <c r="D13" s="30">
        <v>1597</v>
      </c>
      <c r="E13" s="19"/>
      <c r="F13" s="57" t="s">
        <v>9</v>
      </c>
      <c r="G13" s="77">
        <v>3081</v>
      </c>
      <c r="H13" s="77">
        <v>1986695.970478344</v>
      </c>
      <c r="I13" s="78">
        <v>2135</v>
      </c>
      <c r="K13" s="7" t="s">
        <v>9</v>
      </c>
      <c r="L13" s="111">
        <v>-0.22427783187276862</v>
      </c>
      <c r="M13" s="111">
        <v>-9.324313760101488E-2</v>
      </c>
      <c r="N13" s="113">
        <v>-0.25199063231850116</v>
      </c>
    </row>
    <row r="14" spans="1:19" ht="13.5" thickBot="1">
      <c r="A14" s="31" t="s">
        <v>10</v>
      </c>
      <c r="B14" s="29">
        <v>1255</v>
      </c>
      <c r="C14" s="29">
        <v>1364448.2649079142</v>
      </c>
      <c r="D14" s="30">
        <v>840</v>
      </c>
      <c r="E14" s="19"/>
      <c r="F14" s="57" t="s">
        <v>10</v>
      </c>
      <c r="G14" s="77">
        <v>1323</v>
      </c>
      <c r="H14" s="77">
        <v>1541705.807149424</v>
      </c>
      <c r="I14" s="78">
        <v>826</v>
      </c>
      <c r="K14" s="7" t="s">
        <v>10</v>
      </c>
      <c r="L14" s="111">
        <v>-5.1398337112622872E-2</v>
      </c>
      <c r="M14" s="111">
        <v>-0.11497494620536886</v>
      </c>
      <c r="N14" s="113">
        <v>1.6949152542372836E-2</v>
      </c>
    </row>
    <row r="15" spans="1:19" ht="13.5" thickBot="1">
      <c r="A15" s="31" t="s">
        <v>11</v>
      </c>
      <c r="B15" s="29">
        <v>3240</v>
      </c>
      <c r="C15" s="29">
        <v>2447629.211930892</v>
      </c>
      <c r="D15" s="30">
        <v>2459</v>
      </c>
      <c r="E15" s="19"/>
      <c r="F15" s="57" t="s">
        <v>11</v>
      </c>
      <c r="G15" s="77">
        <v>6622</v>
      </c>
      <c r="H15" s="77">
        <v>4462294.7221800657</v>
      </c>
      <c r="I15" s="78">
        <v>5029</v>
      </c>
      <c r="K15" s="7" t="s">
        <v>11</v>
      </c>
      <c r="L15" s="111">
        <v>-0.51072183630323165</v>
      </c>
      <c r="M15" s="111">
        <v>-0.45148642922108551</v>
      </c>
      <c r="N15" s="113">
        <v>-0.51103599125074561</v>
      </c>
    </row>
    <row r="16" spans="1:19" ht="13.5" thickBot="1">
      <c r="A16" s="32" t="s">
        <v>12</v>
      </c>
      <c r="B16" s="33">
        <v>8107</v>
      </c>
      <c r="C16" s="33">
        <v>8668999.2626500353</v>
      </c>
      <c r="D16" s="34">
        <v>5106</v>
      </c>
      <c r="E16" s="19"/>
      <c r="F16" s="58" t="s">
        <v>12</v>
      </c>
      <c r="G16" s="107">
        <v>10883</v>
      </c>
      <c r="H16" s="107">
        <v>9032267.4740304444</v>
      </c>
      <c r="I16" s="108">
        <v>7602</v>
      </c>
      <c r="K16" s="8" t="s">
        <v>12</v>
      </c>
      <c r="L16" s="114">
        <v>-0.25507672516769275</v>
      </c>
      <c r="M16" s="114">
        <v>-4.0218938646898739E-2</v>
      </c>
      <c r="N16" s="115">
        <v>-0.32833464877663776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10811</v>
      </c>
      <c r="C18" s="87">
        <v>11121155.153710112</v>
      </c>
      <c r="D18" s="87">
        <v>7848</v>
      </c>
      <c r="E18" s="19"/>
      <c r="F18" s="63" t="s">
        <v>13</v>
      </c>
      <c r="G18" s="64">
        <v>14328</v>
      </c>
      <c r="H18" s="64">
        <v>16400816.246931911</v>
      </c>
      <c r="I18" s="65">
        <v>9257</v>
      </c>
      <c r="K18" s="105" t="s">
        <v>13</v>
      </c>
      <c r="L18" s="106">
        <v>-0.24546342825237299</v>
      </c>
      <c r="M18" s="106">
        <v>-0.32191453240685264</v>
      </c>
      <c r="N18" s="118">
        <v>-0.15220913902992328</v>
      </c>
    </row>
    <row r="19" spans="1:19" ht="13.5" thickBot="1">
      <c r="A19" s="37" t="s">
        <v>14</v>
      </c>
      <c r="B19" s="29">
        <v>1140</v>
      </c>
      <c r="C19" s="29">
        <v>1723068.6370463348</v>
      </c>
      <c r="D19" s="30">
        <v>575</v>
      </c>
      <c r="E19" s="19"/>
      <c r="F19" s="66" t="s">
        <v>14</v>
      </c>
      <c r="G19" s="55">
        <v>974</v>
      </c>
      <c r="H19" s="55">
        <v>1628251.3800024414</v>
      </c>
      <c r="I19" s="56">
        <v>407</v>
      </c>
      <c r="K19" s="9" t="s">
        <v>14</v>
      </c>
      <c r="L19" s="133">
        <v>0.17043121149897322</v>
      </c>
      <c r="M19" s="133">
        <v>5.8232566671462704E-2</v>
      </c>
      <c r="N19" s="135">
        <v>0.41277641277641286</v>
      </c>
    </row>
    <row r="20" spans="1:19" ht="13.5" thickBot="1">
      <c r="A20" s="38" t="s">
        <v>15</v>
      </c>
      <c r="B20" s="29">
        <v>288</v>
      </c>
      <c r="C20" s="29">
        <v>355396.82848892448</v>
      </c>
      <c r="D20" s="30">
        <v>170</v>
      </c>
      <c r="E20" s="19"/>
      <c r="F20" s="66" t="s">
        <v>15</v>
      </c>
      <c r="G20" s="55">
        <v>1287</v>
      </c>
      <c r="H20" s="55">
        <v>1116317.9600000002</v>
      </c>
      <c r="I20" s="56">
        <v>953</v>
      </c>
      <c r="K20" s="10" t="s">
        <v>15</v>
      </c>
      <c r="L20" s="133">
        <v>-0.77622377622377625</v>
      </c>
      <c r="M20" s="133">
        <v>-0.68163476605811812</v>
      </c>
      <c r="N20" s="135">
        <v>-0.82161594963273865</v>
      </c>
    </row>
    <row r="21" spans="1:19" ht="13.5" thickBot="1">
      <c r="A21" s="39" t="s">
        <v>16</v>
      </c>
      <c r="B21" s="33">
        <v>9383</v>
      </c>
      <c r="C21" s="33">
        <v>9042689.6881748531</v>
      </c>
      <c r="D21" s="34">
        <v>7103</v>
      </c>
      <c r="E21" s="19"/>
      <c r="F21" s="67" t="s">
        <v>16</v>
      </c>
      <c r="G21" s="59">
        <v>12067</v>
      </c>
      <c r="H21" s="59">
        <v>13656246.906929469</v>
      </c>
      <c r="I21" s="60">
        <v>7897</v>
      </c>
      <c r="K21" s="11" t="s">
        <v>16</v>
      </c>
      <c r="L21" s="134">
        <v>-0.22242479489516864</v>
      </c>
      <c r="M21" s="134">
        <v>-0.33783493006512644</v>
      </c>
      <c r="N21" s="136">
        <v>-0.10054451057363556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3491</v>
      </c>
      <c r="C23" s="83">
        <v>4640793.1928187124</v>
      </c>
      <c r="D23" s="83">
        <v>2201</v>
      </c>
      <c r="E23" s="19"/>
      <c r="F23" s="52" t="s">
        <v>17</v>
      </c>
      <c r="G23" s="49">
        <v>4687</v>
      </c>
      <c r="H23" s="49">
        <v>5439412.4546626965</v>
      </c>
      <c r="I23" s="53">
        <v>2918</v>
      </c>
      <c r="K23" s="99" t="s">
        <v>17</v>
      </c>
      <c r="L23" s="97">
        <v>-0.25517388521442286</v>
      </c>
      <c r="M23" s="97">
        <v>-0.1468208687060315</v>
      </c>
      <c r="N23" s="97">
        <v>-0.24571624400274161</v>
      </c>
      <c r="P23" s="5"/>
      <c r="Q23" s="5"/>
      <c r="R23" s="5"/>
      <c r="S23" s="5"/>
    </row>
    <row r="24" spans="1:19" ht="13.5" thickBot="1">
      <c r="A24" s="89" t="s">
        <v>18</v>
      </c>
      <c r="B24" s="33">
        <v>3491</v>
      </c>
      <c r="C24" s="33">
        <v>4640793.1928187124</v>
      </c>
      <c r="D24" s="34">
        <v>2201</v>
      </c>
      <c r="E24" s="19"/>
      <c r="F24" s="69" t="s">
        <v>18</v>
      </c>
      <c r="G24" s="59">
        <v>4687</v>
      </c>
      <c r="H24" s="59">
        <v>5439412.4546626965</v>
      </c>
      <c r="I24" s="60">
        <v>2918</v>
      </c>
      <c r="K24" s="12" t="s">
        <v>18</v>
      </c>
      <c r="L24" s="102">
        <v>-0.25517388521442286</v>
      </c>
      <c r="M24" s="102">
        <v>-0.1468208687060315</v>
      </c>
      <c r="N24" s="103">
        <v>-0.24571624400274161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1002</v>
      </c>
      <c r="C26" s="83">
        <v>562204.1392383487</v>
      </c>
      <c r="D26" s="83">
        <v>839</v>
      </c>
      <c r="E26" s="19"/>
      <c r="F26" s="48" t="s">
        <v>19</v>
      </c>
      <c r="G26" s="49">
        <v>4747</v>
      </c>
      <c r="H26" s="49">
        <v>2048659.0148217008</v>
      </c>
      <c r="I26" s="53">
        <v>4328</v>
      </c>
      <c r="K26" s="96" t="s">
        <v>19</v>
      </c>
      <c r="L26" s="97">
        <v>-0.78891931746366128</v>
      </c>
      <c r="M26" s="97">
        <v>-0.72557456601079195</v>
      </c>
      <c r="N26" s="97">
        <v>-0.80614602587800366</v>
      </c>
      <c r="P26" s="5"/>
      <c r="Q26" s="5"/>
      <c r="R26" s="5"/>
      <c r="S26" s="5"/>
    </row>
    <row r="27" spans="1:19" ht="13.5" thickBot="1">
      <c r="A27" s="90" t="s">
        <v>20</v>
      </c>
      <c r="B27" s="33">
        <v>1002</v>
      </c>
      <c r="C27" s="33">
        <v>562204.1392383487</v>
      </c>
      <c r="D27" s="34">
        <v>839</v>
      </c>
      <c r="E27" s="19"/>
      <c r="F27" s="70" t="s">
        <v>20</v>
      </c>
      <c r="G27" s="59">
        <v>4747</v>
      </c>
      <c r="H27" s="59">
        <v>2048659.0148217008</v>
      </c>
      <c r="I27" s="60">
        <v>4328</v>
      </c>
      <c r="K27" s="13" t="s">
        <v>20</v>
      </c>
      <c r="L27" s="102">
        <v>-0.78891931746366128</v>
      </c>
      <c r="M27" s="102">
        <v>-0.72557456601079195</v>
      </c>
      <c r="N27" s="103">
        <v>-0.80614602587800366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3712</v>
      </c>
      <c r="C29" s="83">
        <v>2681320.0075177639</v>
      </c>
      <c r="D29" s="83">
        <v>2753</v>
      </c>
      <c r="E29" s="19"/>
      <c r="F29" s="48" t="s">
        <v>21</v>
      </c>
      <c r="G29" s="49">
        <v>15924</v>
      </c>
      <c r="H29" s="49">
        <v>8329498.4638107475</v>
      </c>
      <c r="I29" s="53">
        <v>12603</v>
      </c>
      <c r="K29" s="96" t="s">
        <v>21</v>
      </c>
      <c r="L29" s="97">
        <v>-0.76689274051745793</v>
      </c>
      <c r="M29" s="97">
        <v>-0.67809346274960958</v>
      </c>
      <c r="N29" s="97">
        <v>-0.78155994604459256</v>
      </c>
      <c r="P29" s="5"/>
      <c r="Q29" s="5"/>
      <c r="R29" s="5"/>
      <c r="S29" s="5"/>
    </row>
    <row r="30" spans="1:19" ht="13.5" thickBot="1">
      <c r="A30" s="91" t="s">
        <v>22</v>
      </c>
      <c r="B30" s="29">
        <v>1714</v>
      </c>
      <c r="C30" s="29">
        <v>1086774.6751989957</v>
      </c>
      <c r="D30" s="30">
        <v>1266</v>
      </c>
      <c r="E30" s="19"/>
      <c r="F30" s="71" t="s">
        <v>22</v>
      </c>
      <c r="G30" s="55">
        <v>6819</v>
      </c>
      <c r="H30" s="55">
        <v>3768537.7347139171</v>
      </c>
      <c r="I30" s="56">
        <v>5332</v>
      </c>
      <c r="K30" s="14" t="s">
        <v>22</v>
      </c>
      <c r="L30" s="100">
        <v>-0.74864349611379966</v>
      </c>
      <c r="M30" s="100">
        <v>-0.71161900139988998</v>
      </c>
      <c r="N30" s="101">
        <v>-0.76256564141035255</v>
      </c>
    </row>
    <row r="31" spans="1:19" ht="13.5" thickBot="1">
      <c r="A31" s="92" t="s">
        <v>23</v>
      </c>
      <c r="B31" s="33">
        <v>1998</v>
      </c>
      <c r="C31" s="33">
        <v>1594545.3323187681</v>
      </c>
      <c r="D31" s="34">
        <v>1487</v>
      </c>
      <c r="E31" s="19"/>
      <c r="F31" s="71" t="s">
        <v>23</v>
      </c>
      <c r="G31" s="72">
        <v>9105</v>
      </c>
      <c r="H31" s="72">
        <v>4560960.7290968308</v>
      </c>
      <c r="I31" s="73">
        <v>7271</v>
      </c>
      <c r="K31" s="15" t="s">
        <v>23</v>
      </c>
      <c r="L31" s="102">
        <v>-0.78056013179571671</v>
      </c>
      <c r="M31" s="102">
        <v>-0.65039266351356573</v>
      </c>
      <c r="N31" s="103">
        <v>-0.79548892862054732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6860</v>
      </c>
      <c r="C33" s="83">
        <v>5806371.1257359972</v>
      </c>
      <c r="D33" s="83">
        <v>5070</v>
      </c>
      <c r="E33" s="19"/>
      <c r="F33" s="52" t="s">
        <v>24</v>
      </c>
      <c r="G33" s="49">
        <v>8392</v>
      </c>
      <c r="H33" s="49">
        <v>7155202.1719653131</v>
      </c>
      <c r="I33" s="53">
        <v>5780</v>
      </c>
      <c r="K33" s="99" t="s">
        <v>24</v>
      </c>
      <c r="L33" s="97">
        <v>-0.18255481410867491</v>
      </c>
      <c r="M33" s="97">
        <v>-0.18851054293254632</v>
      </c>
      <c r="N33" s="97">
        <v>-0.12283737024221453</v>
      </c>
      <c r="P33" s="5"/>
      <c r="Q33" s="5"/>
      <c r="R33" s="5"/>
      <c r="S33" s="5"/>
    </row>
    <row r="34" spans="1:19" ht="13.5" thickBot="1">
      <c r="A34" s="89" t="s">
        <v>25</v>
      </c>
      <c r="B34" s="33">
        <v>6860</v>
      </c>
      <c r="C34" s="33">
        <v>5806371.1257359972</v>
      </c>
      <c r="D34" s="34">
        <v>5070</v>
      </c>
      <c r="E34" s="19"/>
      <c r="F34" s="69" t="s">
        <v>25</v>
      </c>
      <c r="G34" s="59">
        <v>8392</v>
      </c>
      <c r="H34" s="59">
        <v>7155202.1719653131</v>
      </c>
      <c r="I34" s="60">
        <v>5780</v>
      </c>
      <c r="K34" s="12" t="s">
        <v>25</v>
      </c>
      <c r="L34" s="102">
        <v>-0.18255481410867491</v>
      </c>
      <c r="M34" s="102">
        <v>-0.18851054293254632</v>
      </c>
      <c r="N34" s="103">
        <v>-0.12283737024221453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18742</v>
      </c>
      <c r="C36" s="83">
        <v>17854023.684411779</v>
      </c>
      <c r="D36" s="83">
        <v>14225</v>
      </c>
      <c r="E36" s="19"/>
      <c r="F36" s="48" t="s">
        <v>26</v>
      </c>
      <c r="G36" s="49">
        <v>15191</v>
      </c>
      <c r="H36" s="49">
        <v>15298736.813888539</v>
      </c>
      <c r="I36" s="53">
        <v>10840</v>
      </c>
      <c r="K36" s="96" t="s">
        <v>26</v>
      </c>
      <c r="L36" s="97">
        <v>0.23375682970179712</v>
      </c>
      <c r="M36" s="97">
        <v>0.16702600362426612</v>
      </c>
      <c r="N36" s="112">
        <v>0.3122693726937269</v>
      </c>
    </row>
    <row r="37" spans="1:19" ht="13.5" thickBot="1">
      <c r="A37" s="37" t="s">
        <v>27</v>
      </c>
      <c r="B37" s="29">
        <v>2496</v>
      </c>
      <c r="C37" s="29">
        <v>1464443.7282615134</v>
      </c>
      <c r="D37" s="29">
        <v>2156</v>
      </c>
      <c r="E37" s="19"/>
      <c r="F37" s="71" t="s">
        <v>27</v>
      </c>
      <c r="G37" s="77">
        <v>1758</v>
      </c>
      <c r="H37" s="77">
        <v>1360077.3153546362</v>
      </c>
      <c r="I37" s="78">
        <v>1396</v>
      </c>
      <c r="K37" s="9" t="s">
        <v>27</v>
      </c>
      <c r="L37" s="100">
        <v>0.41979522184300344</v>
      </c>
      <c r="M37" s="100">
        <v>7.6735647105226512E-2</v>
      </c>
      <c r="N37" s="101">
        <v>0.54441260744985676</v>
      </c>
    </row>
    <row r="38" spans="1:19" ht="13.5" thickBot="1">
      <c r="A38" s="38" t="s">
        <v>28</v>
      </c>
      <c r="B38" s="29">
        <v>1744</v>
      </c>
      <c r="C38" s="29">
        <v>2672561.1940673245</v>
      </c>
      <c r="D38" s="29">
        <v>888</v>
      </c>
      <c r="E38" s="19"/>
      <c r="F38" s="66" t="s">
        <v>28</v>
      </c>
      <c r="G38" s="77">
        <v>1478</v>
      </c>
      <c r="H38" s="77">
        <v>2148704.6036901297</v>
      </c>
      <c r="I38" s="78">
        <v>736</v>
      </c>
      <c r="K38" s="10" t="s">
        <v>28</v>
      </c>
      <c r="L38" s="111">
        <v>0.17997293640054135</v>
      </c>
      <c r="M38" s="111">
        <v>0.24380112067407356</v>
      </c>
      <c r="N38" s="113">
        <v>0.20652173913043481</v>
      </c>
    </row>
    <row r="39" spans="1:19" ht="13.5" thickBot="1">
      <c r="A39" s="38" t="s">
        <v>29</v>
      </c>
      <c r="B39" s="29">
        <v>1043</v>
      </c>
      <c r="C39" s="29">
        <v>1169235.504142846</v>
      </c>
      <c r="D39" s="29">
        <v>892</v>
      </c>
      <c r="E39" s="19"/>
      <c r="F39" s="66" t="s">
        <v>29</v>
      </c>
      <c r="G39" s="77">
        <v>1159</v>
      </c>
      <c r="H39" s="77">
        <v>1091240.3768863629</v>
      </c>
      <c r="I39" s="78">
        <v>907</v>
      </c>
      <c r="K39" s="10" t="s">
        <v>29</v>
      </c>
      <c r="L39" s="111">
        <v>-0.10008628127696295</v>
      </c>
      <c r="M39" s="111">
        <v>7.1473828231160885E-2</v>
      </c>
      <c r="N39" s="113">
        <v>-1.6538037486218293E-2</v>
      </c>
    </row>
    <row r="40" spans="1:19" ht="13.5" thickBot="1">
      <c r="A40" s="38" t="s">
        <v>30</v>
      </c>
      <c r="B40" s="29">
        <v>8098</v>
      </c>
      <c r="C40" s="29">
        <v>7201350.9613286201</v>
      </c>
      <c r="D40" s="29">
        <v>6497</v>
      </c>
      <c r="E40" s="19"/>
      <c r="F40" s="66" t="s">
        <v>30</v>
      </c>
      <c r="G40" s="77">
        <v>7119</v>
      </c>
      <c r="H40" s="77">
        <v>6857025.4042473221</v>
      </c>
      <c r="I40" s="78">
        <v>5407</v>
      </c>
      <c r="K40" s="10" t="s">
        <v>30</v>
      </c>
      <c r="L40" s="111">
        <v>0.13751931451046495</v>
      </c>
      <c r="M40" s="111">
        <v>5.0215003851089568E-2</v>
      </c>
      <c r="N40" s="113">
        <v>0.20159053079341605</v>
      </c>
    </row>
    <row r="41" spans="1:19" ht="13.5" thickBot="1">
      <c r="A41" s="39" t="s">
        <v>31</v>
      </c>
      <c r="B41" s="33">
        <v>5361</v>
      </c>
      <c r="C41" s="33">
        <v>5346432.2966114758</v>
      </c>
      <c r="D41" s="34">
        <v>3792</v>
      </c>
      <c r="E41" s="19"/>
      <c r="F41" s="67" t="s">
        <v>31</v>
      </c>
      <c r="G41" s="77">
        <v>3677</v>
      </c>
      <c r="H41" s="77">
        <v>3841689.1137100868</v>
      </c>
      <c r="I41" s="78">
        <v>2394</v>
      </c>
      <c r="K41" s="11" t="s">
        <v>31</v>
      </c>
      <c r="L41" s="116">
        <v>0.45798205058471586</v>
      </c>
      <c r="M41" s="116">
        <v>0.39168791080238985</v>
      </c>
      <c r="N41" s="117">
        <v>0.58395989974937335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17474</v>
      </c>
      <c r="C43" s="83">
        <v>14963645.363099061</v>
      </c>
      <c r="D43" s="83">
        <v>13714</v>
      </c>
      <c r="E43" s="19"/>
      <c r="F43" s="48" t="s">
        <v>32</v>
      </c>
      <c r="G43" s="49">
        <v>21852</v>
      </c>
      <c r="H43" s="49">
        <v>20493333.2062691</v>
      </c>
      <c r="I43" s="53">
        <v>15951</v>
      </c>
      <c r="K43" s="96" t="s">
        <v>32</v>
      </c>
      <c r="L43" s="97">
        <v>-0.20034779425224236</v>
      </c>
      <c r="M43" s="97">
        <v>-0.26982862121611606</v>
      </c>
      <c r="N43" s="97">
        <v>-0.14024199109773683</v>
      </c>
    </row>
    <row r="44" spans="1:19" ht="13.5" thickBot="1">
      <c r="A44" s="37" t="s">
        <v>33</v>
      </c>
      <c r="B44" s="29">
        <v>892</v>
      </c>
      <c r="C44" s="29">
        <v>533809.655930546</v>
      </c>
      <c r="D44" s="30">
        <v>810</v>
      </c>
      <c r="E44" s="19"/>
      <c r="F44" s="9" t="s">
        <v>33</v>
      </c>
      <c r="G44" s="110">
        <v>905</v>
      </c>
      <c r="H44" s="110">
        <v>701364.69200000004</v>
      </c>
      <c r="I44" s="137">
        <v>753</v>
      </c>
      <c r="K44" s="9" t="s">
        <v>33</v>
      </c>
      <c r="L44" s="138">
        <v>-1.436464088397793E-2</v>
      </c>
      <c r="M44" s="138">
        <v>-0.23889859010674863</v>
      </c>
      <c r="N44" s="139">
        <v>7.5697211155378419E-2</v>
      </c>
    </row>
    <row r="45" spans="1:19" ht="13.5" thickBot="1">
      <c r="A45" s="38" t="s">
        <v>34</v>
      </c>
      <c r="B45" s="29">
        <v>2544</v>
      </c>
      <c r="C45" s="29">
        <v>2723160.8520709919</v>
      </c>
      <c r="D45" s="30">
        <v>1809</v>
      </c>
      <c r="E45" s="19"/>
      <c r="F45" s="10" t="s">
        <v>34</v>
      </c>
      <c r="G45" s="110">
        <v>3303</v>
      </c>
      <c r="H45" s="110">
        <v>4614967.6050085006</v>
      </c>
      <c r="I45" s="137">
        <v>2213</v>
      </c>
      <c r="K45" s="10" t="s">
        <v>34</v>
      </c>
      <c r="L45" s="133">
        <v>-0.22979109900090822</v>
      </c>
      <c r="M45" s="133">
        <v>-0.40992850109811851</v>
      </c>
      <c r="N45" s="135">
        <v>-0.18255761409850879</v>
      </c>
    </row>
    <row r="46" spans="1:19" ht="13.5" thickBot="1">
      <c r="A46" s="38" t="s">
        <v>35</v>
      </c>
      <c r="B46" s="29">
        <v>1041</v>
      </c>
      <c r="C46" s="29">
        <v>796814.94275919523</v>
      </c>
      <c r="D46" s="30">
        <v>818</v>
      </c>
      <c r="E46" s="19"/>
      <c r="F46" s="10" t="s">
        <v>35</v>
      </c>
      <c r="G46" s="110">
        <v>1349</v>
      </c>
      <c r="H46" s="110">
        <v>880410.54012800311</v>
      </c>
      <c r="I46" s="137">
        <v>1037</v>
      </c>
      <c r="K46" s="10" t="s">
        <v>35</v>
      </c>
      <c r="L46" s="133">
        <v>-0.22831727205337282</v>
      </c>
      <c r="M46" s="133">
        <v>-9.49507003365202E-2</v>
      </c>
      <c r="N46" s="135">
        <v>-0.21118611378977825</v>
      </c>
    </row>
    <row r="47" spans="1:19" ht="13.5" thickBot="1">
      <c r="A47" s="38" t="s">
        <v>36</v>
      </c>
      <c r="B47" s="29">
        <v>3802</v>
      </c>
      <c r="C47" s="29">
        <v>2963334.6661505001</v>
      </c>
      <c r="D47" s="30">
        <v>3211</v>
      </c>
      <c r="E47" s="19"/>
      <c r="F47" s="10" t="s">
        <v>36</v>
      </c>
      <c r="G47" s="110">
        <v>5245</v>
      </c>
      <c r="H47" s="110">
        <v>4778624.4774315096</v>
      </c>
      <c r="I47" s="137">
        <v>3881</v>
      </c>
      <c r="K47" s="10" t="s">
        <v>36</v>
      </c>
      <c r="L47" s="133">
        <v>-0.27511916110581502</v>
      </c>
      <c r="M47" s="133">
        <v>-0.37987705873400623</v>
      </c>
      <c r="N47" s="135">
        <v>-0.17263591857768612</v>
      </c>
    </row>
    <row r="48" spans="1:19" ht="13.5" thickBot="1">
      <c r="A48" s="38" t="s">
        <v>37</v>
      </c>
      <c r="B48" s="29">
        <v>1758</v>
      </c>
      <c r="C48" s="29">
        <v>1659779.3684757901</v>
      </c>
      <c r="D48" s="30">
        <v>1128</v>
      </c>
      <c r="E48" s="19"/>
      <c r="F48" s="10" t="s">
        <v>37</v>
      </c>
      <c r="G48" s="110">
        <v>1590</v>
      </c>
      <c r="H48" s="110">
        <v>1428956.8746610261</v>
      </c>
      <c r="I48" s="137">
        <v>1083</v>
      </c>
      <c r="K48" s="10" t="s">
        <v>37</v>
      </c>
      <c r="L48" s="133">
        <v>0.10566037735849054</v>
      </c>
      <c r="M48" s="133">
        <v>0.16153216231211975</v>
      </c>
      <c r="N48" s="135">
        <v>4.1551246537396169E-2</v>
      </c>
    </row>
    <row r="49" spans="1:19" ht="13.5" thickBot="1">
      <c r="A49" s="38" t="s">
        <v>38</v>
      </c>
      <c r="B49" s="29">
        <v>1814</v>
      </c>
      <c r="C49" s="29">
        <v>1378315.8285115259</v>
      </c>
      <c r="D49" s="30">
        <v>1587</v>
      </c>
      <c r="E49" s="19"/>
      <c r="F49" s="10" t="s">
        <v>38</v>
      </c>
      <c r="G49" s="110">
        <v>2854</v>
      </c>
      <c r="H49" s="110">
        <v>1790073.884118194</v>
      </c>
      <c r="I49" s="137">
        <v>2421</v>
      </c>
      <c r="K49" s="10" t="s">
        <v>38</v>
      </c>
      <c r="L49" s="133">
        <v>-0.36440084092501757</v>
      </c>
      <c r="M49" s="133">
        <v>-0.23002293886294178</v>
      </c>
      <c r="N49" s="135">
        <v>-0.34448574969021062</v>
      </c>
    </row>
    <row r="50" spans="1:19" ht="13.5" thickBot="1">
      <c r="A50" s="38" t="s">
        <v>39</v>
      </c>
      <c r="B50" s="29">
        <v>420</v>
      </c>
      <c r="C50" s="29">
        <v>538468.18706384557</v>
      </c>
      <c r="D50" s="30">
        <v>272</v>
      </c>
      <c r="E50" s="19"/>
      <c r="F50" s="10" t="s">
        <v>39</v>
      </c>
      <c r="G50" s="110">
        <v>619</v>
      </c>
      <c r="H50" s="110">
        <v>992810.03932153713</v>
      </c>
      <c r="I50" s="137">
        <v>332</v>
      </c>
      <c r="K50" s="10" t="s">
        <v>39</v>
      </c>
      <c r="L50" s="133">
        <v>-0.32148626817447501</v>
      </c>
      <c r="M50" s="133">
        <v>-0.45763220985172348</v>
      </c>
      <c r="N50" s="135">
        <v>-0.18072289156626509</v>
      </c>
    </row>
    <row r="51" spans="1:19" ht="13.5" thickBot="1">
      <c r="A51" s="38" t="s">
        <v>40</v>
      </c>
      <c r="B51" s="29">
        <v>4233</v>
      </c>
      <c r="C51" s="29">
        <v>3482061.1894049873</v>
      </c>
      <c r="D51" s="30">
        <v>3324</v>
      </c>
      <c r="E51" s="19"/>
      <c r="F51" s="10" t="s">
        <v>40</v>
      </c>
      <c r="G51" s="110">
        <v>4971</v>
      </c>
      <c r="H51" s="110">
        <v>4361431.2436003294</v>
      </c>
      <c r="I51" s="137">
        <v>3473</v>
      </c>
      <c r="K51" s="10" t="s">
        <v>40</v>
      </c>
      <c r="L51" s="133">
        <v>-0.14846107423053712</v>
      </c>
      <c r="M51" s="133">
        <v>-0.20162419285771627</v>
      </c>
      <c r="N51" s="135">
        <v>-4.2902389864670321E-2</v>
      </c>
    </row>
    <row r="52" spans="1:19" ht="13.5" thickBot="1">
      <c r="A52" s="39" t="s">
        <v>41</v>
      </c>
      <c r="B52" s="33">
        <v>970</v>
      </c>
      <c r="C52" s="33">
        <v>887900.67273168138</v>
      </c>
      <c r="D52" s="34">
        <v>755</v>
      </c>
      <c r="E52" s="19"/>
      <c r="F52" s="11" t="s">
        <v>41</v>
      </c>
      <c r="G52" s="140">
        <v>1016</v>
      </c>
      <c r="H52" s="140">
        <v>944693.85</v>
      </c>
      <c r="I52" s="141">
        <v>758</v>
      </c>
      <c r="K52" s="11" t="s">
        <v>41</v>
      </c>
      <c r="L52" s="134">
        <v>-4.5275590551181133E-2</v>
      </c>
      <c r="M52" s="134">
        <v>-6.0118076632253548E-2</v>
      </c>
      <c r="N52" s="136">
        <v>-3.9577836411609502E-3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44578</v>
      </c>
      <c r="C54" s="83">
        <v>54825790.62638171</v>
      </c>
      <c r="D54" s="83">
        <v>27407</v>
      </c>
      <c r="E54" s="19"/>
      <c r="F54" s="48" t="s">
        <v>42</v>
      </c>
      <c r="G54" s="49">
        <v>71076.293220287931</v>
      </c>
      <c r="H54" s="49">
        <v>74874938.720601186</v>
      </c>
      <c r="I54" s="53">
        <v>48636.727385122489</v>
      </c>
      <c r="K54" s="96" t="s">
        <v>42</v>
      </c>
      <c r="L54" s="97">
        <v>-0.37281478844375482</v>
      </c>
      <c r="M54" s="97">
        <v>-0.2677684741624119</v>
      </c>
      <c r="N54" s="97">
        <v>-0.43649580320275538</v>
      </c>
      <c r="P54" s="5"/>
      <c r="Q54" s="5"/>
      <c r="R54" s="5"/>
      <c r="S54" s="5"/>
    </row>
    <row r="55" spans="1:19" ht="13.5" thickBot="1">
      <c r="A55" s="37" t="s">
        <v>43</v>
      </c>
      <c r="B55" s="29">
        <v>32940</v>
      </c>
      <c r="C55" s="29">
        <v>41835066.453971885</v>
      </c>
      <c r="D55" s="30">
        <v>19195</v>
      </c>
      <c r="E55" s="19"/>
      <c r="F55" s="71" t="s">
        <v>43</v>
      </c>
      <c r="G55" s="55">
        <v>57382.293220287931</v>
      </c>
      <c r="H55" s="55">
        <v>60101877.598960459</v>
      </c>
      <c r="I55" s="56">
        <v>39797.727385122489</v>
      </c>
      <c r="K55" s="9" t="s">
        <v>43</v>
      </c>
      <c r="L55" s="100">
        <v>-0.42595532260195867</v>
      </c>
      <c r="M55" s="100">
        <v>-0.30393079009738833</v>
      </c>
      <c r="N55" s="101">
        <v>-0.51768602728869306</v>
      </c>
    </row>
    <row r="56" spans="1:19" ht="13.5" thickBot="1">
      <c r="A56" s="38" t="s">
        <v>44</v>
      </c>
      <c r="B56" s="29">
        <v>2782</v>
      </c>
      <c r="C56" s="29">
        <v>2674225.4151456752</v>
      </c>
      <c r="D56" s="30">
        <v>2179</v>
      </c>
      <c r="E56" s="19"/>
      <c r="F56" s="66" t="s">
        <v>44</v>
      </c>
      <c r="G56" s="77">
        <v>3757</v>
      </c>
      <c r="H56" s="77">
        <v>3888347.778519358</v>
      </c>
      <c r="I56" s="78">
        <v>2671</v>
      </c>
      <c r="K56" s="10" t="s">
        <v>44</v>
      </c>
      <c r="L56" s="100">
        <v>-0.25951557093425603</v>
      </c>
      <c r="M56" s="100">
        <v>-0.31224634022731579</v>
      </c>
      <c r="N56" s="101">
        <v>-0.18420067390490458</v>
      </c>
    </row>
    <row r="57" spans="1:19" ht="13.5" thickBot="1">
      <c r="A57" s="38" t="s">
        <v>45</v>
      </c>
      <c r="B57" s="29">
        <v>2564</v>
      </c>
      <c r="C57" s="29">
        <v>3152126.6857795683</v>
      </c>
      <c r="D57" s="30">
        <v>1474</v>
      </c>
      <c r="E57" s="19"/>
      <c r="F57" s="66" t="s">
        <v>45</v>
      </c>
      <c r="G57" s="77">
        <v>2566</v>
      </c>
      <c r="H57" s="77">
        <v>2788738.5987428469</v>
      </c>
      <c r="I57" s="78">
        <v>1479</v>
      </c>
      <c r="K57" s="10" t="s">
        <v>45</v>
      </c>
      <c r="L57" s="100">
        <v>-7.7942322681212595E-4</v>
      </c>
      <c r="M57" s="100">
        <v>0.13030553928594646</v>
      </c>
      <c r="N57" s="101">
        <v>-3.3806626098715764E-3</v>
      </c>
    </row>
    <row r="58" spans="1:19" ht="13.5" thickBot="1">
      <c r="A58" s="39" t="s">
        <v>46</v>
      </c>
      <c r="B58" s="33">
        <v>6292</v>
      </c>
      <c r="C58" s="33">
        <v>7164372.0714845788</v>
      </c>
      <c r="D58" s="34">
        <v>4559</v>
      </c>
      <c r="E58" s="19"/>
      <c r="F58" s="67" t="s">
        <v>46</v>
      </c>
      <c r="G58" s="72">
        <v>7371</v>
      </c>
      <c r="H58" s="72">
        <v>8095974.7443785202</v>
      </c>
      <c r="I58" s="73">
        <v>4689</v>
      </c>
      <c r="K58" s="11" t="s">
        <v>46</v>
      </c>
      <c r="L58" s="102">
        <v>-0.1463844797178131</v>
      </c>
      <c r="M58" s="102">
        <v>-0.11506985907296763</v>
      </c>
      <c r="N58" s="103">
        <v>-2.7724461505651554E-2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20728</v>
      </c>
      <c r="C60" s="83">
        <v>17489104.836371325</v>
      </c>
      <c r="D60" s="83">
        <v>15882</v>
      </c>
      <c r="E60" s="19"/>
      <c r="F60" s="48" t="s">
        <v>47</v>
      </c>
      <c r="G60" s="49">
        <v>32332</v>
      </c>
      <c r="H60" s="49">
        <v>24493069.285344731</v>
      </c>
      <c r="I60" s="53">
        <v>23969</v>
      </c>
      <c r="K60" s="96" t="s">
        <v>47</v>
      </c>
      <c r="L60" s="97">
        <v>-0.35890139799579368</v>
      </c>
      <c r="M60" s="97">
        <v>-0.28595699327744861</v>
      </c>
      <c r="N60" s="97">
        <v>-0.33739413408986607</v>
      </c>
      <c r="P60" s="5"/>
      <c r="Q60" s="5"/>
      <c r="R60" s="5"/>
      <c r="S60" s="5"/>
    </row>
    <row r="61" spans="1:19" ht="13.5" thickBot="1">
      <c r="A61" s="37" t="s">
        <v>48</v>
      </c>
      <c r="B61" s="29">
        <v>4746</v>
      </c>
      <c r="C61" s="29">
        <v>3664517.7438139929</v>
      </c>
      <c r="D61" s="30">
        <v>3394</v>
      </c>
      <c r="E61" s="19"/>
      <c r="F61" s="71" t="s">
        <v>48</v>
      </c>
      <c r="G61" s="55">
        <v>6760</v>
      </c>
      <c r="H61" s="55">
        <v>4628855.5493009528</v>
      </c>
      <c r="I61" s="56">
        <v>4865</v>
      </c>
      <c r="K61" s="9" t="s">
        <v>48</v>
      </c>
      <c r="L61" s="100">
        <v>-0.29792899408284024</v>
      </c>
      <c r="M61" s="100">
        <v>-0.20833179934348867</v>
      </c>
      <c r="N61" s="101">
        <v>-0.30236382322713262</v>
      </c>
    </row>
    <row r="62" spans="1:19" ht="13.5" thickBot="1">
      <c r="A62" s="38" t="s">
        <v>49</v>
      </c>
      <c r="B62" s="29">
        <v>1148</v>
      </c>
      <c r="C62" s="29">
        <v>1363592.5558280658</v>
      </c>
      <c r="D62" s="30">
        <v>675</v>
      </c>
      <c r="E62" s="19"/>
      <c r="F62" s="66" t="s">
        <v>49</v>
      </c>
      <c r="G62" s="77">
        <v>2230</v>
      </c>
      <c r="H62" s="77">
        <v>2747584.6191848423</v>
      </c>
      <c r="I62" s="78">
        <v>1147</v>
      </c>
      <c r="K62" s="10" t="s">
        <v>49</v>
      </c>
      <c r="L62" s="100">
        <v>-0.48520179372197314</v>
      </c>
      <c r="M62" s="100">
        <v>-0.50371226192384988</v>
      </c>
      <c r="N62" s="101">
        <v>-0.41150828247602445</v>
      </c>
    </row>
    <row r="63" spans="1:19" ht="13.5" thickBot="1">
      <c r="A63" s="39" t="s">
        <v>50</v>
      </c>
      <c r="B63" s="33">
        <v>14834</v>
      </c>
      <c r="C63" s="33">
        <v>12460994.536729267</v>
      </c>
      <c r="D63" s="34">
        <v>11813</v>
      </c>
      <c r="E63" s="19"/>
      <c r="F63" s="67" t="s">
        <v>50</v>
      </c>
      <c r="G63" s="72">
        <v>23342</v>
      </c>
      <c r="H63" s="72">
        <v>17116629.116858937</v>
      </c>
      <c r="I63" s="73">
        <v>17957</v>
      </c>
      <c r="K63" s="11" t="s">
        <v>50</v>
      </c>
      <c r="L63" s="102">
        <v>-0.36449318824436638</v>
      </c>
      <c r="M63" s="102">
        <v>-0.27199482727262736</v>
      </c>
      <c r="N63" s="103">
        <v>-0.34215069332293813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2310</v>
      </c>
      <c r="C65" s="83">
        <v>2994920.7690260215</v>
      </c>
      <c r="D65" s="83">
        <v>1019</v>
      </c>
      <c r="E65" s="19"/>
      <c r="F65" s="48" t="s">
        <v>51</v>
      </c>
      <c r="G65" s="49">
        <v>2085</v>
      </c>
      <c r="H65" s="49">
        <v>2017529.8978535412</v>
      </c>
      <c r="I65" s="53">
        <v>1200</v>
      </c>
      <c r="K65" s="96" t="s">
        <v>51</v>
      </c>
      <c r="L65" s="97">
        <v>0.1079136690647482</v>
      </c>
      <c r="M65" s="97">
        <v>0.48444926254244391</v>
      </c>
      <c r="N65" s="97">
        <v>-0.15083333333333337</v>
      </c>
      <c r="P65" s="5"/>
      <c r="Q65" s="5"/>
      <c r="R65" s="5"/>
      <c r="S65" s="5"/>
    </row>
    <row r="66" spans="1:19" ht="13.5" thickBot="1">
      <c r="A66" s="37" t="s">
        <v>52</v>
      </c>
      <c r="B66" s="29">
        <v>1667</v>
      </c>
      <c r="C66" s="29">
        <v>2010922.0956444794</v>
      </c>
      <c r="D66" s="30">
        <v>811</v>
      </c>
      <c r="E66" s="19"/>
      <c r="F66" s="71" t="s">
        <v>52</v>
      </c>
      <c r="G66" s="55">
        <v>1112</v>
      </c>
      <c r="H66" s="55">
        <v>1055693.3869627381</v>
      </c>
      <c r="I66" s="56">
        <v>576</v>
      </c>
      <c r="K66" s="9" t="s">
        <v>52</v>
      </c>
      <c r="L66" s="100">
        <v>0.49910071942446033</v>
      </c>
      <c r="M66" s="100">
        <v>0.90483536268988396</v>
      </c>
      <c r="N66" s="101">
        <v>0.40798611111111116</v>
      </c>
    </row>
    <row r="67" spans="1:19" ht="13.5" thickBot="1">
      <c r="A67" s="39" t="s">
        <v>53</v>
      </c>
      <c r="B67" s="33">
        <v>643</v>
      </c>
      <c r="C67" s="33">
        <v>983998.67338154186</v>
      </c>
      <c r="D67" s="34">
        <v>208</v>
      </c>
      <c r="E67" s="19"/>
      <c r="F67" s="67" t="s">
        <v>53</v>
      </c>
      <c r="G67" s="72">
        <v>973</v>
      </c>
      <c r="H67" s="72">
        <v>961836.51089080295</v>
      </c>
      <c r="I67" s="73">
        <v>624</v>
      </c>
      <c r="K67" s="11" t="s">
        <v>53</v>
      </c>
      <c r="L67" s="102">
        <v>-0.33915724563206573</v>
      </c>
      <c r="M67" s="102">
        <v>2.3041506783947563E-2</v>
      </c>
      <c r="N67" s="103">
        <v>-0.66666666666666674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12879</v>
      </c>
      <c r="C69" s="83">
        <v>11559262.445151905</v>
      </c>
      <c r="D69" s="83">
        <v>10131</v>
      </c>
      <c r="E69" s="19"/>
      <c r="F69" s="48" t="s">
        <v>54</v>
      </c>
      <c r="G69" s="49">
        <v>13805</v>
      </c>
      <c r="H69" s="49">
        <v>12427036.389125559</v>
      </c>
      <c r="I69" s="53">
        <v>9808</v>
      </c>
      <c r="K69" s="96" t="s">
        <v>54</v>
      </c>
      <c r="L69" s="97">
        <v>-6.7077145961608076E-2</v>
      </c>
      <c r="M69" s="97">
        <v>-6.9829516612103237E-2</v>
      </c>
      <c r="N69" s="97">
        <v>3.2932300163132089E-2</v>
      </c>
      <c r="P69" s="5"/>
      <c r="Q69" s="5"/>
      <c r="R69" s="5"/>
      <c r="S69" s="5"/>
    </row>
    <row r="70" spans="1:19" ht="13.5" thickBot="1">
      <c r="A70" s="37" t="s">
        <v>55</v>
      </c>
      <c r="B70" s="29">
        <v>4655</v>
      </c>
      <c r="C70" s="29">
        <v>4368773.5342316199</v>
      </c>
      <c r="D70" s="30">
        <v>3587</v>
      </c>
      <c r="E70" s="19"/>
      <c r="F70" s="71" t="s">
        <v>55</v>
      </c>
      <c r="G70" s="55">
        <v>5216</v>
      </c>
      <c r="H70" s="55">
        <v>3635493.1847658474</v>
      </c>
      <c r="I70" s="56">
        <v>4078</v>
      </c>
      <c r="K70" s="9" t="s">
        <v>55</v>
      </c>
      <c r="L70" s="100">
        <v>-0.10755368098159512</v>
      </c>
      <c r="M70" s="100">
        <v>0.20170037796756346</v>
      </c>
      <c r="N70" s="101">
        <v>-0.12040215792054931</v>
      </c>
    </row>
    <row r="71" spans="1:19" ht="13.5" thickBot="1">
      <c r="A71" s="38" t="s">
        <v>56</v>
      </c>
      <c r="B71" s="29">
        <v>915</v>
      </c>
      <c r="C71" s="29">
        <v>698003.37887534301</v>
      </c>
      <c r="D71" s="30">
        <v>592</v>
      </c>
      <c r="E71" s="19"/>
      <c r="F71" s="66" t="s">
        <v>56</v>
      </c>
      <c r="G71" s="77">
        <v>986</v>
      </c>
      <c r="H71" s="77">
        <v>1000316.460864702</v>
      </c>
      <c r="I71" s="78">
        <v>557</v>
      </c>
      <c r="K71" s="10" t="s">
        <v>56</v>
      </c>
      <c r="L71" s="100">
        <v>-7.2008113590263712E-2</v>
      </c>
      <c r="M71" s="100">
        <v>-0.30221744199633682</v>
      </c>
      <c r="N71" s="101">
        <v>6.2836624775583383E-2</v>
      </c>
    </row>
    <row r="72" spans="1:19" ht="13.5" thickBot="1">
      <c r="A72" s="38" t="s">
        <v>57</v>
      </c>
      <c r="B72" s="29">
        <v>1123</v>
      </c>
      <c r="C72" s="29">
        <v>828390.555226119</v>
      </c>
      <c r="D72" s="30">
        <v>917</v>
      </c>
      <c r="E72" s="19"/>
      <c r="F72" s="66" t="s">
        <v>57</v>
      </c>
      <c r="G72" s="77">
        <v>1085</v>
      </c>
      <c r="H72" s="77">
        <v>870363.4680708691</v>
      </c>
      <c r="I72" s="78">
        <v>782</v>
      </c>
      <c r="K72" s="10" t="s">
        <v>57</v>
      </c>
      <c r="L72" s="100">
        <v>3.5023041474654404E-2</v>
      </c>
      <c r="M72" s="100">
        <v>-4.8224580171984499E-2</v>
      </c>
      <c r="N72" s="101">
        <v>0.17263427109974416</v>
      </c>
    </row>
    <row r="73" spans="1:19" ht="13.5" thickBot="1">
      <c r="A73" s="39" t="s">
        <v>58</v>
      </c>
      <c r="B73" s="33">
        <v>6186</v>
      </c>
      <c r="C73" s="33">
        <v>5664094.9768188223</v>
      </c>
      <c r="D73" s="34">
        <v>5035</v>
      </c>
      <c r="E73" s="19"/>
      <c r="F73" s="67" t="s">
        <v>58</v>
      </c>
      <c r="G73" s="72">
        <v>6518</v>
      </c>
      <c r="H73" s="72">
        <v>6920863.2754241405</v>
      </c>
      <c r="I73" s="73">
        <v>4391</v>
      </c>
      <c r="K73" s="11" t="s">
        <v>58</v>
      </c>
      <c r="L73" s="102">
        <v>-5.0935869898741992E-2</v>
      </c>
      <c r="M73" s="102">
        <v>-0.181591262331114</v>
      </c>
      <c r="N73" s="103">
        <v>0.14666363015258477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37387</v>
      </c>
      <c r="C75" s="83">
        <v>43159099.164328665</v>
      </c>
      <c r="D75" s="83">
        <v>22930</v>
      </c>
      <c r="E75" s="19"/>
      <c r="F75" s="48" t="s">
        <v>59</v>
      </c>
      <c r="G75" s="49">
        <v>54478.48771356621</v>
      </c>
      <c r="H75" s="49">
        <v>55751519.818496212</v>
      </c>
      <c r="I75" s="53">
        <v>38747.785262993886</v>
      </c>
      <c r="K75" s="96" t="s">
        <v>59</v>
      </c>
      <c r="L75" s="97">
        <v>-0.31372911457140351</v>
      </c>
      <c r="M75" s="97">
        <v>-0.22586685878991708</v>
      </c>
      <c r="N75" s="97">
        <v>-0.40822424186655848</v>
      </c>
      <c r="P75" s="5"/>
      <c r="Q75" s="5"/>
      <c r="R75" s="5"/>
      <c r="S75" s="5"/>
    </row>
    <row r="76" spans="1:19" ht="13.5" thickBot="1">
      <c r="A76" s="90" t="s">
        <v>60</v>
      </c>
      <c r="B76" s="33">
        <v>37387</v>
      </c>
      <c r="C76" s="33">
        <v>43159099.164328665</v>
      </c>
      <c r="D76" s="34">
        <v>22930</v>
      </c>
      <c r="E76" s="19"/>
      <c r="F76" s="70" t="s">
        <v>60</v>
      </c>
      <c r="G76" s="59">
        <v>54478.48771356621</v>
      </c>
      <c r="H76" s="59">
        <v>55751519.818496212</v>
      </c>
      <c r="I76" s="60">
        <v>38747.785262993886</v>
      </c>
      <c r="K76" s="13" t="s">
        <v>60</v>
      </c>
      <c r="L76" s="102">
        <v>-0.31372911457140351</v>
      </c>
      <c r="M76" s="102">
        <v>-0.22586685878991708</v>
      </c>
      <c r="N76" s="103">
        <v>-0.40822424186655848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23883</v>
      </c>
      <c r="C78" s="83">
        <v>22697285.164604727</v>
      </c>
      <c r="D78" s="83">
        <v>12599</v>
      </c>
      <c r="E78" s="19"/>
      <c r="F78" s="48" t="s">
        <v>61</v>
      </c>
      <c r="G78" s="49">
        <v>28780</v>
      </c>
      <c r="H78" s="49">
        <v>23185895.221924219</v>
      </c>
      <c r="I78" s="53">
        <v>19841</v>
      </c>
      <c r="K78" s="96" t="s">
        <v>61</v>
      </c>
      <c r="L78" s="97">
        <v>-0.17015288394718553</v>
      </c>
      <c r="M78" s="97">
        <v>-2.1073590329066527E-2</v>
      </c>
      <c r="N78" s="97">
        <v>-0.36500176402399076</v>
      </c>
      <c r="P78" s="5"/>
      <c r="Q78" s="5"/>
      <c r="R78" s="5"/>
      <c r="S78" s="5"/>
    </row>
    <row r="79" spans="1:19" ht="13.5" thickBot="1">
      <c r="A79" s="90" t="s">
        <v>62</v>
      </c>
      <c r="B79" s="33">
        <v>23883</v>
      </c>
      <c r="C79" s="33">
        <v>22697285.164604727</v>
      </c>
      <c r="D79" s="34">
        <v>12599</v>
      </c>
      <c r="E79" s="19"/>
      <c r="F79" s="70" t="s">
        <v>62</v>
      </c>
      <c r="G79" s="59">
        <v>28780</v>
      </c>
      <c r="H79" s="59">
        <v>23185895.221924219</v>
      </c>
      <c r="I79" s="60">
        <v>19841</v>
      </c>
      <c r="K79" s="13" t="s">
        <v>62</v>
      </c>
      <c r="L79" s="102">
        <v>-0.17015288394718553</v>
      </c>
      <c r="M79" s="102">
        <v>-2.1073590329066527E-2</v>
      </c>
      <c r="N79" s="103">
        <v>-0.36500176402399076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5624</v>
      </c>
      <c r="C81" s="83">
        <v>6335166.7257311596</v>
      </c>
      <c r="D81" s="83">
        <v>4176</v>
      </c>
      <c r="E81" s="19"/>
      <c r="F81" s="48" t="s">
        <v>63</v>
      </c>
      <c r="G81" s="49">
        <v>9107.9517004701484</v>
      </c>
      <c r="H81" s="49">
        <v>11604223.026831202</v>
      </c>
      <c r="I81" s="53">
        <v>6097.6472010657535</v>
      </c>
      <c r="K81" s="96" t="s">
        <v>63</v>
      </c>
      <c r="L81" s="97">
        <v>-0.3825175862856528</v>
      </c>
      <c r="M81" s="97">
        <v>-0.45406368775548078</v>
      </c>
      <c r="N81" s="97">
        <v>-0.31514568450760583</v>
      </c>
      <c r="P81" s="5"/>
      <c r="Q81" s="5"/>
      <c r="R81" s="5"/>
      <c r="S81" s="5"/>
    </row>
    <row r="82" spans="1:19" ht="13.5" thickBot="1">
      <c r="A82" s="90" t="s">
        <v>64</v>
      </c>
      <c r="B82" s="33">
        <v>5624</v>
      </c>
      <c r="C82" s="33">
        <v>6335166.7257311596</v>
      </c>
      <c r="D82" s="34">
        <v>4176</v>
      </c>
      <c r="E82" s="19"/>
      <c r="F82" s="70" t="s">
        <v>64</v>
      </c>
      <c r="G82" s="59">
        <v>9107.9517004701484</v>
      </c>
      <c r="H82" s="59">
        <v>11604223.026831202</v>
      </c>
      <c r="I82" s="60">
        <v>6097.6472010657535</v>
      </c>
      <c r="K82" s="13" t="s">
        <v>64</v>
      </c>
      <c r="L82" s="102">
        <v>-0.3825175862856528</v>
      </c>
      <c r="M82" s="102">
        <v>-0.45406368775548078</v>
      </c>
      <c r="N82" s="103">
        <v>-0.31514568450760583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10076</v>
      </c>
      <c r="C84" s="83">
        <v>9549881.3769911416</v>
      </c>
      <c r="D84" s="83">
        <v>7922</v>
      </c>
      <c r="E84" s="19"/>
      <c r="F84" s="48" t="s">
        <v>65</v>
      </c>
      <c r="G84" s="49">
        <v>17044</v>
      </c>
      <c r="H84" s="49">
        <v>15916385.428852692</v>
      </c>
      <c r="I84" s="53">
        <v>13078</v>
      </c>
      <c r="K84" s="96" t="s">
        <v>65</v>
      </c>
      <c r="L84" s="97">
        <v>-0.40882421966674487</v>
      </c>
      <c r="M84" s="97">
        <v>-0.39999685106397109</v>
      </c>
      <c r="N84" s="97">
        <v>-0.3942498853035632</v>
      </c>
      <c r="P84" s="5"/>
      <c r="Q84" s="5"/>
      <c r="R84" s="5"/>
      <c r="S84" s="5"/>
    </row>
    <row r="85" spans="1:19" ht="13.5" thickBot="1">
      <c r="A85" s="37" t="s">
        <v>66</v>
      </c>
      <c r="B85" s="29">
        <v>2743</v>
      </c>
      <c r="C85" s="29">
        <v>2787918.5442578699</v>
      </c>
      <c r="D85" s="30">
        <v>2165</v>
      </c>
      <c r="E85" s="19"/>
      <c r="F85" s="71" t="s">
        <v>66</v>
      </c>
      <c r="G85" s="55">
        <v>3473</v>
      </c>
      <c r="H85" s="55">
        <v>4166386.9987371867</v>
      </c>
      <c r="I85" s="56">
        <v>2375</v>
      </c>
      <c r="K85" s="9" t="s">
        <v>66</v>
      </c>
      <c r="L85" s="100">
        <v>-0.21019291678663976</v>
      </c>
      <c r="M85" s="100">
        <v>-0.33085463613848742</v>
      </c>
      <c r="N85" s="101">
        <v>-8.8421052631578956E-2</v>
      </c>
    </row>
    <row r="86" spans="1:19" ht="13.5" thickBot="1">
      <c r="A86" s="38" t="s">
        <v>67</v>
      </c>
      <c r="B86" s="29">
        <v>1587</v>
      </c>
      <c r="C86" s="29">
        <v>1640227.6933895035</v>
      </c>
      <c r="D86" s="30">
        <v>1273</v>
      </c>
      <c r="E86" s="19"/>
      <c r="F86" s="66" t="s">
        <v>67</v>
      </c>
      <c r="G86" s="77">
        <v>2721</v>
      </c>
      <c r="H86" s="77">
        <v>2646465.8591832262</v>
      </c>
      <c r="I86" s="78">
        <v>2101</v>
      </c>
      <c r="K86" s="10" t="s">
        <v>67</v>
      </c>
      <c r="L86" s="100">
        <v>-0.41675854465270123</v>
      </c>
      <c r="M86" s="100">
        <v>-0.38021959070512101</v>
      </c>
      <c r="N86" s="101">
        <v>-0.39409804854831032</v>
      </c>
    </row>
    <row r="87" spans="1:19" ht="13.5" thickBot="1">
      <c r="A87" s="39" t="s">
        <v>68</v>
      </c>
      <c r="B87" s="33">
        <v>5746</v>
      </c>
      <c r="C87" s="33">
        <v>5121735.1393437693</v>
      </c>
      <c r="D87" s="34">
        <v>4484</v>
      </c>
      <c r="E87" s="19"/>
      <c r="F87" s="67" t="s">
        <v>68</v>
      </c>
      <c r="G87" s="72">
        <v>10850</v>
      </c>
      <c r="H87" s="72">
        <v>9103532.5709322784</v>
      </c>
      <c r="I87" s="73">
        <v>8602</v>
      </c>
      <c r="K87" s="11" t="s">
        <v>68</v>
      </c>
      <c r="L87" s="102">
        <v>-0.47041474654377879</v>
      </c>
      <c r="M87" s="102">
        <v>-0.43739036473626192</v>
      </c>
      <c r="N87" s="103">
        <v>-0.47872587770285979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2120</v>
      </c>
      <c r="C89" s="83">
        <v>2016805.1580408595</v>
      </c>
      <c r="D89" s="83">
        <v>1611</v>
      </c>
      <c r="E89" s="19"/>
      <c r="F89" s="52" t="s">
        <v>69</v>
      </c>
      <c r="G89" s="49">
        <v>3187</v>
      </c>
      <c r="H89" s="49">
        <v>3121541.4226796697</v>
      </c>
      <c r="I89" s="53">
        <v>2155</v>
      </c>
      <c r="K89" s="99" t="s">
        <v>69</v>
      </c>
      <c r="L89" s="97">
        <v>-0.33479761531220587</v>
      </c>
      <c r="M89" s="97">
        <v>-0.35390728971664764</v>
      </c>
      <c r="N89" s="97">
        <v>-0.25243619489559166</v>
      </c>
      <c r="P89" s="5"/>
      <c r="Q89" s="5"/>
      <c r="R89" s="5"/>
      <c r="S89" s="5"/>
    </row>
    <row r="90" spans="1:19" ht="13.5" thickBot="1">
      <c r="A90" s="89" t="s">
        <v>70</v>
      </c>
      <c r="B90" s="33">
        <v>2120</v>
      </c>
      <c r="C90" s="33">
        <v>2016805.1580408595</v>
      </c>
      <c r="D90" s="34">
        <v>1611</v>
      </c>
      <c r="E90" s="19"/>
      <c r="F90" s="69" t="s">
        <v>70</v>
      </c>
      <c r="G90" s="59">
        <v>3187</v>
      </c>
      <c r="H90" s="59">
        <v>3121541.4226796697</v>
      </c>
      <c r="I90" s="60">
        <v>2155</v>
      </c>
      <c r="K90" s="12" t="s">
        <v>70</v>
      </c>
      <c r="L90" s="102">
        <v>-0.33479761531220587</v>
      </c>
      <c r="M90" s="102">
        <v>-0.35390728971664764</v>
      </c>
      <c r="N90" s="103">
        <v>-0.25243619489559166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6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101</v>
      </c>
      <c r="C2" s="24"/>
      <c r="D2" s="24"/>
      <c r="F2" s="43" t="s">
        <v>80</v>
      </c>
      <c r="G2" s="44" t="s">
        <v>92</v>
      </c>
      <c r="K2" s="1" t="s">
        <v>80</v>
      </c>
      <c r="L2" s="3"/>
      <c r="M2" s="1" t="s">
        <v>102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664359</v>
      </c>
      <c r="C6" s="83">
        <v>679033650.96606731</v>
      </c>
      <c r="D6" s="83">
        <v>433477</v>
      </c>
      <c r="E6" s="19"/>
      <c r="F6" s="48" t="s">
        <v>1</v>
      </c>
      <c r="G6" s="49">
        <v>1007260.5226343244</v>
      </c>
      <c r="H6" s="49">
        <v>950391501.62335455</v>
      </c>
      <c r="I6" s="49">
        <v>722275.15984918212</v>
      </c>
      <c r="K6" s="96" t="s">
        <v>1</v>
      </c>
      <c r="L6" s="97">
        <v>-0.34042982419039103</v>
      </c>
      <c r="M6" s="97">
        <v>-0.28552217711730743</v>
      </c>
      <c r="N6" s="97">
        <v>-0.39984506723100643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76684</v>
      </c>
      <c r="C8" s="85">
        <v>64366316.677493371</v>
      </c>
      <c r="D8" s="85">
        <v>53667</v>
      </c>
      <c r="E8" s="19"/>
      <c r="F8" s="52" t="s">
        <v>4</v>
      </c>
      <c r="G8" s="49">
        <v>102390</v>
      </c>
      <c r="H8" s="49">
        <v>79225918.603903323</v>
      </c>
      <c r="I8" s="53">
        <v>75282</v>
      </c>
      <c r="K8" s="99" t="s">
        <v>4</v>
      </c>
      <c r="L8" s="97">
        <v>-0.25105967379626914</v>
      </c>
      <c r="M8" s="97">
        <v>-0.18755985652500651</v>
      </c>
      <c r="N8" s="97">
        <v>-0.28712042719375153</v>
      </c>
      <c r="P8" s="5"/>
      <c r="Q8" s="5"/>
      <c r="R8" s="5"/>
      <c r="S8" s="5"/>
    </row>
    <row r="9" spans="1:19" ht="13.5" thickBot="1">
      <c r="A9" s="28" t="s">
        <v>5</v>
      </c>
      <c r="B9" s="29">
        <v>5080</v>
      </c>
      <c r="C9" s="29">
        <v>5122864.684411753</v>
      </c>
      <c r="D9" s="29">
        <v>2428</v>
      </c>
      <c r="E9" s="20"/>
      <c r="F9" s="54" t="s">
        <v>5</v>
      </c>
      <c r="G9" s="55">
        <v>6122</v>
      </c>
      <c r="H9" s="55">
        <v>4590891.1130805518</v>
      </c>
      <c r="I9" s="56">
        <v>3813</v>
      </c>
      <c r="K9" s="6" t="s">
        <v>5</v>
      </c>
      <c r="L9" s="100">
        <v>-0.17020581509310684</v>
      </c>
      <c r="M9" s="100">
        <v>0.11587588514471192</v>
      </c>
      <c r="N9" s="100">
        <v>-0.36323105166535541</v>
      </c>
    </row>
    <row r="10" spans="1:19" ht="13.5" thickBot="1">
      <c r="A10" s="31" t="s">
        <v>6</v>
      </c>
      <c r="B10" s="29">
        <v>21555</v>
      </c>
      <c r="C10" s="29">
        <v>11951494.278255992</v>
      </c>
      <c r="D10" s="29">
        <v>18964</v>
      </c>
      <c r="E10" s="19"/>
      <c r="F10" s="57" t="s">
        <v>6</v>
      </c>
      <c r="G10" s="77">
        <v>20149</v>
      </c>
      <c r="H10" s="77">
        <v>13001335.508892149</v>
      </c>
      <c r="I10" s="78">
        <v>17337</v>
      </c>
      <c r="K10" s="7" t="s">
        <v>6</v>
      </c>
      <c r="L10" s="111">
        <v>6.9780137972107692E-2</v>
      </c>
      <c r="M10" s="111">
        <v>-8.0748722307652732E-2</v>
      </c>
      <c r="N10" s="113">
        <v>9.3845532675780108E-2</v>
      </c>
    </row>
    <row r="11" spans="1:19" ht="13.5" thickBot="1">
      <c r="A11" s="31" t="s">
        <v>7</v>
      </c>
      <c r="B11" s="29">
        <v>3953</v>
      </c>
      <c r="C11" s="29">
        <v>4181443.8460155949</v>
      </c>
      <c r="D11" s="29">
        <v>2483</v>
      </c>
      <c r="E11" s="19"/>
      <c r="F11" s="57" t="s">
        <v>7</v>
      </c>
      <c r="G11" s="77">
        <v>6862</v>
      </c>
      <c r="H11" s="77">
        <v>6245014.6330912774</v>
      </c>
      <c r="I11" s="78">
        <v>4467</v>
      </c>
      <c r="K11" s="7" t="s">
        <v>7</v>
      </c>
      <c r="L11" s="111">
        <v>-0.42392888370737392</v>
      </c>
      <c r="M11" s="111">
        <v>-0.33043490020682575</v>
      </c>
      <c r="N11" s="113">
        <v>-0.44414595925677192</v>
      </c>
    </row>
    <row r="12" spans="1:19" ht="13.5" thickBot="1">
      <c r="A12" s="31" t="s">
        <v>8</v>
      </c>
      <c r="B12" s="29">
        <v>4765</v>
      </c>
      <c r="C12" s="29">
        <v>3830256.7742544049</v>
      </c>
      <c r="D12" s="29">
        <v>3487</v>
      </c>
      <c r="E12" s="19"/>
      <c r="F12" s="57" t="s">
        <v>8</v>
      </c>
      <c r="G12" s="77">
        <v>7176</v>
      </c>
      <c r="H12" s="77">
        <v>5732300.6825028621</v>
      </c>
      <c r="I12" s="78">
        <v>5304</v>
      </c>
      <c r="K12" s="7" t="s">
        <v>8</v>
      </c>
      <c r="L12" s="111">
        <v>-0.33598104793756967</v>
      </c>
      <c r="M12" s="111">
        <v>-0.33181160821765865</v>
      </c>
      <c r="N12" s="113">
        <v>-0.34257164404223228</v>
      </c>
    </row>
    <row r="13" spans="1:19" ht="13.5" thickBot="1">
      <c r="A13" s="31" t="s">
        <v>9</v>
      </c>
      <c r="B13" s="29">
        <v>8465</v>
      </c>
      <c r="C13" s="29">
        <v>5642659.1328202244</v>
      </c>
      <c r="D13" s="29">
        <v>5835</v>
      </c>
      <c r="E13" s="19"/>
      <c r="F13" s="57" t="s">
        <v>9</v>
      </c>
      <c r="G13" s="77">
        <v>10413</v>
      </c>
      <c r="H13" s="77">
        <v>6245354.8206279185</v>
      </c>
      <c r="I13" s="78">
        <v>7516</v>
      </c>
      <c r="K13" s="7" t="s">
        <v>9</v>
      </c>
      <c r="L13" s="111">
        <v>-0.18707384999519827</v>
      </c>
      <c r="M13" s="111">
        <v>-9.6503033873597932E-2</v>
      </c>
      <c r="N13" s="113">
        <v>-0.22365620010643961</v>
      </c>
    </row>
    <row r="14" spans="1:19" ht="13.5" thickBot="1">
      <c r="A14" s="31" t="s">
        <v>10</v>
      </c>
      <c r="B14" s="29">
        <v>2929</v>
      </c>
      <c r="C14" s="29">
        <v>3109611.4860306322</v>
      </c>
      <c r="D14" s="29">
        <v>1905</v>
      </c>
      <c r="E14" s="19"/>
      <c r="F14" s="57" t="s">
        <v>10</v>
      </c>
      <c r="G14" s="77">
        <v>3710</v>
      </c>
      <c r="H14" s="77">
        <v>4431168.1911733085</v>
      </c>
      <c r="I14" s="78">
        <v>2320</v>
      </c>
      <c r="K14" s="7" t="s">
        <v>10</v>
      </c>
      <c r="L14" s="111">
        <v>-0.21051212938005393</v>
      </c>
      <c r="M14" s="111">
        <v>-0.29824115179720756</v>
      </c>
      <c r="N14" s="113">
        <v>-0.17887931034482762</v>
      </c>
    </row>
    <row r="15" spans="1:19" ht="13.5" thickBot="1">
      <c r="A15" s="31" t="s">
        <v>11</v>
      </c>
      <c r="B15" s="29">
        <v>8512</v>
      </c>
      <c r="C15" s="29">
        <v>6494041.3443788569</v>
      </c>
      <c r="D15" s="29">
        <v>6011</v>
      </c>
      <c r="E15" s="19"/>
      <c r="F15" s="57" t="s">
        <v>11</v>
      </c>
      <c r="G15" s="77">
        <v>17539</v>
      </c>
      <c r="H15" s="77">
        <v>11896842.970681973</v>
      </c>
      <c r="I15" s="78">
        <v>13342</v>
      </c>
      <c r="K15" s="7" t="s">
        <v>11</v>
      </c>
      <c r="L15" s="111">
        <v>-0.5146815667940019</v>
      </c>
      <c r="M15" s="111">
        <v>-0.4541374244929961</v>
      </c>
      <c r="N15" s="113">
        <v>-0.54946784590016495</v>
      </c>
    </row>
    <row r="16" spans="1:19" ht="13.5" thickBot="1">
      <c r="A16" s="32" t="s">
        <v>12</v>
      </c>
      <c r="B16" s="29">
        <v>21425</v>
      </c>
      <c r="C16" s="29">
        <v>24033945.131325915</v>
      </c>
      <c r="D16" s="29">
        <v>12554</v>
      </c>
      <c r="E16" s="19"/>
      <c r="F16" s="58" t="s">
        <v>12</v>
      </c>
      <c r="G16" s="107">
        <v>30419</v>
      </c>
      <c r="H16" s="107">
        <v>27083010.683853276</v>
      </c>
      <c r="I16" s="108">
        <v>21183</v>
      </c>
      <c r="K16" s="8" t="s">
        <v>12</v>
      </c>
      <c r="L16" s="114">
        <v>-0.29567046911469808</v>
      </c>
      <c r="M16" s="114">
        <v>-0.11258222315531541</v>
      </c>
      <c r="N16" s="115">
        <v>-0.40735495444460179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26200</v>
      </c>
      <c r="C18" s="87">
        <v>27481336.149417214</v>
      </c>
      <c r="D18" s="87">
        <v>17936</v>
      </c>
      <c r="E18" s="19"/>
      <c r="F18" s="63" t="s">
        <v>13</v>
      </c>
      <c r="G18" s="64">
        <v>42676</v>
      </c>
      <c r="H18" s="64">
        <v>48146889.533771142</v>
      </c>
      <c r="I18" s="65">
        <v>28881</v>
      </c>
      <c r="K18" s="105" t="s">
        <v>13</v>
      </c>
      <c r="L18" s="106">
        <v>-0.38607179679445125</v>
      </c>
      <c r="M18" s="106">
        <v>-0.42921886718889113</v>
      </c>
      <c r="N18" s="118">
        <v>-0.37896887226896581</v>
      </c>
    </row>
    <row r="19" spans="1:19" ht="13.5" thickBot="1">
      <c r="A19" s="37" t="s">
        <v>14</v>
      </c>
      <c r="B19" s="29">
        <v>2730</v>
      </c>
      <c r="C19" s="29">
        <v>4345500.9598586727</v>
      </c>
      <c r="D19" s="29">
        <v>1503</v>
      </c>
      <c r="E19" s="19"/>
      <c r="F19" s="66" t="s">
        <v>14</v>
      </c>
      <c r="G19" s="55">
        <v>2848</v>
      </c>
      <c r="H19" s="55">
        <v>4867314.4200424198</v>
      </c>
      <c r="I19" s="56">
        <v>1263</v>
      </c>
      <c r="K19" s="9" t="s">
        <v>14</v>
      </c>
      <c r="L19" s="133">
        <v>-4.1432584269662898E-2</v>
      </c>
      <c r="M19" s="133">
        <v>-0.10720767453095814</v>
      </c>
      <c r="N19" s="135">
        <v>0.19002375296912111</v>
      </c>
    </row>
    <row r="20" spans="1:19" ht="13.5" thickBot="1">
      <c r="A20" s="38" t="s">
        <v>15</v>
      </c>
      <c r="B20" s="29">
        <v>759</v>
      </c>
      <c r="C20" s="29">
        <v>940676.11186693446</v>
      </c>
      <c r="D20" s="29">
        <v>493</v>
      </c>
      <c r="E20" s="19"/>
      <c r="F20" s="66" t="s">
        <v>15</v>
      </c>
      <c r="G20" s="55">
        <v>3958</v>
      </c>
      <c r="H20" s="55">
        <v>3485694.9400000004</v>
      </c>
      <c r="I20" s="56">
        <v>3054</v>
      </c>
      <c r="K20" s="10" t="s">
        <v>15</v>
      </c>
      <c r="L20" s="133">
        <v>-0.8082364830722587</v>
      </c>
      <c r="M20" s="133">
        <v>-0.73013240456810191</v>
      </c>
      <c r="N20" s="135">
        <v>-0.83857236411263913</v>
      </c>
    </row>
    <row r="21" spans="1:19" ht="13.5" thickBot="1">
      <c r="A21" s="39" t="s">
        <v>16</v>
      </c>
      <c r="B21" s="29">
        <v>22711</v>
      </c>
      <c r="C21" s="29">
        <v>22195159.077691607</v>
      </c>
      <c r="D21" s="29">
        <v>15940</v>
      </c>
      <c r="E21" s="19"/>
      <c r="F21" s="67" t="s">
        <v>16</v>
      </c>
      <c r="G21" s="59">
        <v>35870</v>
      </c>
      <c r="H21" s="59">
        <v>39793880.173728719</v>
      </c>
      <c r="I21" s="60">
        <v>24564</v>
      </c>
      <c r="K21" s="11" t="s">
        <v>16</v>
      </c>
      <c r="L21" s="134">
        <v>-0.36685252299972126</v>
      </c>
      <c r="M21" s="134">
        <v>-0.44224692387890097</v>
      </c>
      <c r="N21" s="136">
        <v>-0.3510828855235304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8623</v>
      </c>
      <c r="C23" s="83">
        <v>11114293.06310425</v>
      </c>
      <c r="D23" s="83">
        <v>4672</v>
      </c>
      <c r="E23" s="19"/>
      <c r="F23" s="52" t="s">
        <v>17</v>
      </c>
      <c r="G23" s="49">
        <v>13700</v>
      </c>
      <c r="H23" s="49">
        <v>15754955.580776259</v>
      </c>
      <c r="I23" s="53">
        <v>8815</v>
      </c>
      <c r="K23" s="99" t="s">
        <v>17</v>
      </c>
      <c r="L23" s="97">
        <v>-0.37058394160583941</v>
      </c>
      <c r="M23" s="97">
        <v>-0.29455256118490181</v>
      </c>
      <c r="N23" s="97">
        <v>-0.4699943278502553</v>
      </c>
      <c r="P23" s="5"/>
      <c r="Q23" s="5"/>
      <c r="R23" s="5"/>
      <c r="S23" s="5"/>
    </row>
    <row r="24" spans="1:19" ht="13.5" thickBot="1">
      <c r="A24" s="89" t="s">
        <v>18</v>
      </c>
      <c r="B24" s="33">
        <v>8623</v>
      </c>
      <c r="C24" s="33">
        <v>11114293.06310425</v>
      </c>
      <c r="D24" s="33">
        <v>4672</v>
      </c>
      <c r="E24" s="19"/>
      <c r="F24" s="69" t="s">
        <v>18</v>
      </c>
      <c r="G24" s="59">
        <v>13700</v>
      </c>
      <c r="H24" s="59">
        <v>15754955.580776259</v>
      </c>
      <c r="I24" s="60">
        <v>8815</v>
      </c>
      <c r="K24" s="12" t="s">
        <v>18</v>
      </c>
      <c r="L24" s="102">
        <v>-0.37058394160583941</v>
      </c>
      <c r="M24" s="102">
        <v>-0.29455256118490181</v>
      </c>
      <c r="N24" s="103">
        <v>-0.4699943278502553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2233</v>
      </c>
      <c r="C26" s="83">
        <v>1286809.4751719607</v>
      </c>
      <c r="D26" s="83">
        <v>1755</v>
      </c>
      <c r="E26" s="19"/>
      <c r="F26" s="48" t="s">
        <v>19</v>
      </c>
      <c r="G26" s="49">
        <v>10599</v>
      </c>
      <c r="H26" s="49">
        <v>4644084.8452282138</v>
      </c>
      <c r="I26" s="53">
        <v>9590</v>
      </c>
      <c r="K26" s="96" t="s">
        <v>19</v>
      </c>
      <c r="L26" s="97">
        <v>-0.78931974714595721</v>
      </c>
      <c r="M26" s="97">
        <v>-0.72291430538911139</v>
      </c>
      <c r="N26" s="97">
        <v>-0.81699687174139735</v>
      </c>
      <c r="P26" s="5"/>
      <c r="Q26" s="5"/>
      <c r="R26" s="5"/>
      <c r="S26" s="5"/>
    </row>
    <row r="27" spans="1:19" ht="13.5" thickBot="1">
      <c r="A27" s="90" t="s">
        <v>20</v>
      </c>
      <c r="B27" s="33">
        <v>2233</v>
      </c>
      <c r="C27" s="33">
        <v>1286809.4751719607</v>
      </c>
      <c r="D27" s="33">
        <v>1755</v>
      </c>
      <c r="E27" s="19"/>
      <c r="F27" s="70" t="s">
        <v>20</v>
      </c>
      <c r="G27" s="59">
        <v>10599</v>
      </c>
      <c r="H27" s="59">
        <v>4644084.8452282138</v>
      </c>
      <c r="I27" s="60">
        <v>9590</v>
      </c>
      <c r="K27" s="13" t="s">
        <v>20</v>
      </c>
      <c r="L27" s="102">
        <v>-0.78931974714595721</v>
      </c>
      <c r="M27" s="102">
        <v>-0.72291430538911139</v>
      </c>
      <c r="N27" s="103">
        <v>-0.81699687174139735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9376</v>
      </c>
      <c r="C29" s="83">
        <v>6854596.7768638479</v>
      </c>
      <c r="D29" s="83">
        <v>6248</v>
      </c>
      <c r="E29" s="19"/>
      <c r="F29" s="48" t="s">
        <v>21</v>
      </c>
      <c r="G29" s="49">
        <v>44300</v>
      </c>
      <c r="H29" s="49">
        <v>24063666.699898273</v>
      </c>
      <c r="I29" s="53">
        <v>35039</v>
      </c>
      <c r="K29" s="96" t="s">
        <v>21</v>
      </c>
      <c r="L29" s="97">
        <v>-0.78835214446952595</v>
      </c>
      <c r="M29" s="97">
        <v>-0.71514745186805528</v>
      </c>
      <c r="N29" s="97">
        <v>-0.82168440880162108</v>
      </c>
      <c r="P29" s="5"/>
      <c r="Q29" s="5"/>
      <c r="R29" s="5"/>
      <c r="S29" s="5"/>
    </row>
    <row r="30" spans="1:19" ht="13.5" thickBot="1">
      <c r="A30" s="91" t="s">
        <v>22</v>
      </c>
      <c r="B30" s="29">
        <v>4026</v>
      </c>
      <c r="C30" s="29">
        <v>2788779.5335869351</v>
      </c>
      <c r="D30" s="29">
        <v>2649</v>
      </c>
      <c r="E30" s="19"/>
      <c r="F30" s="71" t="s">
        <v>22</v>
      </c>
      <c r="G30" s="55">
        <v>19432</v>
      </c>
      <c r="H30" s="55">
        <v>10999580.869776437</v>
      </c>
      <c r="I30" s="56">
        <v>15456</v>
      </c>
      <c r="K30" s="14" t="s">
        <v>22</v>
      </c>
      <c r="L30" s="100">
        <v>-0.79281597365170853</v>
      </c>
      <c r="M30" s="100">
        <v>-0.74646492747285775</v>
      </c>
      <c r="N30" s="101">
        <v>-0.82861024844720499</v>
      </c>
    </row>
    <row r="31" spans="1:19" ht="13.5" thickBot="1">
      <c r="A31" s="92" t="s">
        <v>23</v>
      </c>
      <c r="B31" s="29">
        <v>5350</v>
      </c>
      <c r="C31" s="29">
        <v>4065817.2432769127</v>
      </c>
      <c r="D31" s="29">
        <v>3599</v>
      </c>
      <c r="E31" s="19"/>
      <c r="F31" s="71" t="s">
        <v>23</v>
      </c>
      <c r="G31" s="72">
        <v>24868</v>
      </c>
      <c r="H31" s="72">
        <v>13064085.830121838</v>
      </c>
      <c r="I31" s="73">
        <v>19583</v>
      </c>
      <c r="K31" s="15" t="s">
        <v>23</v>
      </c>
      <c r="L31" s="102">
        <v>-0.78486408235483351</v>
      </c>
      <c r="M31" s="102">
        <v>-0.6887790469117735</v>
      </c>
      <c r="N31" s="103">
        <v>-0.81621814839401519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21289</v>
      </c>
      <c r="C33" s="83">
        <v>16285412.657754205</v>
      </c>
      <c r="D33" s="83">
        <v>15520</v>
      </c>
      <c r="E33" s="19"/>
      <c r="F33" s="52" t="s">
        <v>24</v>
      </c>
      <c r="G33" s="49">
        <v>27198</v>
      </c>
      <c r="H33" s="49">
        <v>22185322.071788277</v>
      </c>
      <c r="I33" s="53">
        <v>19640</v>
      </c>
      <c r="K33" s="99" t="s">
        <v>24</v>
      </c>
      <c r="L33" s="97">
        <v>-0.2172586219574969</v>
      </c>
      <c r="M33" s="97">
        <v>-0.26593751467492233</v>
      </c>
      <c r="N33" s="97">
        <v>-0.20977596741344195</v>
      </c>
      <c r="P33" s="5"/>
      <c r="Q33" s="5"/>
      <c r="R33" s="5"/>
      <c r="S33" s="5"/>
    </row>
    <row r="34" spans="1:19" ht="13.5" thickBot="1">
      <c r="A34" s="89" t="s">
        <v>25</v>
      </c>
      <c r="B34" s="33">
        <v>21289</v>
      </c>
      <c r="C34" s="33">
        <v>16285412.657754205</v>
      </c>
      <c r="D34" s="33">
        <v>15520</v>
      </c>
      <c r="E34" s="19"/>
      <c r="F34" s="69" t="s">
        <v>25</v>
      </c>
      <c r="G34" s="59">
        <v>27198</v>
      </c>
      <c r="H34" s="59">
        <v>22185322.071788277</v>
      </c>
      <c r="I34" s="60">
        <v>19640</v>
      </c>
      <c r="K34" s="12" t="s">
        <v>25</v>
      </c>
      <c r="L34" s="102">
        <v>-0.2172586219574969</v>
      </c>
      <c r="M34" s="102">
        <v>-0.26593751467492233</v>
      </c>
      <c r="N34" s="103">
        <v>-0.20977596741344195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43197</v>
      </c>
      <c r="C36" s="83">
        <v>43599739.671819538</v>
      </c>
      <c r="D36" s="83">
        <v>31183</v>
      </c>
      <c r="E36" s="19"/>
      <c r="F36" s="48" t="s">
        <v>26</v>
      </c>
      <c r="G36" s="49">
        <v>40380</v>
      </c>
      <c r="H36" s="49">
        <v>42618810.707224637</v>
      </c>
      <c r="I36" s="53">
        <v>28934</v>
      </c>
      <c r="K36" s="96" t="s">
        <v>26</v>
      </c>
      <c r="L36" s="97">
        <v>6.9762258543833555E-2</v>
      </c>
      <c r="M36" s="97">
        <v>2.3016338286244498E-2</v>
      </c>
      <c r="N36" s="112">
        <v>7.7728623764429461E-2</v>
      </c>
    </row>
    <row r="37" spans="1:19" ht="13.5" thickBot="1">
      <c r="A37" s="37" t="s">
        <v>27</v>
      </c>
      <c r="B37" s="29">
        <v>4642</v>
      </c>
      <c r="C37" s="29">
        <v>3605776.8413702184</v>
      </c>
      <c r="D37" s="29">
        <v>3736</v>
      </c>
      <c r="E37" s="19"/>
      <c r="F37" s="71" t="s">
        <v>27</v>
      </c>
      <c r="G37" s="77">
        <v>3980</v>
      </c>
      <c r="H37" s="77">
        <v>3971495.4224794228</v>
      </c>
      <c r="I37" s="78">
        <v>2859</v>
      </c>
      <c r="K37" s="9" t="s">
        <v>27</v>
      </c>
      <c r="L37" s="100">
        <v>0.16633165829145735</v>
      </c>
      <c r="M37" s="100">
        <v>-9.2085862428335497E-2</v>
      </c>
      <c r="N37" s="101">
        <v>0.30675061210213372</v>
      </c>
    </row>
    <row r="38" spans="1:19" ht="13.5" thickBot="1">
      <c r="A38" s="38" t="s">
        <v>28</v>
      </c>
      <c r="B38" s="29">
        <v>4801</v>
      </c>
      <c r="C38" s="29">
        <v>7214978.2913363259</v>
      </c>
      <c r="D38" s="29">
        <v>2381</v>
      </c>
      <c r="E38" s="19"/>
      <c r="F38" s="66" t="s">
        <v>28</v>
      </c>
      <c r="G38" s="77">
        <v>4365</v>
      </c>
      <c r="H38" s="77">
        <v>5710679.9212900996</v>
      </c>
      <c r="I38" s="78">
        <v>2290</v>
      </c>
      <c r="K38" s="10" t="s">
        <v>28</v>
      </c>
      <c r="L38" s="111">
        <v>9.988545246277214E-2</v>
      </c>
      <c r="M38" s="111">
        <v>0.26341843541922594</v>
      </c>
      <c r="N38" s="113">
        <v>3.9737991266375561E-2</v>
      </c>
    </row>
    <row r="39" spans="1:19" ht="13.5" thickBot="1">
      <c r="A39" s="38" t="s">
        <v>29</v>
      </c>
      <c r="B39" s="29">
        <v>3045</v>
      </c>
      <c r="C39" s="29">
        <v>3333241.429366692</v>
      </c>
      <c r="D39" s="29">
        <v>2319</v>
      </c>
      <c r="E39" s="19"/>
      <c r="F39" s="66" t="s">
        <v>29</v>
      </c>
      <c r="G39" s="77">
        <v>3232</v>
      </c>
      <c r="H39" s="77">
        <v>3592790.8324834676</v>
      </c>
      <c r="I39" s="78">
        <v>2397</v>
      </c>
      <c r="K39" s="10" t="s">
        <v>29</v>
      </c>
      <c r="L39" s="111">
        <v>-5.7858910891089077E-2</v>
      </c>
      <c r="M39" s="111">
        <v>-7.2241723834884586E-2</v>
      </c>
      <c r="N39" s="113">
        <v>-3.2540675844806022E-2</v>
      </c>
    </row>
    <row r="40" spans="1:19" ht="13.5" thickBot="1">
      <c r="A40" s="38" t="s">
        <v>30</v>
      </c>
      <c r="B40" s="29">
        <v>17799</v>
      </c>
      <c r="C40" s="29">
        <v>15384698.246147318</v>
      </c>
      <c r="D40" s="29">
        <v>14040</v>
      </c>
      <c r="E40" s="19"/>
      <c r="F40" s="66" t="s">
        <v>30</v>
      </c>
      <c r="G40" s="77">
        <v>18096</v>
      </c>
      <c r="H40" s="77">
        <v>18108531.344023228</v>
      </c>
      <c r="I40" s="78">
        <v>13923</v>
      </c>
      <c r="K40" s="10" t="s">
        <v>30</v>
      </c>
      <c r="L40" s="111">
        <v>-1.6412466843501283E-2</v>
      </c>
      <c r="M40" s="111">
        <v>-0.15041711810466174</v>
      </c>
      <c r="N40" s="113">
        <v>8.4033613445377853E-3</v>
      </c>
    </row>
    <row r="41" spans="1:19" ht="13.5" thickBot="1">
      <c r="A41" s="39" t="s">
        <v>31</v>
      </c>
      <c r="B41" s="29">
        <v>12910</v>
      </c>
      <c r="C41" s="29">
        <v>14061044.86359898</v>
      </c>
      <c r="D41" s="29">
        <v>8707</v>
      </c>
      <c r="E41" s="19"/>
      <c r="F41" s="67" t="s">
        <v>31</v>
      </c>
      <c r="G41" s="77">
        <v>10707</v>
      </c>
      <c r="H41" s="77">
        <v>11235313.186948419</v>
      </c>
      <c r="I41" s="78">
        <v>7465</v>
      </c>
      <c r="K41" s="11" t="s">
        <v>31</v>
      </c>
      <c r="L41" s="116">
        <v>0.20575324554030083</v>
      </c>
      <c r="M41" s="116">
        <v>0.25150448675815218</v>
      </c>
      <c r="N41" s="117">
        <v>0.16637642330877433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44896</v>
      </c>
      <c r="C43" s="83">
        <v>41158510.812976718</v>
      </c>
      <c r="D43" s="83">
        <v>32771</v>
      </c>
      <c r="E43" s="19"/>
      <c r="F43" s="48" t="s">
        <v>32</v>
      </c>
      <c r="G43" s="49">
        <v>63996</v>
      </c>
      <c r="H43" s="49">
        <v>59556930.183667786</v>
      </c>
      <c r="I43" s="53">
        <v>46231</v>
      </c>
      <c r="K43" s="96" t="s">
        <v>32</v>
      </c>
      <c r="L43" s="97">
        <v>-0.29845615350959431</v>
      </c>
      <c r="M43" s="97">
        <v>-0.30892155310812919</v>
      </c>
      <c r="N43" s="97">
        <v>-0.29114663321148149</v>
      </c>
    </row>
    <row r="44" spans="1:19" ht="13.5" thickBot="1">
      <c r="A44" s="37" t="s">
        <v>33</v>
      </c>
      <c r="B44" s="29">
        <v>1960</v>
      </c>
      <c r="C44" s="29">
        <v>1083494.3896576774</v>
      </c>
      <c r="D44" s="29">
        <v>1658</v>
      </c>
      <c r="E44" s="19"/>
      <c r="F44" s="74" t="s">
        <v>33</v>
      </c>
      <c r="G44" s="55">
        <v>2726</v>
      </c>
      <c r="H44" s="55">
        <v>1892381.0395000002</v>
      </c>
      <c r="I44" s="56">
        <v>2241</v>
      </c>
      <c r="K44" s="9" t="s">
        <v>33</v>
      </c>
      <c r="L44" s="138">
        <v>-0.28099779897285404</v>
      </c>
      <c r="M44" s="138">
        <v>-0.42744385668546159</v>
      </c>
      <c r="N44" s="139">
        <v>-0.26015171798304326</v>
      </c>
    </row>
    <row r="45" spans="1:19" ht="13.5" thickBot="1">
      <c r="A45" s="38" t="s">
        <v>34</v>
      </c>
      <c r="B45" s="29">
        <v>6572</v>
      </c>
      <c r="C45" s="29">
        <v>7803598.4265029607</v>
      </c>
      <c r="D45" s="29">
        <v>4392</v>
      </c>
      <c r="E45" s="19"/>
      <c r="F45" s="75" t="s">
        <v>34</v>
      </c>
      <c r="G45" s="55">
        <v>9456</v>
      </c>
      <c r="H45" s="55">
        <v>11442932.290588722</v>
      </c>
      <c r="I45" s="56">
        <v>6614</v>
      </c>
      <c r="K45" s="10" t="s">
        <v>34</v>
      </c>
      <c r="L45" s="133">
        <v>-0.30499153976311333</v>
      </c>
      <c r="M45" s="133">
        <v>-0.31804206925867629</v>
      </c>
      <c r="N45" s="135">
        <v>-0.33595403689144243</v>
      </c>
    </row>
    <row r="46" spans="1:19" ht="13.5" thickBot="1">
      <c r="A46" s="38" t="s">
        <v>35</v>
      </c>
      <c r="B46" s="29">
        <v>2483</v>
      </c>
      <c r="C46" s="29">
        <v>1827621.9247449092</v>
      </c>
      <c r="D46" s="29">
        <v>1949</v>
      </c>
      <c r="E46" s="19"/>
      <c r="F46" s="75" t="s">
        <v>35</v>
      </c>
      <c r="G46" s="55">
        <v>3792</v>
      </c>
      <c r="H46" s="55">
        <v>2624616.3807336446</v>
      </c>
      <c r="I46" s="56">
        <v>2910</v>
      </c>
      <c r="K46" s="10" t="s">
        <v>35</v>
      </c>
      <c r="L46" s="133">
        <v>-0.34520042194092826</v>
      </c>
      <c r="M46" s="133">
        <v>-0.30366131288335396</v>
      </c>
      <c r="N46" s="135">
        <v>-0.33024054982817874</v>
      </c>
    </row>
    <row r="47" spans="1:19" ht="13.5" thickBot="1">
      <c r="A47" s="38" t="s">
        <v>36</v>
      </c>
      <c r="B47" s="29">
        <v>9493</v>
      </c>
      <c r="C47" s="29">
        <v>9464917.6452014744</v>
      </c>
      <c r="D47" s="29">
        <v>7107</v>
      </c>
      <c r="E47" s="19"/>
      <c r="F47" s="75" t="s">
        <v>36</v>
      </c>
      <c r="G47" s="55">
        <v>16551</v>
      </c>
      <c r="H47" s="55">
        <v>15000009.133467995</v>
      </c>
      <c r="I47" s="56">
        <v>12083</v>
      </c>
      <c r="K47" s="10" t="s">
        <v>36</v>
      </c>
      <c r="L47" s="133">
        <v>-0.42643949006102355</v>
      </c>
      <c r="M47" s="133">
        <v>-0.36900587453087841</v>
      </c>
      <c r="N47" s="135">
        <v>-0.41181825705536701</v>
      </c>
    </row>
    <row r="48" spans="1:19" ht="13.5" thickBot="1">
      <c r="A48" s="38" t="s">
        <v>37</v>
      </c>
      <c r="B48" s="29">
        <v>4969</v>
      </c>
      <c r="C48" s="29">
        <v>4630612.7483475097</v>
      </c>
      <c r="D48" s="29">
        <v>3076</v>
      </c>
      <c r="E48" s="19"/>
      <c r="F48" s="75" t="s">
        <v>37</v>
      </c>
      <c r="G48" s="55">
        <v>4431</v>
      </c>
      <c r="H48" s="55">
        <v>4392599.9263623599</v>
      </c>
      <c r="I48" s="56">
        <v>2816</v>
      </c>
      <c r="K48" s="10" t="s">
        <v>37</v>
      </c>
      <c r="L48" s="133">
        <v>0.12141728729406465</v>
      </c>
      <c r="M48" s="133">
        <v>5.4184953324956098E-2</v>
      </c>
      <c r="N48" s="135">
        <v>9.2329545454545414E-2</v>
      </c>
    </row>
    <row r="49" spans="1:19" ht="13.5" thickBot="1">
      <c r="A49" s="38" t="s">
        <v>38</v>
      </c>
      <c r="B49" s="29">
        <v>4784</v>
      </c>
      <c r="C49" s="29">
        <v>3627578.4249095526</v>
      </c>
      <c r="D49" s="29">
        <v>3822</v>
      </c>
      <c r="E49" s="19"/>
      <c r="F49" s="75" t="s">
        <v>38</v>
      </c>
      <c r="G49" s="55">
        <v>7099</v>
      </c>
      <c r="H49" s="55">
        <v>4919880.5198357878</v>
      </c>
      <c r="I49" s="56">
        <v>5864</v>
      </c>
      <c r="K49" s="10" t="s">
        <v>38</v>
      </c>
      <c r="L49" s="133">
        <v>-0.32610226792505992</v>
      </c>
      <c r="M49" s="133">
        <v>-0.26266940624187529</v>
      </c>
      <c r="N49" s="135">
        <v>-0.34822646657571621</v>
      </c>
    </row>
    <row r="50" spans="1:19" ht="13.5" thickBot="1">
      <c r="A50" s="38" t="s">
        <v>39</v>
      </c>
      <c r="B50" s="29">
        <v>1221</v>
      </c>
      <c r="C50" s="29">
        <v>1422532.4717044728</v>
      </c>
      <c r="D50" s="29">
        <v>670</v>
      </c>
      <c r="E50" s="19"/>
      <c r="F50" s="75" t="s">
        <v>39</v>
      </c>
      <c r="G50" s="55">
        <v>1640</v>
      </c>
      <c r="H50" s="55">
        <v>2858059.6584645482</v>
      </c>
      <c r="I50" s="56">
        <v>868</v>
      </c>
      <c r="K50" s="10" t="s">
        <v>39</v>
      </c>
      <c r="L50" s="133">
        <v>-0.25548780487804879</v>
      </c>
      <c r="M50" s="133">
        <v>-0.50227334566252257</v>
      </c>
      <c r="N50" s="135">
        <v>-0.22811059907834097</v>
      </c>
    </row>
    <row r="51" spans="1:19" ht="13.5" thickBot="1">
      <c r="A51" s="38" t="s">
        <v>40</v>
      </c>
      <c r="B51" s="29">
        <v>10476</v>
      </c>
      <c r="C51" s="29">
        <v>8769426.8170928843</v>
      </c>
      <c r="D51" s="29">
        <v>7678</v>
      </c>
      <c r="E51" s="19"/>
      <c r="F51" s="75" t="s">
        <v>40</v>
      </c>
      <c r="G51" s="55">
        <v>15120</v>
      </c>
      <c r="H51" s="55">
        <v>13379724.704714729</v>
      </c>
      <c r="I51" s="56">
        <v>10431</v>
      </c>
      <c r="K51" s="10" t="s">
        <v>40</v>
      </c>
      <c r="L51" s="133">
        <v>-0.30714285714285716</v>
      </c>
      <c r="M51" s="133">
        <v>-0.34457344895872732</v>
      </c>
      <c r="N51" s="135">
        <v>-0.26392483942095679</v>
      </c>
    </row>
    <row r="52" spans="1:19" ht="13.5" thickBot="1">
      <c r="A52" s="39" t="s">
        <v>41</v>
      </c>
      <c r="B52" s="29">
        <v>2938</v>
      </c>
      <c r="C52" s="29">
        <v>2528727.9648152795</v>
      </c>
      <c r="D52" s="29">
        <v>2419</v>
      </c>
      <c r="E52" s="19"/>
      <c r="F52" s="76" t="s">
        <v>41</v>
      </c>
      <c r="G52" s="59">
        <v>3181</v>
      </c>
      <c r="H52" s="59">
        <v>3046726.53</v>
      </c>
      <c r="I52" s="60">
        <v>2404</v>
      </c>
      <c r="K52" s="11" t="s">
        <v>41</v>
      </c>
      <c r="L52" s="134">
        <v>-7.6391071989940218E-2</v>
      </c>
      <c r="M52" s="134">
        <v>-0.17001807024167681</v>
      </c>
      <c r="N52" s="136">
        <v>6.2396006655573988E-3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114959</v>
      </c>
      <c r="C54" s="83">
        <v>147352643.6622386</v>
      </c>
      <c r="D54" s="83">
        <v>66573</v>
      </c>
      <c r="E54" s="19"/>
      <c r="F54" s="48" t="s">
        <v>42</v>
      </c>
      <c r="G54" s="49">
        <v>200767.29322028795</v>
      </c>
      <c r="H54" s="49">
        <v>223473113.94978303</v>
      </c>
      <c r="I54" s="53">
        <v>137287.7273851225</v>
      </c>
      <c r="K54" s="96" t="s">
        <v>42</v>
      </c>
      <c r="L54" s="97">
        <v>-0.42740175376143807</v>
      </c>
      <c r="M54" s="97">
        <v>-0.34062473530775417</v>
      </c>
      <c r="N54" s="97">
        <v>-0.51508411372235785</v>
      </c>
      <c r="P54" s="5"/>
      <c r="Q54" s="5"/>
      <c r="R54" s="5"/>
      <c r="S54" s="5"/>
    </row>
    <row r="55" spans="1:19" ht="13.5" thickBot="1">
      <c r="A55" s="37" t="s">
        <v>43</v>
      </c>
      <c r="B55" s="29">
        <v>86958</v>
      </c>
      <c r="C55" s="29">
        <v>116108225.87833741</v>
      </c>
      <c r="D55" s="29">
        <v>48108</v>
      </c>
      <c r="E55" s="19"/>
      <c r="F55" s="71" t="s">
        <v>43</v>
      </c>
      <c r="G55" s="55">
        <v>161380.29322028795</v>
      </c>
      <c r="H55" s="55">
        <v>179307227.5574598</v>
      </c>
      <c r="I55" s="56">
        <v>111663.72738512249</v>
      </c>
      <c r="K55" s="9" t="s">
        <v>43</v>
      </c>
      <c r="L55" s="100">
        <v>-0.46116097408931922</v>
      </c>
      <c r="M55" s="100">
        <v>-0.35246209837732267</v>
      </c>
      <c r="N55" s="101">
        <v>-0.56917074929732581</v>
      </c>
    </row>
    <row r="56" spans="1:19" ht="13.5" thickBot="1">
      <c r="A56" s="38" t="s">
        <v>44</v>
      </c>
      <c r="B56" s="29">
        <v>6897</v>
      </c>
      <c r="C56" s="29">
        <v>7247672.2787739523</v>
      </c>
      <c r="D56" s="29">
        <v>4993</v>
      </c>
      <c r="E56" s="19"/>
      <c r="F56" s="66" t="s">
        <v>44</v>
      </c>
      <c r="G56" s="77">
        <v>10499</v>
      </c>
      <c r="H56" s="77">
        <v>11657854.643945953</v>
      </c>
      <c r="I56" s="78">
        <v>7367</v>
      </c>
      <c r="K56" s="10" t="s">
        <v>44</v>
      </c>
      <c r="L56" s="100">
        <v>-0.34308029336127255</v>
      </c>
      <c r="M56" s="100">
        <v>-0.37830136846510221</v>
      </c>
      <c r="N56" s="101">
        <v>-0.3222478620876883</v>
      </c>
    </row>
    <row r="57" spans="1:19" ht="13.5" thickBot="1">
      <c r="A57" s="38" t="s">
        <v>45</v>
      </c>
      <c r="B57" s="29">
        <v>6022</v>
      </c>
      <c r="C57" s="29">
        <v>7174948.28701175</v>
      </c>
      <c r="D57" s="29">
        <v>3337</v>
      </c>
      <c r="E57" s="19"/>
      <c r="F57" s="66" t="s">
        <v>45</v>
      </c>
      <c r="G57" s="77">
        <v>6343</v>
      </c>
      <c r="H57" s="77">
        <v>7596567.0873973425</v>
      </c>
      <c r="I57" s="78">
        <v>3436</v>
      </c>
      <c r="K57" s="10" t="s">
        <v>45</v>
      </c>
      <c r="L57" s="100">
        <v>-5.0606968311524558E-2</v>
      </c>
      <c r="M57" s="100">
        <v>-5.5501227796046937E-2</v>
      </c>
      <c r="N57" s="101">
        <v>-2.8812572759022159E-2</v>
      </c>
    </row>
    <row r="58" spans="1:19" ht="13.5" thickBot="1">
      <c r="A58" s="39" t="s">
        <v>46</v>
      </c>
      <c r="B58" s="29">
        <v>15082</v>
      </c>
      <c r="C58" s="29">
        <v>16821797.218115494</v>
      </c>
      <c r="D58" s="29">
        <v>10135</v>
      </c>
      <c r="E58" s="19"/>
      <c r="F58" s="67" t="s">
        <v>46</v>
      </c>
      <c r="G58" s="72">
        <v>22545</v>
      </c>
      <c r="H58" s="72">
        <v>24911464.660979912</v>
      </c>
      <c r="I58" s="73">
        <v>14821</v>
      </c>
      <c r="K58" s="11" t="s">
        <v>46</v>
      </c>
      <c r="L58" s="102">
        <v>-0.331026835218452</v>
      </c>
      <c r="M58" s="102">
        <v>-0.32473672475531612</v>
      </c>
      <c r="N58" s="103">
        <v>-0.31617299777342955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56677</v>
      </c>
      <c r="C60" s="83">
        <v>48246069.939262226</v>
      </c>
      <c r="D60" s="83">
        <v>40955</v>
      </c>
      <c r="E60" s="19"/>
      <c r="F60" s="48" t="s">
        <v>47</v>
      </c>
      <c r="G60" s="49">
        <v>97970</v>
      </c>
      <c r="H60" s="49">
        <v>73457894.330713511</v>
      </c>
      <c r="I60" s="53">
        <v>75245</v>
      </c>
      <c r="K60" s="96" t="s">
        <v>47</v>
      </c>
      <c r="L60" s="97">
        <v>-0.42148616923548021</v>
      </c>
      <c r="M60" s="97">
        <v>-0.34321463501180105</v>
      </c>
      <c r="N60" s="97">
        <v>-0.45571134294637516</v>
      </c>
      <c r="P60" s="5"/>
      <c r="Q60" s="5"/>
      <c r="R60" s="5"/>
      <c r="S60" s="5"/>
    </row>
    <row r="61" spans="1:19" ht="13.5" thickBot="1">
      <c r="A61" s="37" t="s">
        <v>48</v>
      </c>
      <c r="B61" s="29">
        <v>12176</v>
      </c>
      <c r="C61" s="29">
        <v>10074698.088180792</v>
      </c>
      <c r="D61" s="29">
        <v>8063</v>
      </c>
      <c r="E61" s="19"/>
      <c r="F61" s="71" t="s">
        <v>48</v>
      </c>
      <c r="G61" s="55">
        <v>18293</v>
      </c>
      <c r="H61" s="55">
        <v>13512149.697887626</v>
      </c>
      <c r="I61" s="56">
        <v>13208</v>
      </c>
      <c r="K61" s="9" t="s">
        <v>48</v>
      </c>
      <c r="L61" s="100">
        <v>-0.33439020390313234</v>
      </c>
      <c r="M61" s="100">
        <v>-0.25439709347241879</v>
      </c>
      <c r="N61" s="101">
        <v>-0.38953664445790426</v>
      </c>
    </row>
    <row r="62" spans="1:19" ht="13.5" thickBot="1">
      <c r="A62" s="38" t="s">
        <v>49</v>
      </c>
      <c r="B62" s="29">
        <v>3207</v>
      </c>
      <c r="C62" s="29">
        <v>3773405.2102335216</v>
      </c>
      <c r="D62" s="29">
        <v>1567</v>
      </c>
      <c r="E62" s="19"/>
      <c r="F62" s="66" t="s">
        <v>49</v>
      </c>
      <c r="G62" s="77">
        <v>6993</v>
      </c>
      <c r="H62" s="77">
        <v>8747920.8183938824</v>
      </c>
      <c r="I62" s="78">
        <v>3557</v>
      </c>
      <c r="K62" s="10" t="s">
        <v>49</v>
      </c>
      <c r="L62" s="100">
        <v>-0.54139854139854138</v>
      </c>
      <c r="M62" s="100">
        <v>-0.56865119282980447</v>
      </c>
      <c r="N62" s="101">
        <v>-0.55946021928591505</v>
      </c>
    </row>
    <row r="63" spans="1:19" ht="13.5" thickBot="1">
      <c r="A63" s="39" t="s">
        <v>50</v>
      </c>
      <c r="B63" s="29">
        <v>41294</v>
      </c>
      <c r="C63" s="29">
        <v>34397966.640847914</v>
      </c>
      <c r="D63" s="29">
        <v>31325</v>
      </c>
      <c r="E63" s="19"/>
      <c r="F63" s="67" t="s">
        <v>50</v>
      </c>
      <c r="G63" s="72">
        <v>72684</v>
      </c>
      <c r="H63" s="72">
        <v>51197823.81443201</v>
      </c>
      <c r="I63" s="73">
        <v>58480</v>
      </c>
      <c r="K63" s="11" t="s">
        <v>50</v>
      </c>
      <c r="L63" s="102">
        <v>-0.43186946233008638</v>
      </c>
      <c r="M63" s="102">
        <v>-0.32813615739754221</v>
      </c>
      <c r="N63" s="103">
        <v>-0.46434678522571815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5785</v>
      </c>
      <c r="C65" s="83">
        <v>7625973.5070031527</v>
      </c>
      <c r="D65" s="83">
        <v>2203</v>
      </c>
      <c r="E65" s="19"/>
      <c r="F65" s="48" t="s">
        <v>51</v>
      </c>
      <c r="G65" s="49">
        <v>5992</v>
      </c>
      <c r="H65" s="49">
        <v>5533043.3398020137</v>
      </c>
      <c r="I65" s="53">
        <v>3616</v>
      </c>
      <c r="K65" s="96" t="s">
        <v>51</v>
      </c>
      <c r="L65" s="97">
        <v>-3.4546061415220319E-2</v>
      </c>
      <c r="M65" s="97">
        <v>0.37826021570183999</v>
      </c>
      <c r="N65" s="97">
        <v>-0.39076327433628322</v>
      </c>
      <c r="P65" s="5"/>
      <c r="Q65" s="5"/>
      <c r="R65" s="5"/>
      <c r="S65" s="5"/>
    </row>
    <row r="66" spans="1:19" ht="13.5" thickBot="1">
      <c r="A66" s="37" t="s">
        <v>52</v>
      </c>
      <c r="B66" s="29">
        <v>3994</v>
      </c>
      <c r="C66" s="29">
        <v>4734955.4806327382</v>
      </c>
      <c r="D66" s="29">
        <v>1580</v>
      </c>
      <c r="E66" s="19"/>
      <c r="F66" s="71" t="s">
        <v>52</v>
      </c>
      <c r="G66" s="55">
        <v>3050</v>
      </c>
      <c r="H66" s="55">
        <v>2920740.737770386</v>
      </c>
      <c r="I66" s="56">
        <v>1619</v>
      </c>
      <c r="K66" s="9" t="s">
        <v>52</v>
      </c>
      <c r="L66" s="100">
        <v>0.30950819672131158</v>
      </c>
      <c r="M66" s="100">
        <v>0.62114884741439735</v>
      </c>
      <c r="N66" s="101">
        <v>-2.4088943792464512E-2</v>
      </c>
    </row>
    <row r="67" spans="1:19" ht="13.5" thickBot="1">
      <c r="A67" s="39" t="s">
        <v>53</v>
      </c>
      <c r="B67" s="29">
        <v>1791</v>
      </c>
      <c r="C67" s="29">
        <v>2891018.0263704141</v>
      </c>
      <c r="D67" s="29">
        <v>623</v>
      </c>
      <c r="E67" s="19"/>
      <c r="F67" s="67" t="s">
        <v>53</v>
      </c>
      <c r="G67" s="72">
        <v>2942</v>
      </c>
      <c r="H67" s="72">
        <v>2612302.6020316281</v>
      </c>
      <c r="I67" s="73">
        <v>1997</v>
      </c>
      <c r="K67" s="11" t="s">
        <v>53</v>
      </c>
      <c r="L67" s="102">
        <v>-0.39123045547246771</v>
      </c>
      <c r="M67" s="102">
        <v>0.10669339153971857</v>
      </c>
      <c r="N67" s="103">
        <v>-0.68803204807210816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27555</v>
      </c>
      <c r="C69" s="83">
        <v>25647959.987426322</v>
      </c>
      <c r="D69" s="83">
        <v>19844</v>
      </c>
      <c r="E69" s="19"/>
      <c r="F69" s="48" t="s">
        <v>54</v>
      </c>
      <c r="G69" s="49">
        <v>38264</v>
      </c>
      <c r="H69" s="49">
        <v>35772447.248543434</v>
      </c>
      <c r="I69" s="53">
        <v>26778</v>
      </c>
      <c r="K69" s="96" t="s">
        <v>54</v>
      </c>
      <c r="L69" s="97">
        <v>-0.27987141961112272</v>
      </c>
      <c r="M69" s="97">
        <v>-0.28302473103875658</v>
      </c>
      <c r="N69" s="97">
        <v>-0.25894390917917698</v>
      </c>
      <c r="P69" s="5"/>
      <c r="Q69" s="5"/>
      <c r="R69" s="5"/>
      <c r="S69" s="5"/>
    </row>
    <row r="70" spans="1:19" ht="13.5" thickBot="1">
      <c r="A70" s="37" t="s">
        <v>55</v>
      </c>
      <c r="B70" s="29">
        <v>11969</v>
      </c>
      <c r="C70" s="29">
        <v>11712485.98165983</v>
      </c>
      <c r="D70" s="29">
        <v>8816</v>
      </c>
      <c r="E70" s="19"/>
      <c r="F70" s="71" t="s">
        <v>55</v>
      </c>
      <c r="G70" s="55">
        <v>14406</v>
      </c>
      <c r="H70" s="55">
        <v>10478695.860524368</v>
      </c>
      <c r="I70" s="56">
        <v>10913</v>
      </c>
      <c r="K70" s="9" t="s">
        <v>55</v>
      </c>
      <c r="L70" s="100">
        <v>-0.16916562543384706</v>
      </c>
      <c r="M70" s="100">
        <v>0.11774271699052075</v>
      </c>
      <c r="N70" s="101">
        <v>-0.19215614404838266</v>
      </c>
    </row>
    <row r="71" spans="1:19" ht="13.5" thickBot="1">
      <c r="A71" s="38" t="s">
        <v>56</v>
      </c>
      <c r="B71" s="29">
        <v>2249</v>
      </c>
      <c r="C71" s="29">
        <v>1701966.0704317982</v>
      </c>
      <c r="D71" s="29">
        <v>1196</v>
      </c>
      <c r="E71" s="19"/>
      <c r="F71" s="66" t="s">
        <v>56</v>
      </c>
      <c r="G71" s="77">
        <v>2603</v>
      </c>
      <c r="H71" s="77">
        <v>2891855.4319371562</v>
      </c>
      <c r="I71" s="78">
        <v>1481</v>
      </c>
      <c r="K71" s="10" t="s">
        <v>56</v>
      </c>
      <c r="L71" s="100">
        <v>-0.13599692662312712</v>
      </c>
      <c r="M71" s="100">
        <v>-0.41146225650301316</v>
      </c>
      <c r="N71" s="101">
        <v>-0.19243754220121545</v>
      </c>
    </row>
    <row r="72" spans="1:19" ht="13.5" thickBot="1">
      <c r="A72" s="38" t="s">
        <v>57</v>
      </c>
      <c r="B72" s="29">
        <v>1833</v>
      </c>
      <c r="C72" s="29">
        <v>1459172.8504115327</v>
      </c>
      <c r="D72" s="29">
        <v>1349</v>
      </c>
      <c r="E72" s="19"/>
      <c r="F72" s="66" t="s">
        <v>57</v>
      </c>
      <c r="G72" s="77">
        <v>2934</v>
      </c>
      <c r="H72" s="77">
        <v>2620589.7773464201</v>
      </c>
      <c r="I72" s="78">
        <v>2033</v>
      </c>
      <c r="K72" s="10" t="s">
        <v>57</v>
      </c>
      <c r="L72" s="100">
        <v>-0.37525562372188137</v>
      </c>
      <c r="M72" s="100">
        <v>-0.44318913893914569</v>
      </c>
      <c r="N72" s="101">
        <v>-0.33644859813084116</v>
      </c>
    </row>
    <row r="73" spans="1:19" ht="13.5" thickBot="1">
      <c r="A73" s="39" t="s">
        <v>58</v>
      </c>
      <c r="B73" s="29">
        <v>11504</v>
      </c>
      <c r="C73" s="29">
        <v>10774335.084923161</v>
      </c>
      <c r="D73" s="29">
        <v>8483</v>
      </c>
      <c r="E73" s="19"/>
      <c r="F73" s="67" t="s">
        <v>58</v>
      </c>
      <c r="G73" s="72">
        <v>18321</v>
      </c>
      <c r="H73" s="72">
        <v>19781306.178735491</v>
      </c>
      <c r="I73" s="73">
        <v>12351</v>
      </c>
      <c r="K73" s="11" t="s">
        <v>58</v>
      </c>
      <c r="L73" s="102">
        <v>-0.37208667649145788</v>
      </c>
      <c r="M73" s="102">
        <v>-0.45532741935386667</v>
      </c>
      <c r="N73" s="103">
        <v>-0.3131730224273338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99500</v>
      </c>
      <c r="C75" s="83">
        <v>119525712.79299143</v>
      </c>
      <c r="D75" s="83">
        <v>57086</v>
      </c>
      <c r="E75" s="19"/>
      <c r="F75" s="48" t="s">
        <v>59</v>
      </c>
      <c r="G75" s="49">
        <v>148400.48771356622</v>
      </c>
      <c r="H75" s="49">
        <v>157672711.71796033</v>
      </c>
      <c r="I75" s="53">
        <v>105344.78526299389</v>
      </c>
      <c r="K75" s="96" t="s">
        <v>59</v>
      </c>
      <c r="L75" s="97">
        <v>-0.32951702832642327</v>
      </c>
      <c r="M75" s="97">
        <v>-0.24193786299055331</v>
      </c>
      <c r="N75" s="97">
        <v>-0.45810321927673536</v>
      </c>
      <c r="P75" s="5"/>
      <c r="Q75" s="5"/>
      <c r="R75" s="5"/>
      <c r="S75" s="5"/>
    </row>
    <row r="76" spans="1:19" ht="13.5" thickBot="1">
      <c r="A76" s="90" t="s">
        <v>60</v>
      </c>
      <c r="B76" s="33">
        <v>99500</v>
      </c>
      <c r="C76" s="33">
        <v>119525712.79299143</v>
      </c>
      <c r="D76" s="33">
        <v>57086</v>
      </c>
      <c r="E76" s="19"/>
      <c r="F76" s="70" t="s">
        <v>60</v>
      </c>
      <c r="G76" s="59">
        <v>148400.48771356622</v>
      </c>
      <c r="H76" s="59">
        <v>157672711.71796033</v>
      </c>
      <c r="I76" s="60">
        <v>105344.78526299389</v>
      </c>
      <c r="K76" s="13" t="s">
        <v>60</v>
      </c>
      <c r="L76" s="102">
        <v>-0.32951702832642327</v>
      </c>
      <c r="M76" s="102">
        <v>-0.24193786299055331</v>
      </c>
      <c r="N76" s="103">
        <v>-0.45810321927673536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81327</v>
      </c>
      <c r="C78" s="83">
        <v>70774291.530065268</v>
      </c>
      <c r="D78" s="83">
        <v>50211</v>
      </c>
      <c r="E78" s="19"/>
      <c r="F78" s="48" t="s">
        <v>61</v>
      </c>
      <c r="G78" s="49">
        <v>85393</v>
      </c>
      <c r="H78" s="49">
        <v>68354601.124111205</v>
      </c>
      <c r="I78" s="53">
        <v>59127</v>
      </c>
      <c r="K78" s="96" t="s">
        <v>61</v>
      </c>
      <c r="L78" s="97">
        <v>-4.7615144098462459E-2</v>
      </c>
      <c r="M78" s="97">
        <v>3.5399086033149896E-2</v>
      </c>
      <c r="N78" s="97">
        <v>-0.15079405347810648</v>
      </c>
      <c r="P78" s="5"/>
      <c r="Q78" s="5"/>
      <c r="R78" s="5"/>
      <c r="S78" s="5"/>
    </row>
    <row r="79" spans="1:19" ht="13.5" thickBot="1">
      <c r="A79" s="90" t="s">
        <v>62</v>
      </c>
      <c r="B79" s="33">
        <v>81327</v>
      </c>
      <c r="C79" s="33">
        <v>70774291.530065268</v>
      </c>
      <c r="D79" s="33">
        <v>50211</v>
      </c>
      <c r="E79" s="19"/>
      <c r="F79" s="70" t="s">
        <v>62</v>
      </c>
      <c r="G79" s="59">
        <v>85393</v>
      </c>
      <c r="H79" s="59">
        <v>68354601.124111205</v>
      </c>
      <c r="I79" s="60">
        <v>59127</v>
      </c>
      <c r="K79" s="13" t="s">
        <v>62</v>
      </c>
      <c r="L79" s="102">
        <v>-4.7615144098462459E-2</v>
      </c>
      <c r="M79" s="102">
        <v>3.5399086033149896E-2</v>
      </c>
      <c r="N79" s="103">
        <v>-0.15079405347810648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14454</v>
      </c>
      <c r="C81" s="83">
        <v>16439102.870621435</v>
      </c>
      <c r="D81" s="83">
        <v>9792</v>
      </c>
      <c r="E81" s="19"/>
      <c r="F81" s="48" t="s">
        <v>63</v>
      </c>
      <c r="G81" s="49">
        <v>27019.951700470148</v>
      </c>
      <c r="H81" s="49">
        <v>33945972.440729149</v>
      </c>
      <c r="I81" s="53">
        <v>18435.647201065753</v>
      </c>
      <c r="K81" s="96" t="s">
        <v>63</v>
      </c>
      <c r="L81" s="97">
        <v>-0.46506196013116852</v>
      </c>
      <c r="M81" s="97">
        <v>-0.51572744309138052</v>
      </c>
      <c r="N81" s="97">
        <v>-0.46885509940578973</v>
      </c>
      <c r="P81" s="5"/>
      <c r="Q81" s="5"/>
      <c r="R81" s="5"/>
      <c r="S81" s="5"/>
    </row>
    <row r="82" spans="1:19" ht="13.5" thickBot="1">
      <c r="A82" s="90" t="s">
        <v>64</v>
      </c>
      <c r="B82" s="33">
        <v>14454</v>
      </c>
      <c r="C82" s="33">
        <v>16439102.870621435</v>
      </c>
      <c r="D82" s="33">
        <v>9792</v>
      </c>
      <c r="E82" s="19"/>
      <c r="F82" s="70" t="s">
        <v>64</v>
      </c>
      <c r="G82" s="59">
        <v>27019.951700470148</v>
      </c>
      <c r="H82" s="59">
        <v>33945972.440729149</v>
      </c>
      <c r="I82" s="60">
        <v>18435.647201065753</v>
      </c>
      <c r="K82" s="13" t="s">
        <v>64</v>
      </c>
      <c r="L82" s="102">
        <v>-0.46506196013116852</v>
      </c>
      <c r="M82" s="102">
        <v>-0.51572744309138052</v>
      </c>
      <c r="N82" s="103">
        <v>-0.46885509940578973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25255</v>
      </c>
      <c r="C84" s="83">
        <v>25074890.361329004</v>
      </c>
      <c r="D84" s="83">
        <v>18696</v>
      </c>
      <c r="E84" s="19"/>
      <c r="F84" s="48" t="s">
        <v>65</v>
      </c>
      <c r="G84" s="49">
        <v>49237</v>
      </c>
      <c r="H84" s="49">
        <v>46550835.61425104</v>
      </c>
      <c r="I84" s="53">
        <v>37873</v>
      </c>
      <c r="K84" s="96" t="s">
        <v>65</v>
      </c>
      <c r="L84" s="97">
        <v>-0.4870727298576274</v>
      </c>
      <c r="M84" s="97">
        <v>-0.46134392582949479</v>
      </c>
      <c r="N84" s="97">
        <v>-0.5063501703060227</v>
      </c>
      <c r="P84" s="5"/>
      <c r="Q84" s="5"/>
      <c r="R84" s="5"/>
      <c r="S84" s="5"/>
    </row>
    <row r="85" spans="1:19" ht="13.5" thickBot="1">
      <c r="A85" s="37" t="s">
        <v>66</v>
      </c>
      <c r="B85" s="29">
        <v>6466</v>
      </c>
      <c r="C85" s="29">
        <v>6587247.9475311097</v>
      </c>
      <c r="D85" s="29">
        <v>4620</v>
      </c>
      <c r="E85" s="19"/>
      <c r="F85" s="71" t="s">
        <v>66</v>
      </c>
      <c r="G85" s="55">
        <v>10755</v>
      </c>
      <c r="H85" s="55">
        <v>11927052.456191836</v>
      </c>
      <c r="I85" s="56">
        <v>7449</v>
      </c>
      <c r="K85" s="9" t="s">
        <v>66</v>
      </c>
      <c r="L85" s="100">
        <v>-0.398791259879126</v>
      </c>
      <c r="M85" s="100">
        <v>-0.44770529250825997</v>
      </c>
      <c r="N85" s="101">
        <v>-0.37978252114377764</v>
      </c>
    </row>
    <row r="86" spans="1:19" ht="13.5" thickBot="1">
      <c r="A86" s="38" t="s">
        <v>67</v>
      </c>
      <c r="B86" s="29">
        <v>4241</v>
      </c>
      <c r="C86" s="29">
        <v>4575370.7731084609</v>
      </c>
      <c r="D86" s="29">
        <v>3295</v>
      </c>
      <c r="E86" s="19"/>
      <c r="F86" s="66" t="s">
        <v>67</v>
      </c>
      <c r="G86" s="77">
        <v>7669</v>
      </c>
      <c r="H86" s="77">
        <v>7871867.5376414917</v>
      </c>
      <c r="I86" s="78">
        <v>5770</v>
      </c>
      <c r="K86" s="10" t="s">
        <v>67</v>
      </c>
      <c r="L86" s="100">
        <v>-0.44699439301082278</v>
      </c>
      <c r="M86" s="100">
        <v>-0.41876933888558565</v>
      </c>
      <c r="N86" s="101">
        <v>-0.42894280762564996</v>
      </c>
    </row>
    <row r="87" spans="1:19" ht="13.5" thickBot="1">
      <c r="A87" s="39" t="s">
        <v>68</v>
      </c>
      <c r="B87" s="29">
        <v>14548</v>
      </c>
      <c r="C87" s="29">
        <v>13912271.640689433</v>
      </c>
      <c r="D87" s="29">
        <v>10781</v>
      </c>
      <c r="E87" s="19"/>
      <c r="F87" s="67" t="s">
        <v>68</v>
      </c>
      <c r="G87" s="72">
        <v>30813</v>
      </c>
      <c r="H87" s="72">
        <v>26751915.620417714</v>
      </c>
      <c r="I87" s="73">
        <v>24654</v>
      </c>
      <c r="K87" s="11" t="s">
        <v>68</v>
      </c>
      <c r="L87" s="102">
        <v>-0.52786161685003086</v>
      </c>
      <c r="M87" s="102">
        <v>-0.47995232049583592</v>
      </c>
      <c r="N87" s="103">
        <v>-0.56270787701792813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6349</v>
      </c>
      <c r="C89" s="83">
        <v>6199991.030528835</v>
      </c>
      <c r="D89" s="83">
        <v>4365</v>
      </c>
      <c r="E89" s="19"/>
      <c r="F89" s="52" t="s">
        <v>69</v>
      </c>
      <c r="G89" s="49">
        <v>8977.7900000000009</v>
      </c>
      <c r="H89" s="49">
        <v>9434303.6312030107</v>
      </c>
      <c r="I89" s="53">
        <v>6156</v>
      </c>
      <c r="K89" s="99" t="s">
        <v>69</v>
      </c>
      <c r="L89" s="97">
        <v>-0.29281036869875554</v>
      </c>
      <c r="M89" s="97">
        <v>-0.34282473059029095</v>
      </c>
      <c r="N89" s="97">
        <v>-0.29093567251461994</v>
      </c>
      <c r="P89" s="5"/>
      <c r="Q89" s="5"/>
      <c r="R89" s="5"/>
      <c r="S89" s="5"/>
    </row>
    <row r="90" spans="1:19" ht="13.5" thickBot="1">
      <c r="A90" s="89" t="s">
        <v>70</v>
      </c>
      <c r="B90" s="33">
        <v>6349</v>
      </c>
      <c r="C90" s="33">
        <v>6199991.030528835</v>
      </c>
      <c r="D90" s="33">
        <v>4365</v>
      </c>
      <c r="E90" s="19"/>
      <c r="F90" s="69" t="s">
        <v>70</v>
      </c>
      <c r="G90" s="59">
        <v>8977.7900000000009</v>
      </c>
      <c r="H90" s="59">
        <v>9434303.6312030107</v>
      </c>
      <c r="I90" s="60">
        <v>6156</v>
      </c>
      <c r="K90" s="12" t="s">
        <v>70</v>
      </c>
      <c r="L90" s="102">
        <v>-0.29281036869875554</v>
      </c>
      <c r="M90" s="102">
        <v>-0.34282473059029095</v>
      </c>
      <c r="N90" s="103">
        <v>-0.29093567251461994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3"/>
  </sheetPr>
  <dimension ref="A1:S92"/>
  <sheetViews>
    <sheetView zoomScale="80" zoomScaleNormal="80" workbookViewId="0">
      <selection activeCell="M20" sqref="M20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84</v>
      </c>
      <c r="B2" s="25">
        <v>2020</v>
      </c>
      <c r="C2" s="24"/>
      <c r="D2" s="24"/>
      <c r="F2" s="43" t="s">
        <v>84</v>
      </c>
      <c r="G2" s="44">
        <v>2019</v>
      </c>
      <c r="K2" s="1" t="s">
        <v>84</v>
      </c>
      <c r="L2" s="3"/>
      <c r="M2" s="1" t="s">
        <v>98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286863</v>
      </c>
      <c r="C6" s="83">
        <v>309793315.19236332</v>
      </c>
      <c r="D6" s="83">
        <v>192602</v>
      </c>
      <c r="E6" s="19"/>
      <c r="F6" s="48" t="s">
        <v>1</v>
      </c>
      <c r="G6" s="49">
        <v>364943.84761531372</v>
      </c>
      <c r="H6" s="49">
        <v>381721674.15928483</v>
      </c>
      <c r="I6" s="49">
        <v>266634.65556774498</v>
      </c>
      <c r="K6" s="96" t="s">
        <v>1</v>
      </c>
      <c r="L6" s="97">
        <v>-0.21395304544938787</v>
      </c>
      <c r="M6" s="97">
        <v>-0.18843142487347275</v>
      </c>
      <c r="N6" s="97">
        <v>-0.27765578862997875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34002</v>
      </c>
      <c r="C8" s="85">
        <v>28829338.383113451</v>
      </c>
      <c r="D8" s="85">
        <v>25968</v>
      </c>
      <c r="E8" s="19"/>
      <c r="F8" s="52" t="s">
        <v>4</v>
      </c>
      <c r="G8" s="49">
        <v>36676</v>
      </c>
      <c r="H8" s="49">
        <v>32707324.162893593</v>
      </c>
      <c r="I8" s="53">
        <v>27127</v>
      </c>
      <c r="K8" s="99" t="s">
        <v>4</v>
      </c>
      <c r="L8" s="97">
        <v>-7.2908714145490272E-2</v>
      </c>
      <c r="M8" s="97">
        <v>-0.11856628076532505</v>
      </c>
      <c r="N8" s="97">
        <v>-4.2724960371585463E-2</v>
      </c>
      <c r="P8" s="5"/>
      <c r="Q8" s="5"/>
      <c r="R8" s="5"/>
      <c r="S8" s="5"/>
    </row>
    <row r="9" spans="1:19" ht="13.5" thickBot="1">
      <c r="A9" s="28" t="s">
        <v>5</v>
      </c>
      <c r="B9" s="29">
        <v>1613</v>
      </c>
      <c r="C9" s="29">
        <v>2061171.9025053028</v>
      </c>
      <c r="D9" s="30">
        <v>925</v>
      </c>
      <c r="E9" s="20"/>
      <c r="F9" s="54" t="s">
        <v>5</v>
      </c>
      <c r="G9" s="55">
        <v>1937</v>
      </c>
      <c r="H9" s="55">
        <v>1940853.0360674579</v>
      </c>
      <c r="I9" s="56">
        <v>1118</v>
      </c>
      <c r="K9" s="6" t="s">
        <v>5</v>
      </c>
      <c r="L9" s="100">
        <v>-0.16726897263810014</v>
      </c>
      <c r="M9" s="100">
        <v>6.1992775445602E-2</v>
      </c>
      <c r="N9" s="100">
        <v>-0.1726296958855098</v>
      </c>
    </row>
    <row r="10" spans="1:19" ht="13.5" thickBot="1">
      <c r="A10" s="31" t="s">
        <v>6</v>
      </c>
      <c r="B10" s="29">
        <v>12888</v>
      </c>
      <c r="C10" s="29">
        <v>6423064.7619573502</v>
      </c>
      <c r="D10" s="30">
        <v>12072</v>
      </c>
      <c r="E10" s="19"/>
      <c r="F10" s="57" t="s">
        <v>6</v>
      </c>
      <c r="G10" s="77">
        <v>8948</v>
      </c>
      <c r="H10" s="77">
        <v>5910360.9474172918</v>
      </c>
      <c r="I10" s="78">
        <v>7934</v>
      </c>
      <c r="K10" s="7" t="s">
        <v>6</v>
      </c>
      <c r="L10" s="111">
        <v>0.44032185963343773</v>
      </c>
      <c r="M10" s="111">
        <v>8.6746616509791874E-2</v>
      </c>
      <c r="N10" s="113">
        <v>0.52155281068817749</v>
      </c>
    </row>
    <row r="11" spans="1:19" ht="13.5" thickBot="1">
      <c r="A11" s="31" t="s">
        <v>7</v>
      </c>
      <c r="B11" s="29">
        <v>1543</v>
      </c>
      <c r="C11" s="29">
        <v>1986431.6893362855</v>
      </c>
      <c r="D11" s="30">
        <v>897</v>
      </c>
      <c r="E11" s="19"/>
      <c r="F11" s="57" t="s">
        <v>7</v>
      </c>
      <c r="G11" s="77">
        <v>2121</v>
      </c>
      <c r="H11" s="77">
        <v>2468391.665482264</v>
      </c>
      <c r="I11" s="78">
        <v>1221</v>
      </c>
      <c r="K11" s="7" t="s">
        <v>7</v>
      </c>
      <c r="L11" s="111">
        <v>-0.27251296558227256</v>
      </c>
      <c r="M11" s="111">
        <v>-0.19525263469556209</v>
      </c>
      <c r="N11" s="113">
        <v>-0.26535626535626533</v>
      </c>
    </row>
    <row r="12" spans="1:19" ht="13.5" thickBot="1">
      <c r="A12" s="31" t="s">
        <v>8</v>
      </c>
      <c r="B12" s="29">
        <v>1694</v>
      </c>
      <c r="C12" s="29">
        <v>1396772.6895947622</v>
      </c>
      <c r="D12" s="30">
        <v>1242</v>
      </c>
      <c r="E12" s="19"/>
      <c r="F12" s="57" t="s">
        <v>8</v>
      </c>
      <c r="G12" s="77">
        <v>2516</v>
      </c>
      <c r="H12" s="77">
        <v>2285737.6645604707</v>
      </c>
      <c r="I12" s="78">
        <v>1793</v>
      </c>
      <c r="K12" s="7" t="s">
        <v>8</v>
      </c>
      <c r="L12" s="111">
        <v>-0.32670906200317962</v>
      </c>
      <c r="M12" s="111">
        <v>-0.38891819859679722</v>
      </c>
      <c r="N12" s="113">
        <v>-0.30730619074177357</v>
      </c>
    </row>
    <row r="13" spans="1:19" ht="13.5" thickBot="1">
      <c r="A13" s="31" t="s">
        <v>9</v>
      </c>
      <c r="B13" s="29">
        <v>2030</v>
      </c>
      <c r="C13" s="29">
        <v>1268368.5112563802</v>
      </c>
      <c r="D13" s="30">
        <v>1384</v>
      </c>
      <c r="E13" s="19"/>
      <c r="F13" s="57" t="s">
        <v>9</v>
      </c>
      <c r="G13" s="77">
        <v>2568</v>
      </c>
      <c r="H13" s="77">
        <v>1688052.4145957811</v>
      </c>
      <c r="I13" s="78">
        <v>2020</v>
      </c>
      <c r="K13" s="7" t="s">
        <v>9</v>
      </c>
      <c r="L13" s="111">
        <v>-0.20950155763239875</v>
      </c>
      <c r="M13" s="111">
        <v>-0.24862018484177095</v>
      </c>
      <c r="N13" s="113">
        <v>-0.3148514851485148</v>
      </c>
    </row>
    <row r="14" spans="1:19" ht="13.5" thickBot="1">
      <c r="A14" s="31" t="s">
        <v>10</v>
      </c>
      <c r="B14" s="29">
        <v>1528</v>
      </c>
      <c r="C14" s="29">
        <v>2012498.3343710408</v>
      </c>
      <c r="D14" s="30">
        <v>1081</v>
      </c>
      <c r="E14" s="19"/>
      <c r="F14" s="57" t="s">
        <v>10</v>
      </c>
      <c r="G14" s="77">
        <v>1353</v>
      </c>
      <c r="H14" s="77">
        <v>1897032.1238624051</v>
      </c>
      <c r="I14" s="78">
        <v>851</v>
      </c>
      <c r="K14" s="7" t="s">
        <v>10</v>
      </c>
      <c r="L14" s="111">
        <v>0.12934220251293427</v>
      </c>
      <c r="M14" s="111">
        <v>6.0866766069065603E-2</v>
      </c>
      <c r="N14" s="113">
        <v>0.27027027027027017</v>
      </c>
    </row>
    <row r="15" spans="1:19" ht="13.5" thickBot="1">
      <c r="A15" s="31" t="s">
        <v>11</v>
      </c>
      <c r="B15" s="29">
        <v>4124</v>
      </c>
      <c r="C15" s="29">
        <v>3301208.0774540449</v>
      </c>
      <c r="D15" s="30">
        <v>3042</v>
      </c>
      <c r="E15" s="19"/>
      <c r="F15" s="57" t="s">
        <v>11</v>
      </c>
      <c r="G15" s="77">
        <v>7284</v>
      </c>
      <c r="H15" s="77">
        <v>6004674.0659597907</v>
      </c>
      <c r="I15" s="78">
        <v>5660</v>
      </c>
      <c r="K15" s="7" t="s">
        <v>11</v>
      </c>
      <c r="L15" s="111">
        <v>-0.43382756727073035</v>
      </c>
      <c r="M15" s="111">
        <v>-0.45022693302065553</v>
      </c>
      <c r="N15" s="113">
        <v>-0.4625441696113074</v>
      </c>
    </row>
    <row r="16" spans="1:19" ht="13.5" thickBot="1">
      <c r="A16" s="32" t="s">
        <v>12</v>
      </c>
      <c r="B16" s="33">
        <v>8582</v>
      </c>
      <c r="C16" s="33">
        <v>10379822.416638283</v>
      </c>
      <c r="D16" s="34">
        <v>5325</v>
      </c>
      <c r="E16" s="19"/>
      <c r="F16" s="58" t="s">
        <v>12</v>
      </c>
      <c r="G16" s="107">
        <v>9949</v>
      </c>
      <c r="H16" s="107">
        <v>10512222.244948134</v>
      </c>
      <c r="I16" s="108">
        <v>6530</v>
      </c>
      <c r="K16" s="8" t="s">
        <v>12</v>
      </c>
      <c r="L16" s="114">
        <v>-0.1374007437933461</v>
      </c>
      <c r="M16" s="114">
        <v>-1.2594846762631784E-2</v>
      </c>
      <c r="N16" s="115">
        <v>-0.18453292496171514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12789</v>
      </c>
      <c r="C18" s="87">
        <v>13853841.935693109</v>
      </c>
      <c r="D18" s="87">
        <v>8847</v>
      </c>
      <c r="E18" s="19"/>
      <c r="F18" s="63" t="s">
        <v>13</v>
      </c>
      <c r="G18" s="64">
        <v>15026</v>
      </c>
      <c r="H18" s="64">
        <v>18896870.620031603</v>
      </c>
      <c r="I18" s="65">
        <v>10541</v>
      </c>
      <c r="K18" s="105" t="s">
        <v>13</v>
      </c>
      <c r="L18" s="106">
        <v>-0.14887528284307205</v>
      </c>
      <c r="M18" s="106">
        <v>-0.26687110187401275</v>
      </c>
      <c r="N18" s="118">
        <v>-0.16070581538753437</v>
      </c>
    </row>
    <row r="19" spans="1:19" ht="13.5" thickBot="1">
      <c r="A19" s="37" t="s">
        <v>14</v>
      </c>
      <c r="B19" s="29">
        <v>915</v>
      </c>
      <c r="C19" s="29">
        <v>1579127.8935084199</v>
      </c>
      <c r="D19" s="30">
        <v>428</v>
      </c>
      <c r="E19" s="19"/>
      <c r="F19" s="66" t="s">
        <v>14</v>
      </c>
      <c r="G19" s="55">
        <v>1159</v>
      </c>
      <c r="H19" s="55">
        <v>1823576.1400331114</v>
      </c>
      <c r="I19" s="56">
        <v>564</v>
      </c>
      <c r="K19" s="9" t="s">
        <v>14</v>
      </c>
      <c r="L19" s="133">
        <v>-0.21052631578947367</v>
      </c>
      <c r="M19" s="133">
        <v>-0.13404882919791494</v>
      </c>
      <c r="N19" s="135">
        <v>-0.24113475177304966</v>
      </c>
    </row>
    <row r="20" spans="1:19" ht="13.5" thickBot="1">
      <c r="A20" s="38" t="s">
        <v>15</v>
      </c>
      <c r="B20" s="29">
        <v>690</v>
      </c>
      <c r="C20" s="29">
        <v>525532.25219099573</v>
      </c>
      <c r="D20" s="30">
        <v>592</v>
      </c>
      <c r="E20" s="19"/>
      <c r="F20" s="66" t="s">
        <v>15</v>
      </c>
      <c r="G20" s="55">
        <v>1116</v>
      </c>
      <c r="H20" s="55">
        <v>971387.05</v>
      </c>
      <c r="I20" s="56">
        <v>887</v>
      </c>
      <c r="K20" s="10" t="s">
        <v>15</v>
      </c>
      <c r="L20" s="133">
        <v>-0.38172043010752688</v>
      </c>
      <c r="M20" s="133">
        <v>-0.45898779256837352</v>
      </c>
      <c r="N20" s="135">
        <v>-0.33258173618940245</v>
      </c>
    </row>
    <row r="21" spans="1:19" ht="13.5" thickBot="1">
      <c r="A21" s="39" t="s">
        <v>16</v>
      </c>
      <c r="B21" s="33">
        <v>11184</v>
      </c>
      <c r="C21" s="33">
        <v>11749181.789993694</v>
      </c>
      <c r="D21" s="34">
        <v>7827</v>
      </c>
      <c r="E21" s="19"/>
      <c r="F21" s="67" t="s">
        <v>16</v>
      </c>
      <c r="G21" s="59">
        <v>12751</v>
      </c>
      <c r="H21" s="59">
        <v>16101907.429998489</v>
      </c>
      <c r="I21" s="60">
        <v>9090</v>
      </c>
      <c r="K21" s="11" t="s">
        <v>16</v>
      </c>
      <c r="L21" s="134">
        <v>-0.12289232217081014</v>
      </c>
      <c r="M21" s="134">
        <v>-0.27032360351889084</v>
      </c>
      <c r="N21" s="136">
        <v>-0.13894389438943899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4241</v>
      </c>
      <c r="C23" s="83">
        <v>6113704.6678921143</v>
      </c>
      <c r="D23" s="83">
        <v>2684</v>
      </c>
      <c r="E23" s="19"/>
      <c r="F23" s="52" t="s">
        <v>17</v>
      </c>
      <c r="G23" s="49">
        <v>5000</v>
      </c>
      <c r="H23" s="49">
        <v>5968806.6106539546</v>
      </c>
      <c r="I23" s="53">
        <v>3322</v>
      </c>
      <c r="K23" s="99" t="s">
        <v>17</v>
      </c>
      <c r="L23" s="97">
        <v>-0.15180000000000005</v>
      </c>
      <c r="M23" s="97">
        <v>2.4275884056877528E-2</v>
      </c>
      <c r="N23" s="97">
        <v>-0.19205298013245031</v>
      </c>
      <c r="P23" s="5"/>
      <c r="Q23" s="5"/>
      <c r="R23" s="5"/>
      <c r="S23" s="5"/>
    </row>
    <row r="24" spans="1:19" ht="13.5" thickBot="1">
      <c r="A24" s="89" t="s">
        <v>18</v>
      </c>
      <c r="B24" s="33">
        <v>4241</v>
      </c>
      <c r="C24" s="33">
        <v>6113704.6678921143</v>
      </c>
      <c r="D24" s="34">
        <v>2684</v>
      </c>
      <c r="E24" s="19"/>
      <c r="F24" s="69" t="s">
        <v>18</v>
      </c>
      <c r="G24" s="59">
        <v>5000</v>
      </c>
      <c r="H24" s="59">
        <v>5968806.6106539546</v>
      </c>
      <c r="I24" s="60">
        <v>3322</v>
      </c>
      <c r="K24" s="12" t="s">
        <v>18</v>
      </c>
      <c r="L24" s="102">
        <v>-0.15180000000000005</v>
      </c>
      <c r="M24" s="102">
        <v>2.4275884056877528E-2</v>
      </c>
      <c r="N24" s="103">
        <v>-0.19205298013245031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1116</v>
      </c>
      <c r="C26" s="83">
        <v>698954.46617352159</v>
      </c>
      <c r="D26" s="83">
        <v>912</v>
      </c>
      <c r="E26" s="19"/>
      <c r="F26" s="48" t="s">
        <v>19</v>
      </c>
      <c r="G26" s="49">
        <v>3736</v>
      </c>
      <c r="H26" s="49">
        <v>2133498.5691783773</v>
      </c>
      <c r="I26" s="53">
        <v>3281</v>
      </c>
      <c r="K26" s="96" t="s">
        <v>19</v>
      </c>
      <c r="L26" s="97">
        <v>-0.70128479657387577</v>
      </c>
      <c r="M26" s="97">
        <v>-0.67239046874885267</v>
      </c>
      <c r="N26" s="97">
        <v>-0.72203596464492525</v>
      </c>
      <c r="P26" s="5"/>
      <c r="Q26" s="5"/>
      <c r="R26" s="5"/>
      <c r="S26" s="5"/>
    </row>
    <row r="27" spans="1:19" ht="13.5" thickBot="1">
      <c r="A27" s="90" t="s">
        <v>20</v>
      </c>
      <c r="B27" s="33">
        <v>1116</v>
      </c>
      <c r="C27" s="33">
        <v>698954.46617352159</v>
      </c>
      <c r="D27" s="34">
        <v>912</v>
      </c>
      <c r="E27" s="19"/>
      <c r="F27" s="70" t="s">
        <v>20</v>
      </c>
      <c r="G27" s="59">
        <v>3736</v>
      </c>
      <c r="H27" s="59">
        <v>2133498.5691783773</v>
      </c>
      <c r="I27" s="60">
        <v>3281</v>
      </c>
      <c r="K27" s="13" t="s">
        <v>20</v>
      </c>
      <c r="L27" s="102">
        <v>-0.70128479657387577</v>
      </c>
      <c r="M27" s="102">
        <v>-0.67239046874885267</v>
      </c>
      <c r="N27" s="103">
        <v>-0.72203596464492525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4433</v>
      </c>
      <c r="C29" s="83">
        <v>3287217.3303753296</v>
      </c>
      <c r="D29" s="83">
        <v>3281</v>
      </c>
      <c r="E29" s="19"/>
      <c r="F29" s="48" t="s">
        <v>21</v>
      </c>
      <c r="G29" s="49">
        <v>16362</v>
      </c>
      <c r="H29" s="49">
        <v>9316281.8705130573</v>
      </c>
      <c r="I29" s="53">
        <v>13241</v>
      </c>
      <c r="K29" s="96" t="s">
        <v>21</v>
      </c>
      <c r="L29" s="97">
        <v>-0.72906735117956245</v>
      </c>
      <c r="M29" s="97">
        <v>-0.64715351295030121</v>
      </c>
      <c r="N29" s="97">
        <v>-0.75220904765501095</v>
      </c>
      <c r="P29" s="5"/>
      <c r="Q29" s="5"/>
      <c r="R29" s="5"/>
      <c r="S29" s="5"/>
    </row>
    <row r="30" spans="1:19" ht="13.5" thickBot="1">
      <c r="A30" s="91" t="s">
        <v>22</v>
      </c>
      <c r="B30" s="29">
        <v>2137</v>
      </c>
      <c r="C30" s="29">
        <v>1389433.4373899978</v>
      </c>
      <c r="D30" s="30">
        <v>1627</v>
      </c>
      <c r="E30" s="19"/>
      <c r="F30" s="71" t="s">
        <v>22</v>
      </c>
      <c r="G30" s="55">
        <v>6839</v>
      </c>
      <c r="H30" s="55">
        <v>4480411.2092903005</v>
      </c>
      <c r="I30" s="56">
        <v>5470</v>
      </c>
      <c r="K30" s="14" t="s">
        <v>22</v>
      </c>
      <c r="L30" s="100">
        <v>-0.6875274162889311</v>
      </c>
      <c r="M30" s="100">
        <v>-0.68988707230511448</v>
      </c>
      <c r="N30" s="101">
        <v>-0.70255941499085917</v>
      </c>
    </row>
    <row r="31" spans="1:19" ht="13.5" thickBot="1">
      <c r="A31" s="92" t="s">
        <v>23</v>
      </c>
      <c r="B31" s="33">
        <v>2296</v>
      </c>
      <c r="C31" s="33">
        <v>1897783.8929853318</v>
      </c>
      <c r="D31" s="34">
        <v>1654</v>
      </c>
      <c r="E31" s="19"/>
      <c r="F31" s="71" t="s">
        <v>23</v>
      </c>
      <c r="G31" s="72">
        <v>9523</v>
      </c>
      <c r="H31" s="72">
        <v>4835870.6612227568</v>
      </c>
      <c r="I31" s="73">
        <v>7771</v>
      </c>
      <c r="K31" s="15" t="s">
        <v>23</v>
      </c>
      <c r="L31" s="102">
        <v>-0.75889950645804893</v>
      </c>
      <c r="M31" s="102">
        <v>-0.6075610730859633</v>
      </c>
      <c r="N31" s="103">
        <v>-0.78715738000257374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7807</v>
      </c>
      <c r="C33" s="83">
        <v>6932299.5086566014</v>
      </c>
      <c r="D33" s="83">
        <v>5391</v>
      </c>
      <c r="E33" s="19"/>
      <c r="F33" s="52" t="s">
        <v>24</v>
      </c>
      <c r="G33" s="49">
        <v>9095</v>
      </c>
      <c r="H33" s="49">
        <v>8125753.5711444942</v>
      </c>
      <c r="I33" s="53">
        <v>6575</v>
      </c>
      <c r="K33" s="99" t="s">
        <v>24</v>
      </c>
      <c r="L33" s="97">
        <v>-0.14161627267729526</v>
      </c>
      <c r="M33" s="97">
        <v>-0.14687303177959865</v>
      </c>
      <c r="N33" s="97">
        <v>-0.18007604562737645</v>
      </c>
      <c r="P33" s="5"/>
      <c r="Q33" s="5"/>
      <c r="R33" s="5"/>
      <c r="S33" s="5"/>
    </row>
    <row r="34" spans="1:19" ht="13.5" thickBot="1">
      <c r="A34" s="89" t="s">
        <v>25</v>
      </c>
      <c r="B34" s="33">
        <v>7807</v>
      </c>
      <c r="C34" s="33">
        <v>6932299.5086566014</v>
      </c>
      <c r="D34" s="34">
        <v>5391</v>
      </c>
      <c r="E34" s="19"/>
      <c r="F34" s="69" t="s">
        <v>25</v>
      </c>
      <c r="G34" s="59">
        <v>9095</v>
      </c>
      <c r="H34" s="59">
        <v>8125753.5711444942</v>
      </c>
      <c r="I34" s="60">
        <v>6575</v>
      </c>
      <c r="K34" s="12" t="s">
        <v>25</v>
      </c>
      <c r="L34" s="102">
        <v>-0.14161627267729526</v>
      </c>
      <c r="M34" s="102">
        <v>-0.14687303177959865</v>
      </c>
      <c r="N34" s="103">
        <v>-0.18007604562737645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19866</v>
      </c>
      <c r="C36" s="83">
        <v>18888098.975680199</v>
      </c>
      <c r="D36" s="83">
        <v>13294</v>
      </c>
      <c r="E36" s="19"/>
      <c r="F36" s="48" t="s">
        <v>26</v>
      </c>
      <c r="G36" s="49">
        <v>15901</v>
      </c>
      <c r="H36" s="49">
        <v>18094815.774416722</v>
      </c>
      <c r="I36" s="53">
        <v>11560</v>
      </c>
      <c r="K36" s="96" t="s">
        <v>26</v>
      </c>
      <c r="L36" s="97">
        <v>0.24935538645368216</v>
      </c>
      <c r="M36" s="97">
        <v>4.3840357987233958E-2</v>
      </c>
      <c r="N36" s="112">
        <v>0.14999999999999991</v>
      </c>
    </row>
    <row r="37" spans="1:19" ht="13.5" thickBot="1">
      <c r="A37" s="37" t="s">
        <v>27</v>
      </c>
      <c r="B37" s="29">
        <v>2978</v>
      </c>
      <c r="C37" s="29">
        <v>2088228.2232159548</v>
      </c>
      <c r="D37" s="29">
        <v>2095</v>
      </c>
      <c r="E37" s="19"/>
      <c r="F37" s="71" t="s">
        <v>27</v>
      </c>
      <c r="G37" s="77">
        <v>1761</v>
      </c>
      <c r="H37" s="77">
        <v>1389923.8354378371</v>
      </c>
      <c r="I37" s="78">
        <v>1343</v>
      </c>
      <c r="K37" s="9" t="s">
        <v>27</v>
      </c>
      <c r="L37" s="100">
        <v>0.6910846110164679</v>
      </c>
      <c r="M37" s="100">
        <v>0.50240478648828013</v>
      </c>
      <c r="N37" s="101">
        <v>0.55994043186895004</v>
      </c>
    </row>
    <row r="38" spans="1:19" ht="13.5" thickBot="1">
      <c r="A38" s="38" t="s">
        <v>28</v>
      </c>
      <c r="B38" s="29">
        <v>1711</v>
      </c>
      <c r="C38" s="29">
        <v>2143375.1809799676</v>
      </c>
      <c r="D38" s="29">
        <v>735</v>
      </c>
      <c r="E38" s="19"/>
      <c r="F38" s="66" t="s">
        <v>28</v>
      </c>
      <c r="G38" s="77">
        <v>1454</v>
      </c>
      <c r="H38" s="77">
        <v>1784906.3470451259</v>
      </c>
      <c r="I38" s="78">
        <v>719</v>
      </c>
      <c r="K38" s="10" t="s">
        <v>28</v>
      </c>
      <c r="L38" s="111">
        <v>0.17675378266850061</v>
      </c>
      <c r="M38" s="111">
        <v>0.20083341320864201</v>
      </c>
      <c r="N38" s="113">
        <v>2.2253129346314404E-2</v>
      </c>
    </row>
    <row r="39" spans="1:19" ht="13.5" thickBot="1">
      <c r="A39" s="38" t="s">
        <v>29</v>
      </c>
      <c r="B39" s="29">
        <v>1188</v>
      </c>
      <c r="C39" s="29">
        <v>1149272.2943487354</v>
      </c>
      <c r="D39" s="29">
        <v>864</v>
      </c>
      <c r="E39" s="19"/>
      <c r="F39" s="66" t="s">
        <v>29</v>
      </c>
      <c r="G39" s="77">
        <v>1212</v>
      </c>
      <c r="H39" s="77">
        <v>1379769.6225860692</v>
      </c>
      <c r="I39" s="78">
        <v>904</v>
      </c>
      <c r="K39" s="10" t="s">
        <v>29</v>
      </c>
      <c r="L39" s="111">
        <v>-1.980198019801982E-2</v>
      </c>
      <c r="M39" s="111">
        <v>-0.16705493762452761</v>
      </c>
      <c r="N39" s="113">
        <v>-4.4247787610619427E-2</v>
      </c>
    </row>
    <row r="40" spans="1:19" ht="13.5" thickBot="1">
      <c r="A40" s="38" t="s">
        <v>30</v>
      </c>
      <c r="B40" s="29">
        <v>8263</v>
      </c>
      <c r="C40" s="29">
        <v>7648814.2321314104</v>
      </c>
      <c r="D40" s="29">
        <v>5816</v>
      </c>
      <c r="E40" s="19"/>
      <c r="F40" s="66" t="s">
        <v>30</v>
      </c>
      <c r="G40" s="77">
        <v>7193</v>
      </c>
      <c r="H40" s="77">
        <v>8052322.0494807595</v>
      </c>
      <c r="I40" s="78">
        <v>5540</v>
      </c>
      <c r="K40" s="10" t="s">
        <v>30</v>
      </c>
      <c r="L40" s="111">
        <v>0.14875573474211046</v>
      </c>
      <c r="M40" s="111">
        <v>-5.0110740090849815E-2</v>
      </c>
      <c r="N40" s="113">
        <v>4.9819494584837587E-2</v>
      </c>
    </row>
    <row r="41" spans="1:19" ht="13.5" thickBot="1">
      <c r="A41" s="39" t="s">
        <v>31</v>
      </c>
      <c r="B41" s="33">
        <v>5726</v>
      </c>
      <c r="C41" s="33">
        <v>5858409.0450041303</v>
      </c>
      <c r="D41" s="34">
        <v>3784</v>
      </c>
      <c r="E41" s="19"/>
      <c r="F41" s="67" t="s">
        <v>31</v>
      </c>
      <c r="G41" s="77">
        <v>4281</v>
      </c>
      <c r="H41" s="77">
        <v>5487893.9198669298</v>
      </c>
      <c r="I41" s="78">
        <v>3054</v>
      </c>
      <c r="K41" s="11" t="s">
        <v>31</v>
      </c>
      <c r="L41" s="116">
        <v>0.33753795842092971</v>
      </c>
      <c r="M41" s="116">
        <v>6.7514994011798501E-2</v>
      </c>
      <c r="N41" s="117">
        <v>0.23903077930582839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20447</v>
      </c>
      <c r="C43" s="83">
        <v>19697078.870179866</v>
      </c>
      <c r="D43" s="83">
        <v>15259</v>
      </c>
      <c r="E43" s="19"/>
      <c r="F43" s="48" t="s">
        <v>32</v>
      </c>
      <c r="G43" s="49">
        <v>23135</v>
      </c>
      <c r="H43" s="49">
        <v>23870467.923948955</v>
      </c>
      <c r="I43" s="53">
        <v>17441</v>
      </c>
      <c r="K43" s="96" t="s">
        <v>32</v>
      </c>
      <c r="L43" s="97">
        <v>-0.11618759455370653</v>
      </c>
      <c r="M43" s="97">
        <v>-0.17483482381097259</v>
      </c>
      <c r="N43" s="97">
        <v>-0.12510750530359493</v>
      </c>
    </row>
    <row r="44" spans="1:19" ht="13.5" thickBot="1">
      <c r="A44" s="37" t="s">
        <v>33</v>
      </c>
      <c r="B44" s="29">
        <v>983</v>
      </c>
      <c r="C44" s="29">
        <v>657836.87343320693</v>
      </c>
      <c r="D44" s="30">
        <v>768</v>
      </c>
      <c r="E44" s="19"/>
      <c r="F44" s="74" t="s">
        <v>33</v>
      </c>
      <c r="G44" s="55">
        <v>1076</v>
      </c>
      <c r="H44" s="55">
        <v>795668.28199999989</v>
      </c>
      <c r="I44" s="56">
        <v>913</v>
      </c>
      <c r="K44" s="9" t="s">
        <v>33</v>
      </c>
      <c r="L44" s="138">
        <v>-8.6431226765799285E-2</v>
      </c>
      <c r="M44" s="138">
        <v>-0.1732272250696465</v>
      </c>
      <c r="N44" s="139">
        <v>-0.15881708652792992</v>
      </c>
    </row>
    <row r="45" spans="1:19" ht="13.5" thickBot="1">
      <c r="A45" s="38" t="s">
        <v>34</v>
      </c>
      <c r="B45" s="29">
        <v>2685</v>
      </c>
      <c r="C45" s="29">
        <v>3364411.3253083648</v>
      </c>
      <c r="D45" s="30">
        <v>1944</v>
      </c>
      <c r="E45" s="19"/>
      <c r="F45" s="75" t="s">
        <v>34</v>
      </c>
      <c r="G45" s="55">
        <v>3582</v>
      </c>
      <c r="H45" s="55">
        <v>4983078.5671234503</v>
      </c>
      <c r="I45" s="56">
        <v>2511</v>
      </c>
      <c r="K45" s="10" t="s">
        <v>34</v>
      </c>
      <c r="L45" s="133">
        <v>-0.25041876046901168</v>
      </c>
      <c r="M45" s="133">
        <v>-0.32483277556458101</v>
      </c>
      <c r="N45" s="135">
        <v>-0.22580645161290325</v>
      </c>
    </row>
    <row r="46" spans="1:19" ht="13.5" thickBot="1">
      <c r="A46" s="38" t="s">
        <v>35</v>
      </c>
      <c r="B46" s="29">
        <v>1246</v>
      </c>
      <c r="C46" s="29">
        <v>1051244.0437567884</v>
      </c>
      <c r="D46" s="30">
        <v>944</v>
      </c>
      <c r="E46" s="19"/>
      <c r="F46" s="75" t="s">
        <v>35</v>
      </c>
      <c r="G46" s="55">
        <v>1422</v>
      </c>
      <c r="H46" s="55">
        <v>1059018.733041649</v>
      </c>
      <c r="I46" s="56">
        <v>1109</v>
      </c>
      <c r="K46" s="10" t="s">
        <v>35</v>
      </c>
      <c r="L46" s="133">
        <v>-0.12376933895921238</v>
      </c>
      <c r="M46" s="133">
        <v>-7.3414086477305851E-3</v>
      </c>
      <c r="N46" s="135">
        <v>-0.14878268710550047</v>
      </c>
    </row>
    <row r="47" spans="1:19" ht="13.5" thickBot="1">
      <c r="A47" s="38" t="s">
        <v>36</v>
      </c>
      <c r="B47" s="29">
        <v>4573</v>
      </c>
      <c r="C47" s="29">
        <v>4262444.8252119021</v>
      </c>
      <c r="D47" s="30">
        <v>3649</v>
      </c>
      <c r="E47" s="19"/>
      <c r="F47" s="75" t="s">
        <v>36</v>
      </c>
      <c r="G47" s="55">
        <v>5629</v>
      </c>
      <c r="H47" s="55">
        <v>5655709.5972553249</v>
      </c>
      <c r="I47" s="56">
        <v>4498</v>
      </c>
      <c r="K47" s="10" t="s">
        <v>36</v>
      </c>
      <c r="L47" s="133">
        <v>-0.1875999289394209</v>
      </c>
      <c r="M47" s="133">
        <v>-0.24634658977532442</v>
      </c>
      <c r="N47" s="135">
        <v>-0.18875055580257893</v>
      </c>
    </row>
    <row r="48" spans="1:19" ht="13.5" thickBot="1">
      <c r="A48" s="38" t="s">
        <v>37</v>
      </c>
      <c r="B48" s="29">
        <v>1565</v>
      </c>
      <c r="C48" s="29">
        <v>1891990.438979727</v>
      </c>
      <c r="D48" s="30">
        <v>828</v>
      </c>
      <c r="E48" s="19"/>
      <c r="F48" s="75" t="s">
        <v>37</v>
      </c>
      <c r="G48" s="55">
        <v>1617</v>
      </c>
      <c r="H48" s="55">
        <v>1727072.6842751689</v>
      </c>
      <c r="I48" s="56">
        <v>1115</v>
      </c>
      <c r="K48" s="10" t="s">
        <v>37</v>
      </c>
      <c r="L48" s="133">
        <v>-3.2158317872603592E-2</v>
      </c>
      <c r="M48" s="133">
        <v>9.5489759178127409E-2</v>
      </c>
      <c r="N48" s="135">
        <v>-0.25739910313901349</v>
      </c>
    </row>
    <row r="49" spans="1:19" ht="13.5" thickBot="1">
      <c r="A49" s="38" t="s">
        <v>38</v>
      </c>
      <c r="B49" s="29">
        <v>2612</v>
      </c>
      <c r="C49" s="29">
        <v>1781992.5350070042</v>
      </c>
      <c r="D49" s="30">
        <v>2112</v>
      </c>
      <c r="E49" s="19"/>
      <c r="F49" s="75" t="s">
        <v>38</v>
      </c>
      <c r="G49" s="55">
        <v>2984</v>
      </c>
      <c r="H49" s="55">
        <v>2102255.5319297193</v>
      </c>
      <c r="I49" s="56">
        <v>2498</v>
      </c>
      <c r="K49" s="10" t="s">
        <v>38</v>
      </c>
      <c r="L49" s="133">
        <v>-0.12466487935656834</v>
      </c>
      <c r="M49" s="133">
        <v>-0.15234256352686903</v>
      </c>
      <c r="N49" s="135">
        <v>-0.15452361889511612</v>
      </c>
    </row>
    <row r="50" spans="1:19" ht="13.5" thickBot="1">
      <c r="A50" s="38" t="s">
        <v>39</v>
      </c>
      <c r="B50" s="29">
        <v>655</v>
      </c>
      <c r="C50" s="29">
        <v>904034.55023852701</v>
      </c>
      <c r="D50" s="30">
        <v>511</v>
      </c>
      <c r="E50" s="19"/>
      <c r="F50" s="75" t="s">
        <v>39</v>
      </c>
      <c r="G50" s="55">
        <v>766</v>
      </c>
      <c r="H50" s="55">
        <v>1431340.271425033</v>
      </c>
      <c r="I50" s="56">
        <v>447</v>
      </c>
      <c r="K50" s="10" t="s">
        <v>39</v>
      </c>
      <c r="L50" s="133">
        <v>-0.14490861618798956</v>
      </c>
      <c r="M50" s="133">
        <v>-0.36839997568259841</v>
      </c>
      <c r="N50" s="135">
        <v>0.14317673378076057</v>
      </c>
    </row>
    <row r="51" spans="1:19" ht="13.5" thickBot="1">
      <c r="A51" s="38" t="s">
        <v>40</v>
      </c>
      <c r="B51" s="29">
        <v>4881</v>
      </c>
      <c r="C51" s="29">
        <v>4700628.2953444282</v>
      </c>
      <c r="D51" s="30">
        <v>3542</v>
      </c>
      <c r="E51" s="19"/>
      <c r="F51" s="75" t="s">
        <v>40</v>
      </c>
      <c r="G51" s="55">
        <v>4857</v>
      </c>
      <c r="H51" s="55">
        <v>4902762.6668986091</v>
      </c>
      <c r="I51" s="56">
        <v>3413</v>
      </c>
      <c r="K51" s="10" t="s">
        <v>40</v>
      </c>
      <c r="L51" s="133">
        <v>4.9413218035825324E-3</v>
      </c>
      <c r="M51" s="133">
        <v>-4.1228667444766831E-2</v>
      </c>
      <c r="N51" s="135">
        <v>3.7796659830061419E-2</v>
      </c>
    </row>
    <row r="52" spans="1:19" ht="13.5" thickBot="1">
      <c r="A52" s="39" t="s">
        <v>41</v>
      </c>
      <c r="B52" s="33">
        <v>1247</v>
      </c>
      <c r="C52" s="33">
        <v>1082495.9828999175</v>
      </c>
      <c r="D52" s="34">
        <v>961</v>
      </c>
      <c r="E52" s="19"/>
      <c r="F52" s="76" t="s">
        <v>41</v>
      </c>
      <c r="G52" s="59">
        <v>1202</v>
      </c>
      <c r="H52" s="59">
        <v>1213561.5900000001</v>
      </c>
      <c r="I52" s="60">
        <v>937</v>
      </c>
      <c r="K52" s="11" t="s">
        <v>41</v>
      </c>
      <c r="L52" s="134">
        <v>3.7437603993344393E-2</v>
      </c>
      <c r="M52" s="134">
        <v>-0.10800078725306606</v>
      </c>
      <c r="N52" s="136">
        <v>2.5613660618996725E-2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53104</v>
      </c>
      <c r="C54" s="83">
        <v>74331901.69090566</v>
      </c>
      <c r="D54" s="83">
        <v>31778</v>
      </c>
      <c r="E54" s="19"/>
      <c r="F54" s="48" t="s">
        <v>42</v>
      </c>
      <c r="G54" s="49">
        <v>73302.220727294931</v>
      </c>
      <c r="H54" s="49">
        <v>93585652.643852085</v>
      </c>
      <c r="I54" s="53">
        <v>49522.70551420463</v>
      </c>
      <c r="K54" s="96" t="s">
        <v>42</v>
      </c>
      <c r="L54" s="97">
        <v>-0.27554718706869807</v>
      </c>
      <c r="M54" s="97">
        <v>-0.2057340031192405</v>
      </c>
      <c r="N54" s="97">
        <v>-0.35831454137970919</v>
      </c>
      <c r="P54" s="5"/>
      <c r="Q54" s="5"/>
      <c r="R54" s="5"/>
      <c r="S54" s="5"/>
    </row>
    <row r="55" spans="1:19" ht="13.5" thickBot="1">
      <c r="A55" s="37" t="s">
        <v>43</v>
      </c>
      <c r="B55" s="29">
        <v>38774</v>
      </c>
      <c r="C55" s="29">
        <v>57817724.129368052</v>
      </c>
      <c r="D55" s="30">
        <v>22231</v>
      </c>
      <c r="E55" s="19"/>
      <c r="F55" s="71" t="s">
        <v>43</v>
      </c>
      <c r="G55" s="55">
        <v>58598.220727294931</v>
      </c>
      <c r="H55" s="55">
        <v>75135286.170845836</v>
      </c>
      <c r="I55" s="56">
        <v>39961.70551420463</v>
      </c>
      <c r="K55" s="9" t="s">
        <v>43</v>
      </c>
      <c r="L55" s="100">
        <v>-0.33830755407323909</v>
      </c>
      <c r="M55" s="100">
        <v>-0.23048507464389456</v>
      </c>
      <c r="N55" s="101">
        <v>-0.44369241217450395</v>
      </c>
    </row>
    <row r="56" spans="1:19" ht="13.5" thickBot="1">
      <c r="A56" s="38" t="s">
        <v>44</v>
      </c>
      <c r="B56" s="29">
        <v>3418</v>
      </c>
      <c r="C56" s="29">
        <v>3516819.0030511823</v>
      </c>
      <c r="D56" s="30">
        <v>2752</v>
      </c>
      <c r="E56" s="19"/>
      <c r="F56" s="66" t="s">
        <v>44</v>
      </c>
      <c r="G56" s="77">
        <v>3793</v>
      </c>
      <c r="H56" s="77">
        <v>4725560.0165964514</v>
      </c>
      <c r="I56" s="78">
        <v>2705</v>
      </c>
      <c r="K56" s="10" t="s">
        <v>44</v>
      </c>
      <c r="L56" s="100">
        <v>-9.8866332718165029E-2</v>
      </c>
      <c r="M56" s="100">
        <v>-0.25578788742500314</v>
      </c>
      <c r="N56" s="101">
        <v>1.737523105360439E-2</v>
      </c>
    </row>
    <row r="57" spans="1:19" ht="13.5" thickBot="1">
      <c r="A57" s="38" t="s">
        <v>45</v>
      </c>
      <c r="B57" s="29">
        <v>3271</v>
      </c>
      <c r="C57" s="29">
        <v>4557201.3186159246</v>
      </c>
      <c r="D57" s="30">
        <v>1831</v>
      </c>
      <c r="E57" s="19"/>
      <c r="F57" s="66" t="s">
        <v>45</v>
      </c>
      <c r="G57" s="77">
        <v>2914</v>
      </c>
      <c r="H57" s="77">
        <v>3798217.1301446529</v>
      </c>
      <c r="I57" s="78">
        <v>1513</v>
      </c>
      <c r="K57" s="10" t="s">
        <v>45</v>
      </c>
      <c r="L57" s="100">
        <v>0.1225120109814688</v>
      </c>
      <c r="M57" s="100">
        <v>0.19982643499961417</v>
      </c>
      <c r="N57" s="101">
        <v>0.21017845340383334</v>
      </c>
    </row>
    <row r="58" spans="1:19" ht="13.5" thickBot="1">
      <c r="A58" s="39" t="s">
        <v>46</v>
      </c>
      <c r="B58" s="33">
        <v>7641</v>
      </c>
      <c r="C58" s="33">
        <v>8440157.2398705017</v>
      </c>
      <c r="D58" s="34">
        <v>4964</v>
      </c>
      <c r="E58" s="19"/>
      <c r="F58" s="67" t="s">
        <v>46</v>
      </c>
      <c r="G58" s="72">
        <v>7997</v>
      </c>
      <c r="H58" s="72">
        <v>9926589.3262651488</v>
      </c>
      <c r="I58" s="73">
        <v>5343</v>
      </c>
      <c r="K58" s="11" t="s">
        <v>46</v>
      </c>
      <c r="L58" s="102">
        <v>-4.4516693760160098E-2</v>
      </c>
      <c r="M58" s="102">
        <v>-0.14974247826105169</v>
      </c>
      <c r="N58" s="103">
        <v>-7.0933932247800868E-2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30207</v>
      </c>
      <c r="C60" s="83">
        <v>25219088.925790012</v>
      </c>
      <c r="D60" s="83">
        <v>23251</v>
      </c>
      <c r="E60" s="19"/>
      <c r="F60" s="48" t="s">
        <v>47</v>
      </c>
      <c r="G60" s="49">
        <v>38308</v>
      </c>
      <c r="H60" s="49">
        <v>30542122.522377465</v>
      </c>
      <c r="I60" s="53">
        <v>30423</v>
      </c>
      <c r="K60" s="96" t="s">
        <v>47</v>
      </c>
      <c r="L60" s="97">
        <v>-0.2114701889944659</v>
      </c>
      <c r="M60" s="97">
        <v>-0.17428499256027141</v>
      </c>
      <c r="N60" s="97">
        <v>-0.23574269467179432</v>
      </c>
      <c r="P60" s="5"/>
      <c r="Q60" s="5"/>
      <c r="R60" s="5"/>
      <c r="S60" s="5"/>
    </row>
    <row r="61" spans="1:19" ht="13.5" thickBot="1">
      <c r="A61" s="37" t="s">
        <v>48</v>
      </c>
      <c r="B61" s="29">
        <v>5151</v>
      </c>
      <c r="C61" s="29">
        <v>4416498.9606946567</v>
      </c>
      <c r="D61" s="30">
        <v>3735</v>
      </c>
      <c r="E61" s="19"/>
      <c r="F61" s="71" t="s">
        <v>48</v>
      </c>
      <c r="G61" s="55">
        <v>7061</v>
      </c>
      <c r="H61" s="55">
        <v>6010364.9383889288</v>
      </c>
      <c r="I61" s="56">
        <v>5117</v>
      </c>
      <c r="K61" s="9" t="s">
        <v>48</v>
      </c>
      <c r="L61" s="100">
        <v>-0.27049992918850019</v>
      </c>
      <c r="M61" s="100">
        <v>-0.26518622313830842</v>
      </c>
      <c r="N61" s="101">
        <v>-0.27008012507328516</v>
      </c>
    </row>
    <row r="62" spans="1:19" ht="13.5" thickBot="1">
      <c r="A62" s="38" t="s">
        <v>49</v>
      </c>
      <c r="B62" s="29">
        <v>1608</v>
      </c>
      <c r="C62" s="29">
        <v>1935017.0890973427</v>
      </c>
      <c r="D62" s="30">
        <v>982</v>
      </c>
      <c r="E62" s="19"/>
      <c r="F62" s="66" t="s">
        <v>49</v>
      </c>
      <c r="G62" s="77">
        <v>2575</v>
      </c>
      <c r="H62" s="77">
        <v>3273156.4449202637</v>
      </c>
      <c r="I62" s="78">
        <v>1514</v>
      </c>
      <c r="K62" s="10" t="s">
        <v>49</v>
      </c>
      <c r="L62" s="100">
        <v>-0.3755339805825243</v>
      </c>
      <c r="M62" s="100">
        <v>-0.40882230297901911</v>
      </c>
      <c r="N62" s="101">
        <v>-0.35138705416116245</v>
      </c>
    </row>
    <row r="63" spans="1:19" ht="13.5" thickBot="1">
      <c r="A63" s="39" t="s">
        <v>50</v>
      </c>
      <c r="B63" s="33">
        <v>23448</v>
      </c>
      <c r="C63" s="33">
        <v>18867572.875998013</v>
      </c>
      <c r="D63" s="34">
        <v>18534</v>
      </c>
      <c r="E63" s="19"/>
      <c r="F63" s="67" t="s">
        <v>50</v>
      </c>
      <c r="G63" s="72">
        <v>28672</v>
      </c>
      <c r="H63" s="72">
        <v>21258601.139068272</v>
      </c>
      <c r="I63" s="73">
        <v>23792</v>
      </c>
      <c r="K63" s="11" t="s">
        <v>50</v>
      </c>
      <c r="L63" s="102">
        <v>-0.1821986607142857</v>
      </c>
      <c r="M63" s="102">
        <v>-0.11247345238893047</v>
      </c>
      <c r="N63" s="103">
        <v>-0.22099865501008742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2840</v>
      </c>
      <c r="C65" s="83">
        <v>3515011.2141799</v>
      </c>
      <c r="D65" s="83">
        <v>1494</v>
      </c>
      <c r="E65" s="19"/>
      <c r="F65" s="48" t="s">
        <v>51</v>
      </c>
      <c r="G65" s="49">
        <v>2633</v>
      </c>
      <c r="H65" s="49">
        <v>2715751.1498600049</v>
      </c>
      <c r="I65" s="53">
        <v>1761</v>
      </c>
      <c r="K65" s="96" t="s">
        <v>51</v>
      </c>
      <c r="L65" s="97">
        <v>7.8617546524876625E-2</v>
      </c>
      <c r="M65" s="97">
        <v>0.29430533955995797</v>
      </c>
      <c r="N65" s="97">
        <v>-0.151618398637138</v>
      </c>
      <c r="P65" s="5"/>
      <c r="Q65" s="5"/>
      <c r="R65" s="5"/>
      <c r="S65" s="5"/>
    </row>
    <row r="66" spans="1:19" ht="13.5" thickBot="1">
      <c r="A66" s="37" t="s">
        <v>52</v>
      </c>
      <c r="B66" s="29">
        <v>1967</v>
      </c>
      <c r="C66" s="29">
        <v>2380476.0413717362</v>
      </c>
      <c r="D66" s="30">
        <v>961</v>
      </c>
      <c r="E66" s="19"/>
      <c r="F66" s="71" t="s">
        <v>52</v>
      </c>
      <c r="G66" s="55">
        <v>1464</v>
      </c>
      <c r="H66" s="55">
        <v>1398143.0785441678</v>
      </c>
      <c r="I66" s="56">
        <v>927</v>
      </c>
      <c r="K66" s="9" t="s">
        <v>52</v>
      </c>
      <c r="L66" s="100">
        <v>0.34357923497267762</v>
      </c>
      <c r="M66" s="100">
        <v>0.70259830907322707</v>
      </c>
      <c r="N66" s="101">
        <v>3.6677454153182243E-2</v>
      </c>
    </row>
    <row r="67" spans="1:19" ht="13.5" thickBot="1">
      <c r="A67" s="39" t="s">
        <v>53</v>
      </c>
      <c r="B67" s="33">
        <v>873</v>
      </c>
      <c r="C67" s="33">
        <v>1134535.1728081638</v>
      </c>
      <c r="D67" s="34">
        <v>533</v>
      </c>
      <c r="E67" s="19"/>
      <c r="F67" s="67" t="s">
        <v>53</v>
      </c>
      <c r="G67" s="72">
        <v>1169</v>
      </c>
      <c r="H67" s="72">
        <v>1317608.0713158369</v>
      </c>
      <c r="I67" s="73">
        <v>834</v>
      </c>
      <c r="K67" s="11" t="s">
        <v>53</v>
      </c>
      <c r="L67" s="102">
        <v>-0.25320786997433709</v>
      </c>
      <c r="M67" s="102">
        <v>-0.13894336448990197</v>
      </c>
      <c r="N67" s="103">
        <v>-0.36091127098321341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15991</v>
      </c>
      <c r="C69" s="83">
        <v>14274680.135121448</v>
      </c>
      <c r="D69" s="83">
        <v>11106</v>
      </c>
      <c r="E69" s="19"/>
      <c r="F69" s="48" t="s">
        <v>54</v>
      </c>
      <c r="G69" s="49">
        <v>14926</v>
      </c>
      <c r="H69" s="49">
        <v>13691985.513005259</v>
      </c>
      <c r="I69" s="53">
        <v>11178</v>
      </c>
      <c r="K69" s="96" t="s">
        <v>54</v>
      </c>
      <c r="L69" s="97">
        <v>7.135200321586499E-2</v>
      </c>
      <c r="M69" s="97">
        <v>4.2557350178520137E-2</v>
      </c>
      <c r="N69" s="97">
        <v>-6.441223832528209E-3</v>
      </c>
      <c r="P69" s="5"/>
      <c r="Q69" s="5"/>
      <c r="R69" s="5"/>
      <c r="S69" s="5"/>
    </row>
    <row r="70" spans="1:19" ht="13.5" thickBot="1">
      <c r="A70" s="37" t="s">
        <v>55</v>
      </c>
      <c r="B70" s="29">
        <v>5839</v>
      </c>
      <c r="C70" s="29">
        <v>4930974.4945290005</v>
      </c>
      <c r="D70" s="30">
        <v>4066</v>
      </c>
      <c r="E70" s="19"/>
      <c r="F70" s="71" t="s">
        <v>55</v>
      </c>
      <c r="G70" s="55">
        <v>5788</v>
      </c>
      <c r="H70" s="55">
        <v>4101904.0665074117</v>
      </c>
      <c r="I70" s="56">
        <v>4627</v>
      </c>
      <c r="K70" s="9" t="s">
        <v>55</v>
      </c>
      <c r="L70" s="100">
        <v>8.8113337940567416E-3</v>
      </c>
      <c r="M70" s="100">
        <v>0.20211843440978017</v>
      </c>
      <c r="N70" s="101">
        <v>-0.12124486708450399</v>
      </c>
    </row>
    <row r="71" spans="1:19" ht="13.5" thickBot="1">
      <c r="A71" s="38" t="s">
        <v>56</v>
      </c>
      <c r="B71" s="29">
        <v>1159</v>
      </c>
      <c r="C71" s="29">
        <v>951049.95284866996</v>
      </c>
      <c r="D71" s="30">
        <v>731</v>
      </c>
      <c r="E71" s="19"/>
      <c r="F71" s="66" t="s">
        <v>56</v>
      </c>
      <c r="G71" s="77">
        <v>1037</v>
      </c>
      <c r="H71" s="77">
        <v>1174899.8801034449</v>
      </c>
      <c r="I71" s="78">
        <v>607</v>
      </c>
      <c r="K71" s="10" t="s">
        <v>56</v>
      </c>
      <c r="L71" s="100">
        <v>0.11764705882352944</v>
      </c>
      <c r="M71" s="100">
        <v>-0.19052681087606027</v>
      </c>
      <c r="N71" s="101">
        <v>0.20428336079077436</v>
      </c>
    </row>
    <row r="72" spans="1:19" ht="13.5" thickBot="1">
      <c r="A72" s="38" t="s">
        <v>57</v>
      </c>
      <c r="B72" s="29">
        <v>1374</v>
      </c>
      <c r="C72" s="29">
        <v>1087864.6151912438</v>
      </c>
      <c r="D72" s="30">
        <v>843</v>
      </c>
      <c r="E72" s="19"/>
      <c r="F72" s="66" t="s">
        <v>57</v>
      </c>
      <c r="G72" s="77">
        <v>1095</v>
      </c>
      <c r="H72" s="77">
        <v>948975.07812896708</v>
      </c>
      <c r="I72" s="78">
        <v>817</v>
      </c>
      <c r="K72" s="10" t="s">
        <v>57</v>
      </c>
      <c r="L72" s="100">
        <v>0.25479452054794516</v>
      </c>
      <c r="M72" s="100">
        <v>0.14635741260573076</v>
      </c>
      <c r="N72" s="101">
        <v>3.1823745410036741E-2</v>
      </c>
    </row>
    <row r="73" spans="1:19" ht="13.5" thickBot="1">
      <c r="A73" s="39" t="s">
        <v>58</v>
      </c>
      <c r="B73" s="33">
        <v>7619</v>
      </c>
      <c r="C73" s="33">
        <v>7304791.0725525338</v>
      </c>
      <c r="D73" s="34">
        <v>5466</v>
      </c>
      <c r="E73" s="19"/>
      <c r="F73" s="67" t="s">
        <v>58</v>
      </c>
      <c r="G73" s="72">
        <v>7006</v>
      </c>
      <c r="H73" s="72">
        <v>7466206.4882654343</v>
      </c>
      <c r="I73" s="73">
        <v>5127</v>
      </c>
      <c r="K73" s="11" t="s">
        <v>58</v>
      </c>
      <c r="L73" s="102">
        <v>8.7496431630031513E-2</v>
      </c>
      <c r="M73" s="102">
        <v>-2.1619468463214275E-2</v>
      </c>
      <c r="N73" s="103">
        <v>6.6120538326506662E-2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38883</v>
      </c>
      <c r="C75" s="83">
        <v>49530971.387753733</v>
      </c>
      <c r="D75" s="83">
        <v>22798</v>
      </c>
      <c r="E75" s="19"/>
      <c r="F75" s="48" t="s">
        <v>59</v>
      </c>
      <c r="G75" s="49">
        <v>56641.138138315066</v>
      </c>
      <c r="H75" s="49">
        <v>63951883.476152569</v>
      </c>
      <c r="I75" s="53">
        <v>40342.398349810246</v>
      </c>
      <c r="K75" s="96" t="s">
        <v>59</v>
      </c>
      <c r="L75" s="97">
        <v>-0.31352015022986479</v>
      </c>
      <c r="M75" s="97">
        <v>-0.22549628415207412</v>
      </c>
      <c r="N75" s="97">
        <v>-0.43488734104705917</v>
      </c>
      <c r="P75" s="5"/>
      <c r="Q75" s="5"/>
      <c r="R75" s="5"/>
      <c r="S75" s="5"/>
    </row>
    <row r="76" spans="1:19" ht="13.5" thickBot="1">
      <c r="A76" s="90" t="s">
        <v>60</v>
      </c>
      <c r="B76" s="33">
        <v>38883</v>
      </c>
      <c r="C76" s="33">
        <v>49530971.387753733</v>
      </c>
      <c r="D76" s="34">
        <v>22798</v>
      </c>
      <c r="E76" s="19"/>
      <c r="F76" s="70" t="s">
        <v>60</v>
      </c>
      <c r="G76" s="59">
        <v>56641.138138315066</v>
      </c>
      <c r="H76" s="59">
        <v>63951883.476152569</v>
      </c>
      <c r="I76" s="60">
        <v>40342.398349810246</v>
      </c>
      <c r="K76" s="13" t="s">
        <v>60</v>
      </c>
      <c r="L76" s="102">
        <v>-0.31352015022986479</v>
      </c>
      <c r="M76" s="102">
        <v>-0.22549628415207412</v>
      </c>
      <c r="N76" s="103">
        <v>-0.43488734104705917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20571</v>
      </c>
      <c r="C78" s="83">
        <v>23058166.449641347</v>
      </c>
      <c r="D78" s="83">
        <v>11112</v>
      </c>
      <c r="E78" s="19"/>
      <c r="F78" s="48" t="s">
        <v>61</v>
      </c>
      <c r="G78" s="49">
        <v>23749</v>
      </c>
      <c r="H78" s="49">
        <v>24269825.950578731</v>
      </c>
      <c r="I78" s="53">
        <v>17534</v>
      </c>
      <c r="K78" s="96" t="s">
        <v>61</v>
      </c>
      <c r="L78" s="97">
        <v>-0.13381616068044966</v>
      </c>
      <c r="M78" s="97">
        <v>-4.9924523703001267E-2</v>
      </c>
      <c r="N78" s="97">
        <v>-0.36625983802897233</v>
      </c>
      <c r="P78" s="5"/>
      <c r="Q78" s="5"/>
      <c r="R78" s="5"/>
      <c r="S78" s="5"/>
    </row>
    <row r="79" spans="1:19" ht="13.5" thickBot="1">
      <c r="A79" s="90" t="s">
        <v>62</v>
      </c>
      <c r="B79" s="33">
        <v>20571</v>
      </c>
      <c r="C79" s="33">
        <v>23058166.449641347</v>
      </c>
      <c r="D79" s="34">
        <v>11112</v>
      </c>
      <c r="E79" s="19"/>
      <c r="F79" s="70" t="s">
        <v>62</v>
      </c>
      <c r="G79" s="59">
        <v>23749</v>
      </c>
      <c r="H79" s="59">
        <v>24269825.950578731</v>
      </c>
      <c r="I79" s="60">
        <v>17534</v>
      </c>
      <c r="K79" s="13" t="s">
        <v>62</v>
      </c>
      <c r="L79" s="102">
        <v>-0.13381616068044966</v>
      </c>
      <c r="M79" s="102">
        <v>-4.9924523703001267E-2</v>
      </c>
      <c r="N79" s="103">
        <v>-0.36625983802897233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6057</v>
      </c>
      <c r="C81" s="83">
        <v>6834662.2842900967</v>
      </c>
      <c r="D81" s="83">
        <v>4356</v>
      </c>
      <c r="E81" s="19"/>
      <c r="F81" s="48" t="s">
        <v>63</v>
      </c>
      <c r="G81" s="49">
        <v>9402.4887497037598</v>
      </c>
      <c r="H81" s="49">
        <v>11898091.492843773</v>
      </c>
      <c r="I81" s="53">
        <v>6402.5517037301315</v>
      </c>
      <c r="K81" s="96" t="s">
        <v>63</v>
      </c>
      <c r="L81" s="97">
        <v>-0.35580885431095721</v>
      </c>
      <c r="M81" s="97">
        <v>-0.42556650464481016</v>
      </c>
      <c r="N81" s="97">
        <v>-0.31964625955895198</v>
      </c>
      <c r="P81" s="5"/>
      <c r="Q81" s="5"/>
      <c r="R81" s="5"/>
      <c r="S81" s="5"/>
    </row>
    <row r="82" spans="1:19" ht="13.5" thickBot="1">
      <c r="A82" s="90" t="s">
        <v>64</v>
      </c>
      <c r="B82" s="33">
        <v>6057</v>
      </c>
      <c r="C82" s="33">
        <v>6834662.2842900967</v>
      </c>
      <c r="D82" s="34">
        <v>4356</v>
      </c>
      <c r="E82" s="19"/>
      <c r="F82" s="70" t="s">
        <v>64</v>
      </c>
      <c r="G82" s="59">
        <v>9402.4887497037598</v>
      </c>
      <c r="H82" s="59">
        <v>11898091.492843773</v>
      </c>
      <c r="I82" s="60">
        <v>6402.5517037301315</v>
      </c>
      <c r="K82" s="13" t="s">
        <v>64</v>
      </c>
      <c r="L82" s="102">
        <v>-0.35580885431095721</v>
      </c>
      <c r="M82" s="102">
        <v>-0.42556650464481016</v>
      </c>
      <c r="N82" s="103">
        <v>-0.31964625955895198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11921</v>
      </c>
      <c r="C84" s="83">
        <v>11814115.83564502</v>
      </c>
      <c r="D84" s="83">
        <v>9106</v>
      </c>
      <c r="E84" s="19"/>
      <c r="F84" s="48" t="s">
        <v>65</v>
      </c>
      <c r="G84" s="49">
        <v>17935</v>
      </c>
      <c r="H84" s="49">
        <v>18354329.870690983</v>
      </c>
      <c r="I84" s="53">
        <v>14053</v>
      </c>
      <c r="K84" s="96" t="s">
        <v>65</v>
      </c>
      <c r="L84" s="97">
        <v>-0.33532199609701696</v>
      </c>
      <c r="M84" s="97">
        <v>-0.35633085387059926</v>
      </c>
      <c r="N84" s="97">
        <v>-0.35202447875898379</v>
      </c>
      <c r="P84" s="5"/>
      <c r="Q84" s="5"/>
      <c r="R84" s="5"/>
      <c r="S84" s="5"/>
    </row>
    <row r="85" spans="1:19" ht="13.5" thickBot="1">
      <c r="A85" s="37" t="s">
        <v>66</v>
      </c>
      <c r="B85" s="29">
        <v>3604</v>
      </c>
      <c r="C85" s="29">
        <v>3590055.5625393284</v>
      </c>
      <c r="D85" s="30">
        <v>2784</v>
      </c>
      <c r="E85" s="19"/>
      <c r="F85" s="71" t="s">
        <v>66</v>
      </c>
      <c r="G85" s="55">
        <v>3770</v>
      </c>
      <c r="H85" s="55">
        <v>4767778.0680583613</v>
      </c>
      <c r="I85" s="56">
        <v>2692</v>
      </c>
      <c r="K85" s="9" t="s">
        <v>66</v>
      </c>
      <c r="L85" s="100">
        <v>-4.403183023872681E-2</v>
      </c>
      <c r="M85" s="100">
        <v>-0.24701705673113494</v>
      </c>
      <c r="N85" s="101">
        <v>3.4175334323922835E-2</v>
      </c>
    </row>
    <row r="86" spans="1:19" ht="13.5" thickBot="1">
      <c r="A86" s="38" t="s">
        <v>67</v>
      </c>
      <c r="B86" s="29">
        <v>1881</v>
      </c>
      <c r="C86" s="29">
        <v>2047523.1882979323</v>
      </c>
      <c r="D86" s="30">
        <v>1441</v>
      </c>
      <c r="E86" s="19"/>
      <c r="F86" s="66" t="s">
        <v>67</v>
      </c>
      <c r="G86" s="77">
        <v>3499</v>
      </c>
      <c r="H86" s="77">
        <v>3262607.977567377</v>
      </c>
      <c r="I86" s="78">
        <v>2868</v>
      </c>
      <c r="K86" s="10" t="s">
        <v>67</v>
      </c>
      <c r="L86" s="100">
        <v>-0.46241783366676192</v>
      </c>
      <c r="M86" s="100">
        <v>-0.37242745607929895</v>
      </c>
      <c r="N86" s="101">
        <v>-0.49755927475592743</v>
      </c>
    </row>
    <row r="87" spans="1:19" ht="13.5" thickBot="1">
      <c r="A87" s="39" t="s">
        <v>68</v>
      </c>
      <c r="B87" s="33">
        <v>6436</v>
      </c>
      <c r="C87" s="33">
        <v>6176537.0848077582</v>
      </c>
      <c r="D87" s="34">
        <v>4881</v>
      </c>
      <c r="E87" s="19"/>
      <c r="F87" s="67" t="s">
        <v>68</v>
      </c>
      <c r="G87" s="72">
        <v>10666</v>
      </c>
      <c r="H87" s="72">
        <v>10323943.825065244</v>
      </c>
      <c r="I87" s="73">
        <v>8493</v>
      </c>
      <c r="K87" s="11" t="s">
        <v>68</v>
      </c>
      <c r="L87" s="102">
        <v>-0.3965872867054191</v>
      </c>
      <c r="M87" s="102">
        <v>-0.40172697667998747</v>
      </c>
      <c r="N87" s="103">
        <v>-0.42529141646061464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2588</v>
      </c>
      <c r="C89" s="83">
        <v>2914183.13127195</v>
      </c>
      <c r="D89" s="83">
        <v>1965</v>
      </c>
      <c r="E89" s="19"/>
      <c r="F89" s="52" t="s">
        <v>69</v>
      </c>
      <c r="G89" s="49">
        <v>3116</v>
      </c>
      <c r="H89" s="49">
        <v>3598212.4371431801</v>
      </c>
      <c r="I89" s="53">
        <v>2330</v>
      </c>
      <c r="K89" s="99" t="s">
        <v>69</v>
      </c>
      <c r="L89" s="97">
        <v>-0.16944801026957634</v>
      </c>
      <c r="M89" s="97">
        <v>-0.19010253502828722</v>
      </c>
      <c r="N89" s="97">
        <v>-0.1566523605150214</v>
      </c>
      <c r="P89" s="5"/>
      <c r="Q89" s="5"/>
      <c r="R89" s="5"/>
      <c r="S89" s="5"/>
    </row>
    <row r="90" spans="1:19" ht="13.5" thickBot="1">
      <c r="A90" s="89" t="s">
        <v>70</v>
      </c>
      <c r="B90" s="33">
        <v>2588</v>
      </c>
      <c r="C90" s="33">
        <v>2914183.13127195</v>
      </c>
      <c r="D90" s="34">
        <v>1965</v>
      </c>
      <c r="E90" s="19"/>
      <c r="F90" s="69" t="s">
        <v>70</v>
      </c>
      <c r="G90" s="59">
        <v>3116</v>
      </c>
      <c r="H90" s="59">
        <v>3598212.4371431801</v>
      </c>
      <c r="I90" s="60">
        <v>2330</v>
      </c>
      <c r="K90" s="12" t="s">
        <v>70</v>
      </c>
      <c r="L90" s="102">
        <v>-0.16944801026957634</v>
      </c>
      <c r="M90" s="102">
        <v>-0.19010253502828722</v>
      </c>
      <c r="N90" s="103">
        <v>-0.1566523605150214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2020</vt:lpstr>
      <vt:lpstr>Febrero 2020</vt:lpstr>
      <vt:lpstr>Marzo 2020</vt:lpstr>
      <vt:lpstr>ITR20</vt:lpstr>
      <vt:lpstr>Abril 2020</vt:lpstr>
      <vt:lpstr>Mayo 2020</vt:lpstr>
      <vt:lpstr>Junio 2020</vt:lpstr>
      <vt:lpstr>IITR20</vt:lpstr>
      <vt:lpstr>Julio 2020</vt:lpstr>
      <vt:lpstr>Agosto 2020</vt:lpstr>
      <vt:lpstr>Septiembre 2020</vt:lpstr>
      <vt:lpstr>IIITR20</vt:lpstr>
      <vt:lpstr>Octubre 2020</vt:lpstr>
      <vt:lpstr>Noviembre 2020</vt:lpstr>
      <vt:lpstr>Diciembre 2020</vt:lpstr>
      <vt:lpstr>IVTR20</vt:lpstr>
      <vt:lpstr>Año 2020</vt:lpstr>
      <vt:lpstr>check</vt:lpstr>
      <vt:lpstr>'Año 2020'!Área_de_impresión</vt:lpstr>
      <vt:lpstr>'Enero 2020'!Área_de_impresión</vt:lpstr>
      <vt:lpstr>'Febrero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</cp:lastModifiedBy>
  <cp:lastPrinted>2020-02-04T08:07:42Z</cp:lastPrinted>
  <dcterms:created xsi:type="dcterms:W3CDTF">2017-02-09T17:39:54Z</dcterms:created>
  <dcterms:modified xsi:type="dcterms:W3CDTF">2022-02-21T10:06:09Z</dcterms:modified>
</cp:coreProperties>
</file>