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Aqui ya está abril para enviar\"/>
    </mc:Choice>
  </mc:AlternateContent>
  <bookViews>
    <workbookView xWindow="0" yWindow="0" windowWidth="28800" windowHeight="11535" tabRatio="934" activeTab="16"/>
  </bookViews>
  <sheets>
    <sheet name="Enero 2023" sheetId="117" r:id="rId1"/>
    <sheet name="Febrero 2023" sheetId="51" r:id="rId2"/>
    <sheet name="Marzo 2023" sheetId="118" r:id="rId3"/>
    <sheet name="ITR23" sheetId="119" r:id="rId4"/>
    <sheet name="Abril 2023" sheetId="120" r:id="rId5"/>
    <sheet name="Mayo 2023" sheetId="121" r:id="rId6"/>
    <sheet name="Junio 2023" sheetId="122" r:id="rId7"/>
    <sheet name="IITR23" sheetId="123" r:id="rId8"/>
    <sheet name="Julio 2023" sheetId="124" r:id="rId9"/>
    <sheet name="Agosto 2023" sheetId="125" r:id="rId10"/>
    <sheet name="Septiembre 2023" sheetId="126" r:id="rId11"/>
    <sheet name="IIITR23" sheetId="127" r:id="rId12"/>
    <sheet name="Octubre 2023" sheetId="128" r:id="rId13"/>
    <sheet name="Noviembre 2023" sheetId="129" r:id="rId14"/>
    <sheet name="Diciembre 2023" sheetId="130" r:id="rId15"/>
    <sheet name="IVTR23" sheetId="131" r:id="rId16"/>
    <sheet name="Año 2023" sheetId="14" r:id="rId17"/>
    <sheet name="check" sheetId="132" state="hidden" r:id="rId18"/>
  </sheets>
  <definedNames>
    <definedName name="_xlnm.Print_Area" localSheetId="16">'Año 2023'!$A$1:$N$92</definedName>
    <definedName name="_xlnm.Print_Area" localSheetId="0">'Enero 2023'!$A$1:$N$92</definedName>
    <definedName name="_xlnm.Print_Area" localSheetId="1">'Febrero 2023'!$A$1:$N$92</definedName>
  </definedNames>
  <calcPr calcId="152511"/>
</workbook>
</file>

<file path=xl/calcChain.xml><?xml version="1.0" encoding="utf-8"?>
<calcChain xmlns="http://schemas.openxmlformats.org/spreadsheetml/2006/main">
  <c r="F2" i="127" l="1"/>
  <c r="K2" i="127" s="1"/>
  <c r="F2" i="123"/>
  <c r="K2" i="123" s="1"/>
  <c r="M2" i="51" l="1"/>
  <c r="M2" i="118" s="1"/>
  <c r="M2" i="120" s="1"/>
  <c r="M2" i="121" s="1"/>
  <c r="M2" i="122" s="1"/>
  <c r="M2" i="124" s="1"/>
  <c r="M2" i="125" s="1"/>
  <c r="M2" i="126" s="1"/>
  <c r="M2" i="128" s="1"/>
  <c r="M2" i="129" s="1"/>
  <c r="M2" i="130" s="1"/>
  <c r="M2" i="14" s="1"/>
  <c r="G2" i="51"/>
  <c r="G2" i="118" s="1"/>
  <c r="G2" i="120" s="1"/>
  <c r="G2" i="121" s="1"/>
  <c r="G2" i="122" s="1"/>
  <c r="G2" i="124" s="1"/>
  <c r="G2" i="125" s="1"/>
  <c r="G2" i="126" s="1"/>
  <c r="G2" i="128" s="1"/>
  <c r="G2" i="129" s="1"/>
  <c r="G2" i="130" s="1"/>
  <c r="G2" i="14" s="1"/>
  <c r="B2" i="51"/>
  <c r="B2" i="118" s="1"/>
  <c r="B2" i="120" s="1"/>
  <c r="B2" i="121" s="1"/>
  <c r="B2" i="122" s="1"/>
  <c r="B2" i="124" s="1"/>
  <c r="B2" i="125" s="1"/>
  <c r="B2" i="126" s="1"/>
  <c r="B2" i="128" s="1"/>
  <c r="B2" i="129" s="1"/>
  <c r="B2" i="130" s="1"/>
  <c r="B2" i="14" s="1"/>
  <c r="F2" i="119" l="1"/>
  <c r="K2" i="119" s="1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<sst xmlns="http://schemas.openxmlformats.org/spreadsheetml/2006/main" count="3883" uniqueCount="108">
  <si>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</si>
  <si>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</si>
  <si>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</si>
  <si>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</si>
  <si>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</si>
  <si>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</si>
  <si>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</si>
  <si>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</si>
  <si>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</si>
  <si>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</si>
  <si>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</si>
  <si>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</si>
  <si>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</si>
  <si>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</si>
  <si>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</si>
  <si>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</si>
  <si>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</si>
  <si>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</si>
  <si>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</si>
  <si>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</si>
  <si>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</si>
  <si>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</si>
  <si>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</si>
  <si>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</si>
  <si>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</si>
  <si>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</si>
  <si>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</si>
  <si>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</si>
  <si>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</si>
  <si>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</si>
  <si>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</si>
  <si>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</si>
  <si>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</si>
  <si>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</si>
  <si>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</si>
  <si>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</si>
  <si>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</si>
  <si>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</si>
  <si>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</si>
  <si>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</si>
  <si>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</si>
  <si>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</si>
  <si>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</si>
  <si>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</si>
  <si>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</si>
  <si>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</si>
  <si>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</si>
  <si>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</si>
  <si>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</si>
  <si>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</si>
  <si>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</si>
  <si>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</si>
  <si>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</si>
  <si>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</si>
  <si>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</si>
  <si>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</si>
  <si>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</si>
  <si>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</si>
  <si>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</si>
  <si>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</si>
  <si>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</si>
  <si>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</si>
  <si>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</si>
  <si>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</si>
  <si>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</si>
  <si>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</si>
  <si>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</si>
  <si>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</si>
  <si>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</si>
  <si>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</si>
  <si>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</si>
  <si>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</si>
  <si>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</si>
  <si>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</si>
  <si>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</si>
  <si>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</si>
  <si>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</si>
  <si>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</si>
  <si>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</si>
  <si>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</si>
  <si>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</si>
  <si>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</si>
  <si>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</si>
  <si>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</si>
  <si>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</si>
  <si>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</si>
  <si>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</si>
  <si>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</si>
  <si>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</si>
  <si>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</si>
  <si>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</si>
  <si>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</si>
  <si>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</si>
  <si>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</si>
  <si>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</si>
  <si>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IVTR22</t>
  </si>
  <si>
    <t>ITR22</t>
  </si>
  <si>
    <t>IIITR22</t>
  </si>
  <si>
    <t>IITR22</t>
  </si>
  <si>
    <t>2023/2022</t>
  </si>
  <si>
    <t>ITR23</t>
  </si>
  <si>
    <t>ITR23/ITR22</t>
  </si>
  <si>
    <t>IVTR23</t>
  </si>
  <si>
    <t>IVTR23/IVTR22</t>
  </si>
  <si>
    <t>IIITR23</t>
  </si>
  <si>
    <t>IIITR23/IIITR22</t>
  </si>
  <si>
    <t>IITR23</t>
  </si>
  <si>
    <t>IITR23/IITR22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</si>
</sst>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%"/>
    <numFmt numFmtId="166" formatCode="0.0"/>
    <numFmt numFmtId="167" formatCode="0.00000000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0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164" fontId="3" fillId="2" borderId="2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sqref="A1:XFD104857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8" x14ac:dyDescent="0.2">
      <c r="A2" s="25" t="s">
        <v>77</v>
      </c>
      <c r="B2" s="26">
        <v>2023</v>
      </c>
      <c r="C2" s="25"/>
      <c r="D2" s="25"/>
      <c r="F2" s="44" t="str">
        <f>A2</f>
        <v>MES: ENERO</v>
      </c>
      <c r="G2" s="45">
        <v>2022</v>
      </c>
      <c r="K2" s="1" t="str">
        <f>A2</f>
        <v>MES: ENERO</v>
      </c>
      <c r="L2" s="3"/>
      <c r="M2" s="1" t="s">
        <v>99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257073</v>
      </c>
      <c r="C6" s="85">
        <v>293160939.59834582</v>
      </c>
      <c r="D6" s="85">
        <v>187285</v>
      </c>
      <c r="E6" s="20"/>
      <c r="F6" s="50" t="s">
        <v>1</v>
      </c>
      <c r="G6" s="51">
        <v>340797</v>
      </c>
      <c r="H6" s="51">
        <v>341571611.48213553</v>
      </c>
      <c r="I6" s="51">
        <v>240090</v>
      </c>
      <c r="K6" s="98" t="s">
        <v>1</v>
      </c>
      <c r="L6" s="99">
        <v>-0.24567117668289329</v>
      </c>
      <c r="M6" s="99">
        <v>-0.14172920189042593</v>
      </c>
      <c r="N6" s="99">
        <v>-0.21993835644966475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27436</v>
      </c>
      <c r="C8" s="87">
        <v>25447253.115579177</v>
      </c>
      <c r="D8" s="87">
        <v>18801</v>
      </c>
      <c r="E8" s="20"/>
      <c r="F8" s="54" t="s">
        <v>4</v>
      </c>
      <c r="G8" s="51">
        <v>38682</v>
      </c>
      <c r="H8" s="51">
        <v>31994791.659464359</v>
      </c>
      <c r="I8" s="55">
        <v>27831</v>
      </c>
      <c r="K8" s="101" t="s">
        <v>4</v>
      </c>
      <c r="L8" s="99">
        <v>-0.29072953828654158</v>
      </c>
      <c r="M8" s="99">
        <v>-0.20464388746686402</v>
      </c>
      <c r="N8" s="99">
        <v>-0.32445833782472777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2674</v>
      </c>
      <c r="C9" s="30">
        <v>2517259.7204854288</v>
      </c>
      <c r="D9" s="31">
        <v>1176</v>
      </c>
      <c r="E9" s="21"/>
      <c r="F9" s="56" t="s">
        <v>5</v>
      </c>
      <c r="G9" s="57">
        <v>3647</v>
      </c>
      <c r="H9" s="57">
        <v>3320357.2424558126</v>
      </c>
      <c r="I9" s="58">
        <v>1747</v>
      </c>
      <c r="K9" s="7" t="s">
        <v>5</v>
      </c>
      <c r="L9" s="102">
        <v>-0.26679462571976964</v>
      </c>
      <c r="M9" s="102">
        <v>-0.24187081790524279</v>
      </c>
      <c r="N9" s="102">
        <v>-0.32684602175157418</v>
      </c>
    </row>
    <row r="10" spans="1:18" ht="13.5" thickBot="1" x14ac:dyDescent="0.25">
      <c r="A10" s="32" t="s">
        <v>6</v>
      </c>
      <c r="B10" s="30">
        <v>7143</v>
      </c>
      <c r="C10" s="30">
        <v>4503421.6801112704</v>
      </c>
      <c r="D10" s="31">
        <v>6180</v>
      </c>
      <c r="E10" s="20"/>
      <c r="F10" s="59" t="s">
        <v>6</v>
      </c>
      <c r="G10" s="79">
        <v>8530</v>
      </c>
      <c r="H10" s="79">
        <v>5248478.2643571645</v>
      </c>
      <c r="I10" s="80">
        <v>7234</v>
      </c>
      <c r="K10" s="8" t="s">
        <v>6</v>
      </c>
      <c r="L10" s="113">
        <v>-0.16260257913247367</v>
      </c>
      <c r="M10" s="113">
        <v>-0.14195668662774752</v>
      </c>
      <c r="N10" s="115">
        <v>-0.14570085706386504</v>
      </c>
    </row>
    <row r="11" spans="1:18" ht="13.5" thickBot="1" x14ac:dyDescent="0.25">
      <c r="A11" s="32" t="s">
        <v>7</v>
      </c>
      <c r="B11" s="30">
        <v>1069</v>
      </c>
      <c r="C11" s="30">
        <v>1124154.5518884459</v>
      </c>
      <c r="D11" s="31">
        <v>666</v>
      </c>
      <c r="E11" s="20"/>
      <c r="F11" s="59" t="s">
        <v>7</v>
      </c>
      <c r="G11" s="79">
        <v>1917</v>
      </c>
      <c r="H11" s="79">
        <v>1774957.1157829671</v>
      </c>
      <c r="I11" s="80">
        <v>1360</v>
      </c>
      <c r="K11" s="8" t="s">
        <v>7</v>
      </c>
      <c r="L11" s="113">
        <v>-0.44235785080855505</v>
      </c>
      <c r="M11" s="113">
        <v>-0.3666581902782704</v>
      </c>
      <c r="N11" s="115">
        <v>-0.51029411764705879</v>
      </c>
    </row>
    <row r="12" spans="1:18" ht="13.5" thickBot="1" x14ac:dyDescent="0.25">
      <c r="A12" s="32" t="s">
        <v>8</v>
      </c>
      <c r="B12" s="30">
        <v>1157</v>
      </c>
      <c r="C12" s="30">
        <v>1123703.9348609976</v>
      </c>
      <c r="D12" s="31">
        <v>894</v>
      </c>
      <c r="E12" s="20"/>
      <c r="F12" s="59" t="s">
        <v>8</v>
      </c>
      <c r="G12" s="79">
        <v>2167</v>
      </c>
      <c r="H12" s="79">
        <v>1904082.0070513778</v>
      </c>
      <c r="I12" s="80">
        <v>1615</v>
      </c>
      <c r="K12" s="8" t="s">
        <v>8</v>
      </c>
      <c r="L12" s="113">
        <v>-0.46608214120904479</v>
      </c>
      <c r="M12" s="113">
        <v>-0.40984478047710649</v>
      </c>
      <c r="N12" s="115">
        <v>-0.44643962848297214</v>
      </c>
    </row>
    <row r="13" spans="1:18" ht="13.5" thickBot="1" x14ac:dyDescent="0.25">
      <c r="A13" s="32" t="s">
        <v>9</v>
      </c>
      <c r="B13" s="30">
        <v>1907</v>
      </c>
      <c r="C13" s="30">
        <v>1721595.1178108333</v>
      </c>
      <c r="D13" s="31">
        <v>1357</v>
      </c>
      <c r="E13" s="20"/>
      <c r="F13" s="59" t="s">
        <v>9</v>
      </c>
      <c r="G13" s="79">
        <v>2897</v>
      </c>
      <c r="H13" s="79">
        <v>1678428.5783551927</v>
      </c>
      <c r="I13" s="80">
        <v>2328</v>
      </c>
      <c r="K13" s="8" t="s">
        <v>9</v>
      </c>
      <c r="L13" s="113">
        <v>-0.34173282706247843</v>
      </c>
      <c r="M13" s="113">
        <v>2.5718424967443365E-2</v>
      </c>
      <c r="N13" s="115">
        <v>-0.41709621993127144</v>
      </c>
    </row>
    <row r="14" spans="1:18" ht="13.5" thickBot="1" x14ac:dyDescent="0.25">
      <c r="A14" s="32" t="s">
        <v>10</v>
      </c>
      <c r="B14" s="30">
        <v>642</v>
      </c>
      <c r="C14" s="30">
        <v>1012831.9218350152</v>
      </c>
      <c r="D14" s="31">
        <v>356</v>
      </c>
      <c r="E14" s="20"/>
      <c r="F14" s="59" t="s">
        <v>10</v>
      </c>
      <c r="G14" s="79">
        <v>1091</v>
      </c>
      <c r="H14" s="79">
        <v>1300081.318956634</v>
      </c>
      <c r="I14" s="80">
        <v>765</v>
      </c>
      <c r="K14" s="8" t="s">
        <v>10</v>
      </c>
      <c r="L14" s="113">
        <v>-0.41154903758020167</v>
      </c>
      <c r="M14" s="113">
        <v>-0.22094725378574598</v>
      </c>
      <c r="N14" s="115">
        <v>-0.53464052287581698</v>
      </c>
    </row>
    <row r="15" spans="1:18" ht="13.5" thickBot="1" x14ac:dyDescent="0.25">
      <c r="A15" s="32" t="s">
        <v>11</v>
      </c>
      <c r="B15" s="30">
        <v>4431</v>
      </c>
      <c r="C15" s="30">
        <v>4518247.9931096043</v>
      </c>
      <c r="D15" s="31">
        <v>3068</v>
      </c>
      <c r="E15" s="20"/>
      <c r="F15" s="59" t="s">
        <v>11</v>
      </c>
      <c r="G15" s="79">
        <v>6577</v>
      </c>
      <c r="H15" s="79">
        <v>4999855.206299955</v>
      </c>
      <c r="I15" s="80">
        <v>5122</v>
      </c>
      <c r="K15" s="8" t="s">
        <v>11</v>
      </c>
      <c r="L15" s="113">
        <v>-0.32628858142010031</v>
      </c>
      <c r="M15" s="113">
        <v>-9.6324232066463122E-2</v>
      </c>
      <c r="N15" s="115">
        <v>-0.40101522842639592</v>
      </c>
    </row>
    <row r="16" spans="1:18" ht="13.5" thickBot="1" x14ac:dyDescent="0.25">
      <c r="A16" s="33" t="s">
        <v>12</v>
      </c>
      <c r="B16" s="34">
        <v>8413</v>
      </c>
      <c r="C16" s="34">
        <v>8926038.1954775825</v>
      </c>
      <c r="D16" s="35">
        <v>5104</v>
      </c>
      <c r="E16" s="20"/>
      <c r="F16" s="60" t="s">
        <v>12</v>
      </c>
      <c r="G16" s="109">
        <v>11856</v>
      </c>
      <c r="H16" s="109">
        <v>11768551.926205253</v>
      </c>
      <c r="I16" s="110">
        <v>7660</v>
      </c>
      <c r="K16" s="9" t="s">
        <v>12</v>
      </c>
      <c r="L16" s="116">
        <v>-0.2904014844804319</v>
      </c>
      <c r="M16" s="116">
        <v>-0.24153470610077288</v>
      </c>
      <c r="N16" s="117">
        <v>-0.33368146214099215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12171</v>
      </c>
      <c r="C18" s="89">
        <v>15746627.162036376</v>
      </c>
      <c r="D18" s="89">
        <v>9228</v>
      </c>
      <c r="E18" s="20"/>
      <c r="F18" s="65" t="s">
        <v>13</v>
      </c>
      <c r="G18" s="66">
        <v>16284</v>
      </c>
      <c r="H18" s="66">
        <v>18279728.397960365</v>
      </c>
      <c r="I18" s="67">
        <v>12334</v>
      </c>
      <c r="K18" s="107" t="s">
        <v>13</v>
      </c>
      <c r="L18" s="108">
        <v>-0.25257921886514367</v>
      </c>
      <c r="M18" s="108">
        <v>-0.13857433659717999</v>
      </c>
      <c r="N18" s="120">
        <v>-0.25182422571752883</v>
      </c>
    </row>
    <row r="19" spans="1:18" ht="13.5" thickBot="1" x14ac:dyDescent="0.25">
      <c r="A19" s="38" t="s">
        <v>14</v>
      </c>
      <c r="B19" s="126">
        <v>691</v>
      </c>
      <c r="C19" s="126">
        <v>1375034.8260797679</v>
      </c>
      <c r="D19" s="127">
        <v>386</v>
      </c>
      <c r="E19" s="20"/>
      <c r="F19" s="68" t="s">
        <v>14</v>
      </c>
      <c r="G19" s="130">
        <v>857</v>
      </c>
      <c r="H19" s="130">
        <v>1595200.0949484352</v>
      </c>
      <c r="I19" s="131">
        <v>520</v>
      </c>
      <c r="K19" s="10" t="s">
        <v>14</v>
      </c>
      <c r="L19" s="134">
        <v>-0.19369894982497082</v>
      </c>
      <c r="M19" s="134">
        <v>-0.13801733686317519</v>
      </c>
      <c r="N19" s="136">
        <v>-0.25769230769230766</v>
      </c>
    </row>
    <row r="20" spans="1:18" ht="13.5" thickBot="1" x14ac:dyDescent="0.25">
      <c r="A20" s="39" t="s">
        <v>15</v>
      </c>
      <c r="B20" s="126">
        <v>514</v>
      </c>
      <c r="C20" s="126">
        <v>666312.69004959578</v>
      </c>
      <c r="D20" s="127">
        <v>337</v>
      </c>
      <c r="E20" s="20"/>
      <c r="F20" s="68" t="s">
        <v>15</v>
      </c>
      <c r="G20" s="130">
        <v>740</v>
      </c>
      <c r="H20" s="130">
        <v>697662.77185446071</v>
      </c>
      <c r="I20" s="131">
        <v>617</v>
      </c>
      <c r="K20" s="11" t="s">
        <v>15</v>
      </c>
      <c r="L20" s="134">
        <v>-0.30540540540540539</v>
      </c>
      <c r="M20" s="134">
        <v>-4.493586739841815E-2</v>
      </c>
      <c r="N20" s="136">
        <v>-0.45380875202593196</v>
      </c>
    </row>
    <row r="21" spans="1:18" ht="13.5" thickBot="1" x14ac:dyDescent="0.25">
      <c r="A21" s="40" t="s">
        <v>16</v>
      </c>
      <c r="B21" s="128">
        <v>10966</v>
      </c>
      <c r="C21" s="128">
        <v>13705279.645907013</v>
      </c>
      <c r="D21" s="129">
        <v>8505</v>
      </c>
      <c r="E21" s="20"/>
      <c r="F21" s="69" t="s">
        <v>16</v>
      </c>
      <c r="G21" s="132">
        <v>14687</v>
      </c>
      <c r="H21" s="132">
        <v>15986865.531157468</v>
      </c>
      <c r="I21" s="133">
        <v>11197</v>
      </c>
      <c r="K21" s="12" t="s">
        <v>16</v>
      </c>
      <c r="L21" s="135">
        <v>-0.25335330564444747</v>
      </c>
      <c r="M21" s="135">
        <v>-0.14271627423172961</v>
      </c>
      <c r="N21" s="137">
        <v>-0.24042154148432615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3060</v>
      </c>
      <c r="C23" s="85">
        <v>5006868.2527593244</v>
      </c>
      <c r="D23" s="85">
        <v>1953</v>
      </c>
      <c r="E23" s="20"/>
      <c r="F23" s="54" t="s">
        <v>17</v>
      </c>
      <c r="G23" s="51">
        <v>4508</v>
      </c>
      <c r="H23" s="51">
        <v>6241898.3190869857</v>
      </c>
      <c r="I23" s="55">
        <v>2692</v>
      </c>
      <c r="K23" s="101" t="s">
        <v>17</v>
      </c>
      <c r="L23" s="99">
        <v>-0.32120674356699197</v>
      </c>
      <c r="M23" s="99">
        <v>-0.19786129206095615</v>
      </c>
      <c r="N23" s="99">
        <v>-0.27451708766716199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3060</v>
      </c>
      <c r="C24" s="34">
        <v>5006868.2527593244</v>
      </c>
      <c r="D24" s="35">
        <v>1953</v>
      </c>
      <c r="E24" s="20"/>
      <c r="F24" s="71" t="s">
        <v>18</v>
      </c>
      <c r="G24" s="61">
        <v>4508</v>
      </c>
      <c r="H24" s="61">
        <v>6241898.3190869857</v>
      </c>
      <c r="I24" s="62">
        <v>2692</v>
      </c>
      <c r="K24" s="13" t="s">
        <v>18</v>
      </c>
      <c r="L24" s="104">
        <v>-0.32120674356699197</v>
      </c>
      <c r="M24" s="104">
        <v>-0.19786129206095615</v>
      </c>
      <c r="N24" s="105">
        <v>-0.27451708766716199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1313</v>
      </c>
      <c r="C26" s="85">
        <v>1013744.4415014754</v>
      </c>
      <c r="D26" s="85">
        <v>998</v>
      </c>
      <c r="E26" s="20"/>
      <c r="F26" s="50" t="s">
        <v>19</v>
      </c>
      <c r="G26" s="51">
        <v>1177</v>
      </c>
      <c r="H26" s="51">
        <v>890355.6268864529</v>
      </c>
      <c r="I26" s="55">
        <v>859</v>
      </c>
      <c r="K26" s="98" t="s">
        <v>19</v>
      </c>
      <c r="L26" s="99">
        <v>0.1155480033984706</v>
      </c>
      <c r="M26" s="99">
        <v>0.13858374214639335</v>
      </c>
      <c r="N26" s="99">
        <v>0.16181606519208391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1313</v>
      </c>
      <c r="C27" s="34">
        <v>1013744.4415014754</v>
      </c>
      <c r="D27" s="35">
        <v>998</v>
      </c>
      <c r="E27" s="20"/>
      <c r="F27" s="72" t="s">
        <v>20</v>
      </c>
      <c r="G27" s="61">
        <v>1177</v>
      </c>
      <c r="H27" s="61">
        <v>890355.6268864529</v>
      </c>
      <c r="I27" s="62">
        <v>859</v>
      </c>
      <c r="K27" s="14" t="s">
        <v>20</v>
      </c>
      <c r="L27" s="104">
        <v>0.1155480033984706</v>
      </c>
      <c r="M27" s="104">
        <v>0.13858374214639335</v>
      </c>
      <c r="N27" s="105">
        <v>0.16181606519208391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12600</v>
      </c>
      <c r="C29" s="85">
        <v>8024745.5740645807</v>
      </c>
      <c r="D29" s="85">
        <v>9447</v>
      </c>
      <c r="E29" s="20"/>
      <c r="F29" s="50" t="s">
        <v>21</v>
      </c>
      <c r="G29" s="51">
        <v>10496</v>
      </c>
      <c r="H29" s="51">
        <v>6338796.5591410995</v>
      </c>
      <c r="I29" s="55">
        <v>7659</v>
      </c>
      <c r="K29" s="98" t="s">
        <v>21</v>
      </c>
      <c r="L29" s="99">
        <v>0.20045731707317072</v>
      </c>
      <c r="M29" s="99">
        <v>0.26597304380942699</v>
      </c>
      <c r="N29" s="99">
        <v>0.23345084214649425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5571</v>
      </c>
      <c r="C30" s="30">
        <v>3948692.1947168275</v>
      </c>
      <c r="D30" s="31">
        <v>3999</v>
      </c>
      <c r="E30" s="20"/>
      <c r="F30" s="73" t="s">
        <v>22</v>
      </c>
      <c r="G30" s="57">
        <v>5070</v>
      </c>
      <c r="H30" s="57">
        <v>2997753.6461352776</v>
      </c>
      <c r="I30" s="58">
        <v>3619</v>
      </c>
      <c r="K30" s="15" t="s">
        <v>22</v>
      </c>
      <c r="L30" s="102">
        <v>9.8816568047337183E-2</v>
      </c>
      <c r="M30" s="102">
        <v>0.31721704343767732</v>
      </c>
      <c r="N30" s="103">
        <v>0.10500138159712624</v>
      </c>
    </row>
    <row r="31" spans="1:18" ht="13.5" thickBot="1" x14ac:dyDescent="0.25">
      <c r="A31" s="94" t="s">
        <v>23</v>
      </c>
      <c r="B31" s="34">
        <v>7029</v>
      </c>
      <c r="C31" s="34">
        <v>4076053.3793477532</v>
      </c>
      <c r="D31" s="35">
        <v>5448</v>
      </c>
      <c r="E31" s="20"/>
      <c r="F31" s="73" t="s">
        <v>23</v>
      </c>
      <c r="G31" s="74">
        <v>5426</v>
      </c>
      <c r="H31" s="74">
        <v>3341042.9130058223</v>
      </c>
      <c r="I31" s="75">
        <v>4040</v>
      </c>
      <c r="K31" s="16" t="s">
        <v>23</v>
      </c>
      <c r="L31" s="104">
        <v>0.29542941393291566</v>
      </c>
      <c r="M31" s="104">
        <v>0.21999432077951586</v>
      </c>
      <c r="N31" s="105">
        <v>0.3485148514851486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6142</v>
      </c>
      <c r="C33" s="85">
        <v>4634863.3664875599</v>
      </c>
      <c r="D33" s="85">
        <v>5022</v>
      </c>
      <c r="E33" s="20"/>
      <c r="F33" s="54" t="s">
        <v>24</v>
      </c>
      <c r="G33" s="51">
        <v>9223</v>
      </c>
      <c r="H33" s="51">
        <v>8112691.3439891413</v>
      </c>
      <c r="I33" s="55">
        <v>6452</v>
      </c>
      <c r="K33" s="101" t="s">
        <v>24</v>
      </c>
      <c r="L33" s="99">
        <v>-0.3340561639379811</v>
      </c>
      <c r="M33" s="99">
        <v>-0.4286897935638061</v>
      </c>
      <c r="N33" s="99">
        <v>-0.22163670179789208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6142</v>
      </c>
      <c r="C34" s="34">
        <v>4634863.3664875599</v>
      </c>
      <c r="D34" s="35">
        <v>5022</v>
      </c>
      <c r="E34" s="20"/>
      <c r="F34" s="71" t="s">
        <v>25</v>
      </c>
      <c r="G34" s="61">
        <v>9223</v>
      </c>
      <c r="H34" s="61">
        <v>8112691.3439891413</v>
      </c>
      <c r="I34" s="62">
        <v>6452</v>
      </c>
      <c r="K34" s="13" t="s">
        <v>25</v>
      </c>
      <c r="L34" s="104">
        <v>-0.3340561639379811</v>
      </c>
      <c r="M34" s="104">
        <v>-0.4286897935638061</v>
      </c>
      <c r="N34" s="105">
        <v>-0.22163670179789208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17227</v>
      </c>
      <c r="C36" s="85">
        <v>21531778.523326464</v>
      </c>
      <c r="D36" s="85">
        <v>12158</v>
      </c>
      <c r="E36" s="20"/>
      <c r="F36" s="50" t="s">
        <v>26</v>
      </c>
      <c r="G36" s="51">
        <v>25261</v>
      </c>
      <c r="H36" s="51">
        <v>24919682.687744256</v>
      </c>
      <c r="I36" s="55">
        <v>16368</v>
      </c>
      <c r="K36" s="98" t="s">
        <v>26</v>
      </c>
      <c r="L36" s="99">
        <v>-0.31803966588812793</v>
      </c>
      <c r="M36" s="99">
        <v>-0.13595294157112192</v>
      </c>
      <c r="N36" s="114">
        <v>-0.25720918866080156</v>
      </c>
    </row>
    <row r="37" spans="1:18" ht="13.5" thickBot="1" x14ac:dyDescent="0.25">
      <c r="A37" s="38" t="s">
        <v>27</v>
      </c>
      <c r="B37" s="34">
        <v>884</v>
      </c>
      <c r="C37" s="34">
        <v>1327771.3406062124</v>
      </c>
      <c r="D37" s="34">
        <v>480</v>
      </c>
      <c r="E37" s="20"/>
      <c r="F37" s="73" t="s">
        <v>27</v>
      </c>
      <c r="G37" s="112">
        <v>1341</v>
      </c>
      <c r="H37" s="112">
        <v>1530567.6755997068</v>
      </c>
      <c r="I37" s="112">
        <v>858</v>
      </c>
      <c r="K37" s="10" t="s">
        <v>27</v>
      </c>
      <c r="L37" s="102">
        <v>-0.34079045488441462</v>
      </c>
      <c r="M37" s="102">
        <v>-0.13249746367081405</v>
      </c>
      <c r="N37" s="103">
        <v>-0.44055944055944052</v>
      </c>
    </row>
    <row r="38" spans="1:18" ht="13.5" thickBot="1" x14ac:dyDescent="0.25">
      <c r="A38" s="39" t="s">
        <v>28</v>
      </c>
      <c r="B38" s="34">
        <v>1922</v>
      </c>
      <c r="C38" s="34">
        <v>2353269.6301255911</v>
      </c>
      <c r="D38" s="34">
        <v>1368</v>
      </c>
      <c r="E38" s="20"/>
      <c r="F38" s="68" t="s">
        <v>28</v>
      </c>
      <c r="G38" s="112">
        <v>1517</v>
      </c>
      <c r="H38" s="112">
        <v>2063390.1504823552</v>
      </c>
      <c r="I38" s="112">
        <v>805</v>
      </c>
      <c r="K38" s="11" t="s">
        <v>28</v>
      </c>
      <c r="L38" s="113">
        <v>0.26697429136453521</v>
      </c>
      <c r="M38" s="113">
        <v>0.14048699397710673</v>
      </c>
      <c r="N38" s="115">
        <v>0.69937888198757769</v>
      </c>
    </row>
    <row r="39" spans="1:18" ht="13.5" thickBot="1" x14ac:dyDescent="0.25">
      <c r="A39" s="39" t="s">
        <v>29</v>
      </c>
      <c r="B39" s="34">
        <v>1383</v>
      </c>
      <c r="C39" s="34">
        <v>1709553.2461714831</v>
      </c>
      <c r="D39" s="34">
        <v>970</v>
      </c>
      <c r="E39" s="20"/>
      <c r="F39" s="68" t="s">
        <v>29</v>
      </c>
      <c r="G39" s="112">
        <v>1720</v>
      </c>
      <c r="H39" s="112">
        <v>1714430.6037713941</v>
      </c>
      <c r="I39" s="112">
        <v>1126</v>
      </c>
      <c r="K39" s="11" t="s">
        <v>29</v>
      </c>
      <c r="L39" s="113">
        <v>-0.19593023255813957</v>
      </c>
      <c r="M39" s="113">
        <v>-2.8448848201740873E-3</v>
      </c>
      <c r="N39" s="115">
        <v>-0.13854351687388988</v>
      </c>
    </row>
    <row r="40" spans="1:18" ht="13.5" thickBot="1" x14ac:dyDescent="0.25">
      <c r="A40" s="39" t="s">
        <v>30</v>
      </c>
      <c r="B40" s="34">
        <v>6776</v>
      </c>
      <c r="C40" s="34">
        <v>10089495.879142832</v>
      </c>
      <c r="D40" s="34">
        <v>4991</v>
      </c>
      <c r="E40" s="20"/>
      <c r="F40" s="68" t="s">
        <v>30</v>
      </c>
      <c r="G40" s="112">
        <v>11187</v>
      </c>
      <c r="H40" s="112">
        <v>10209876.930509709</v>
      </c>
      <c r="I40" s="112">
        <v>8059</v>
      </c>
      <c r="K40" s="11" t="s">
        <v>30</v>
      </c>
      <c r="L40" s="113">
        <v>-0.39429695181907576</v>
      </c>
      <c r="M40" s="113">
        <v>-1.1790646663638826E-2</v>
      </c>
      <c r="N40" s="115">
        <v>-0.38069239359722051</v>
      </c>
    </row>
    <row r="41" spans="1:18" ht="13.5" thickBot="1" x14ac:dyDescent="0.25">
      <c r="A41" s="40" t="s">
        <v>31</v>
      </c>
      <c r="B41" s="34">
        <v>6262</v>
      </c>
      <c r="C41" s="34">
        <v>6051688.4272803441</v>
      </c>
      <c r="D41" s="34">
        <v>4349</v>
      </c>
      <c r="E41" s="20"/>
      <c r="F41" s="69" t="s">
        <v>31</v>
      </c>
      <c r="G41" s="112">
        <v>9496</v>
      </c>
      <c r="H41" s="112">
        <v>9401417.3273810912</v>
      </c>
      <c r="I41" s="112">
        <v>5520</v>
      </c>
      <c r="K41" s="12" t="s">
        <v>31</v>
      </c>
      <c r="L41" s="118">
        <v>-0.34056444818871101</v>
      </c>
      <c r="M41" s="118">
        <v>-0.35630041550701652</v>
      </c>
      <c r="N41" s="119">
        <v>-0.21213768115942033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15636</v>
      </c>
      <c r="C43" s="85">
        <v>18316912.309463326</v>
      </c>
      <c r="D43" s="85">
        <v>12722</v>
      </c>
      <c r="E43" s="20"/>
      <c r="F43" s="50" t="s">
        <v>32</v>
      </c>
      <c r="G43" s="51">
        <v>17954</v>
      </c>
      <c r="H43" s="51">
        <v>17280448.704219904</v>
      </c>
      <c r="I43" s="55">
        <v>14108</v>
      </c>
      <c r="K43" s="98" t="s">
        <v>32</v>
      </c>
      <c r="L43" s="99">
        <v>-0.12910771972819424</v>
      </c>
      <c r="M43" s="99">
        <v>5.9978975256025358E-2</v>
      </c>
      <c r="N43" s="99">
        <v>-9.8242132123617765E-2</v>
      </c>
    </row>
    <row r="44" spans="1:18" ht="13.5" thickBot="1" x14ac:dyDescent="0.25">
      <c r="A44" s="38" t="s">
        <v>33</v>
      </c>
      <c r="B44" s="126">
        <v>604</v>
      </c>
      <c r="C44" s="126">
        <v>547477.31810937996</v>
      </c>
      <c r="D44" s="127">
        <v>501</v>
      </c>
      <c r="E44" s="20"/>
      <c r="F44" s="76" t="s">
        <v>33</v>
      </c>
      <c r="G44" s="130">
        <v>590</v>
      </c>
      <c r="H44" s="130">
        <v>374782.65496386524</v>
      </c>
      <c r="I44" s="131">
        <v>529</v>
      </c>
      <c r="K44" s="10" t="s">
        <v>33</v>
      </c>
      <c r="L44" s="145">
        <v>2.3728813559322104E-2</v>
      </c>
      <c r="M44" s="145">
        <v>0.46078616728451616</v>
      </c>
      <c r="N44" s="146">
        <v>-5.2930056710774998E-2</v>
      </c>
    </row>
    <row r="45" spans="1:18" ht="13.5" thickBot="1" x14ac:dyDescent="0.25">
      <c r="A45" s="39" t="s">
        <v>34</v>
      </c>
      <c r="B45" s="126">
        <v>2017</v>
      </c>
      <c r="C45" s="126">
        <v>3032703.6127237831</v>
      </c>
      <c r="D45" s="127">
        <v>1639</v>
      </c>
      <c r="E45" s="20"/>
      <c r="F45" s="77" t="s">
        <v>34</v>
      </c>
      <c r="G45" s="130">
        <v>2614</v>
      </c>
      <c r="H45" s="130">
        <v>3147013.2087822389</v>
      </c>
      <c r="I45" s="131">
        <v>1949</v>
      </c>
      <c r="K45" s="11" t="s">
        <v>34</v>
      </c>
      <c r="L45" s="134">
        <v>-0.22838561591430762</v>
      </c>
      <c r="M45" s="134">
        <v>-3.6323201866282795E-2</v>
      </c>
      <c r="N45" s="136">
        <v>-0.15905592611595687</v>
      </c>
    </row>
    <row r="46" spans="1:18" ht="13.5" thickBot="1" x14ac:dyDescent="0.25">
      <c r="A46" s="39" t="s">
        <v>35</v>
      </c>
      <c r="B46" s="126">
        <v>1175</v>
      </c>
      <c r="C46" s="126">
        <v>1221976.7209596802</v>
      </c>
      <c r="D46" s="127">
        <v>733</v>
      </c>
      <c r="E46" s="20"/>
      <c r="F46" s="77" t="s">
        <v>35</v>
      </c>
      <c r="G46" s="130">
        <v>1466</v>
      </c>
      <c r="H46" s="130">
        <v>1317315.1297265803</v>
      </c>
      <c r="I46" s="131">
        <v>1067</v>
      </c>
      <c r="K46" s="11" t="s">
        <v>35</v>
      </c>
      <c r="L46" s="134">
        <v>-0.19849931787175989</v>
      </c>
      <c r="M46" s="134">
        <v>-7.2373273953581951E-2</v>
      </c>
      <c r="N46" s="136">
        <v>-0.31302717900656041</v>
      </c>
    </row>
    <row r="47" spans="1:18" ht="13.5" thickBot="1" x14ac:dyDescent="0.25">
      <c r="A47" s="39" t="s">
        <v>36</v>
      </c>
      <c r="B47" s="126">
        <v>4325</v>
      </c>
      <c r="C47" s="126">
        <v>5243292.0466148499</v>
      </c>
      <c r="D47" s="127">
        <v>3965</v>
      </c>
      <c r="E47" s="20"/>
      <c r="F47" s="77" t="s">
        <v>36</v>
      </c>
      <c r="G47" s="130">
        <v>4018</v>
      </c>
      <c r="H47" s="130">
        <v>3781489.6296910904</v>
      </c>
      <c r="I47" s="131">
        <v>3287</v>
      </c>
      <c r="K47" s="11" t="s">
        <v>36</v>
      </c>
      <c r="L47" s="134">
        <v>7.6406172224987579E-2</v>
      </c>
      <c r="M47" s="134">
        <v>0.38656787670291037</v>
      </c>
      <c r="N47" s="136">
        <v>0.20626711286887733</v>
      </c>
    </row>
    <row r="48" spans="1:18" ht="13.5" thickBot="1" x14ac:dyDescent="0.25">
      <c r="A48" s="39" t="s">
        <v>37</v>
      </c>
      <c r="B48" s="126">
        <v>1043</v>
      </c>
      <c r="C48" s="126">
        <v>1419766.8904523787</v>
      </c>
      <c r="D48" s="127">
        <v>613</v>
      </c>
      <c r="E48" s="20"/>
      <c r="F48" s="77" t="s">
        <v>37</v>
      </c>
      <c r="G48" s="130">
        <v>1277</v>
      </c>
      <c r="H48" s="130">
        <v>1491249.322073458</v>
      </c>
      <c r="I48" s="131">
        <v>713</v>
      </c>
      <c r="K48" s="11" t="s">
        <v>37</v>
      </c>
      <c r="L48" s="134">
        <v>-0.18324197337509784</v>
      </c>
      <c r="M48" s="134">
        <v>-4.793459454632909E-2</v>
      </c>
      <c r="N48" s="136">
        <v>-0.14025245441795231</v>
      </c>
    </row>
    <row r="49" spans="1:20" ht="13.5" thickBot="1" x14ac:dyDescent="0.25">
      <c r="A49" s="39" t="s">
        <v>38</v>
      </c>
      <c r="B49" s="126">
        <v>1768</v>
      </c>
      <c r="C49" s="126">
        <v>1808756.8923634088</v>
      </c>
      <c r="D49" s="127">
        <v>1469</v>
      </c>
      <c r="E49" s="20"/>
      <c r="F49" s="77" t="s">
        <v>38</v>
      </c>
      <c r="G49" s="130">
        <v>1710</v>
      </c>
      <c r="H49" s="130">
        <v>1609381.9111590034</v>
      </c>
      <c r="I49" s="131">
        <v>1510</v>
      </c>
      <c r="K49" s="11" t="s">
        <v>38</v>
      </c>
      <c r="L49" s="134">
        <v>3.3918128654970792E-2</v>
      </c>
      <c r="M49" s="134">
        <v>0.1238829514747215</v>
      </c>
      <c r="N49" s="136">
        <v>-2.7152317880794752E-2</v>
      </c>
    </row>
    <row r="50" spans="1:20" ht="13.5" thickBot="1" x14ac:dyDescent="0.25">
      <c r="A50" s="39" t="s">
        <v>39</v>
      </c>
      <c r="B50" s="126">
        <v>447</v>
      </c>
      <c r="C50" s="126">
        <v>729044.7734544737</v>
      </c>
      <c r="D50" s="127">
        <v>281</v>
      </c>
      <c r="E50" s="20"/>
      <c r="F50" s="77" t="s">
        <v>39</v>
      </c>
      <c r="G50" s="130">
        <v>661</v>
      </c>
      <c r="H50" s="130">
        <v>881479.66079046682</v>
      </c>
      <c r="I50" s="131">
        <v>505</v>
      </c>
      <c r="K50" s="11" t="s">
        <v>39</v>
      </c>
      <c r="L50" s="134">
        <v>-0.32375189107413016</v>
      </c>
      <c r="M50" s="134">
        <v>-0.17293069155934593</v>
      </c>
      <c r="N50" s="136">
        <v>-0.44356435643564351</v>
      </c>
    </row>
    <row r="51" spans="1:20" ht="13.5" thickBot="1" x14ac:dyDescent="0.25">
      <c r="A51" s="39" t="s">
        <v>40</v>
      </c>
      <c r="B51" s="126">
        <v>3397</v>
      </c>
      <c r="C51" s="126">
        <v>3355860.6288337791</v>
      </c>
      <c r="D51" s="127">
        <v>2795</v>
      </c>
      <c r="E51" s="20"/>
      <c r="F51" s="77" t="s">
        <v>40</v>
      </c>
      <c r="G51" s="130">
        <v>4508</v>
      </c>
      <c r="H51" s="130">
        <v>3844591.3160444358</v>
      </c>
      <c r="I51" s="131">
        <v>3647</v>
      </c>
      <c r="K51" s="11" t="s">
        <v>40</v>
      </c>
      <c r="L51" s="134">
        <v>-0.2464507542147294</v>
      </c>
      <c r="M51" s="134">
        <v>-0.12712162282920991</v>
      </c>
      <c r="N51" s="136">
        <v>-0.23361667123663288</v>
      </c>
    </row>
    <row r="52" spans="1:20" ht="13.5" thickBot="1" x14ac:dyDescent="0.25">
      <c r="A52" s="40" t="s">
        <v>41</v>
      </c>
      <c r="B52" s="128">
        <v>860</v>
      </c>
      <c r="C52" s="128">
        <v>958033.42595159332</v>
      </c>
      <c r="D52" s="129">
        <v>726</v>
      </c>
      <c r="E52" s="20"/>
      <c r="F52" s="78" t="s">
        <v>41</v>
      </c>
      <c r="G52" s="132">
        <v>1110</v>
      </c>
      <c r="H52" s="132">
        <v>833145.87098876236</v>
      </c>
      <c r="I52" s="133">
        <v>901</v>
      </c>
      <c r="K52" s="12" t="s">
        <v>41</v>
      </c>
      <c r="L52" s="135">
        <v>-0.22522522522522526</v>
      </c>
      <c r="M52" s="135">
        <v>0.14989878640893539</v>
      </c>
      <c r="N52" s="137">
        <v>-0.1942286348501665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47911</v>
      </c>
      <c r="C54" s="85">
        <v>64251258.335991353</v>
      </c>
      <c r="D54" s="85">
        <v>34052</v>
      </c>
      <c r="E54" s="20"/>
      <c r="F54" s="50" t="s">
        <v>42</v>
      </c>
      <c r="G54" s="51">
        <v>57965</v>
      </c>
      <c r="H54" s="51">
        <v>74367125.124189168</v>
      </c>
      <c r="I54" s="55">
        <v>38290</v>
      </c>
      <c r="K54" s="98" t="s">
        <v>42</v>
      </c>
      <c r="L54" s="99">
        <v>-0.1734494953851462</v>
      </c>
      <c r="M54" s="99">
        <v>-0.13602605682692259</v>
      </c>
      <c r="N54" s="99">
        <v>-0.11068164011491255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38116</v>
      </c>
      <c r="C55" s="30">
        <v>51410503.87525443</v>
      </c>
      <c r="D55" s="31">
        <v>27009</v>
      </c>
      <c r="E55" s="20"/>
      <c r="F55" s="73" t="s">
        <v>43</v>
      </c>
      <c r="G55" s="57">
        <v>44326</v>
      </c>
      <c r="H55" s="57">
        <v>54327870.9980634</v>
      </c>
      <c r="I55" s="58">
        <v>29345</v>
      </c>
      <c r="K55" s="10" t="s">
        <v>43</v>
      </c>
      <c r="L55" s="102">
        <v>-0.14009836213508997</v>
      </c>
      <c r="M55" s="102">
        <v>-5.3699272016622279E-2</v>
      </c>
      <c r="N55" s="103">
        <v>-7.960470267507247E-2</v>
      </c>
      <c r="R55" s="6"/>
      <c r="S55" s="6"/>
      <c r="T55" s="6"/>
    </row>
    <row r="56" spans="1:20" ht="13.5" thickBot="1" x14ac:dyDescent="0.25">
      <c r="A56" s="39" t="s">
        <v>44</v>
      </c>
      <c r="B56" s="30">
        <v>2279</v>
      </c>
      <c r="C56" s="30">
        <v>2906727.7722526025</v>
      </c>
      <c r="D56" s="31">
        <v>1762</v>
      </c>
      <c r="E56" s="20"/>
      <c r="F56" s="68" t="s">
        <v>44</v>
      </c>
      <c r="G56" s="79">
        <v>3333</v>
      </c>
      <c r="H56" s="79">
        <v>4407005.3701442759</v>
      </c>
      <c r="I56" s="80">
        <v>2360</v>
      </c>
      <c r="K56" s="11" t="s">
        <v>44</v>
      </c>
      <c r="L56" s="102">
        <v>-0.31623162316231623</v>
      </c>
      <c r="M56" s="102">
        <v>-0.34043017239222417</v>
      </c>
      <c r="N56" s="103">
        <v>-0.25338983050847452</v>
      </c>
      <c r="R56" s="6"/>
      <c r="S56" s="6"/>
      <c r="T56" s="6"/>
    </row>
    <row r="57" spans="1:20" ht="13.5" thickBot="1" x14ac:dyDescent="0.25">
      <c r="A57" s="39" t="s">
        <v>45</v>
      </c>
      <c r="B57" s="30">
        <v>1755</v>
      </c>
      <c r="C57" s="30">
        <v>2308271.3800252327</v>
      </c>
      <c r="D57" s="31">
        <v>1059</v>
      </c>
      <c r="E57" s="20"/>
      <c r="F57" s="68" t="s">
        <v>45</v>
      </c>
      <c r="G57" s="79">
        <v>2290</v>
      </c>
      <c r="H57" s="79">
        <v>6688086.5795870423</v>
      </c>
      <c r="I57" s="80">
        <v>1298</v>
      </c>
      <c r="K57" s="11" t="s">
        <v>45</v>
      </c>
      <c r="L57" s="102">
        <v>-0.23362445414847166</v>
      </c>
      <c r="M57" s="102">
        <v>-0.65486819697125431</v>
      </c>
      <c r="N57" s="103">
        <v>-0.18412942989214176</v>
      </c>
      <c r="R57" s="6"/>
      <c r="S57" s="6"/>
      <c r="T57" s="6"/>
    </row>
    <row r="58" spans="1:20" ht="13.5" thickBot="1" x14ac:dyDescent="0.25">
      <c r="A58" s="40" t="s">
        <v>46</v>
      </c>
      <c r="B58" s="34">
        <v>5761</v>
      </c>
      <c r="C58" s="34">
        <v>7625755.3084590845</v>
      </c>
      <c r="D58" s="35">
        <v>4222</v>
      </c>
      <c r="E58" s="20"/>
      <c r="F58" s="69" t="s">
        <v>46</v>
      </c>
      <c r="G58" s="74">
        <v>8016</v>
      </c>
      <c r="H58" s="74">
        <v>8944162.1763944458</v>
      </c>
      <c r="I58" s="75">
        <v>5287</v>
      </c>
      <c r="K58" s="12" t="s">
        <v>46</v>
      </c>
      <c r="L58" s="104">
        <v>-0.28131237524950103</v>
      </c>
      <c r="M58" s="104">
        <v>-0.14740417737671607</v>
      </c>
      <c r="N58" s="105">
        <v>-0.20143748817855112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22803</v>
      </c>
      <c r="C60" s="85">
        <v>22313844.601812094</v>
      </c>
      <c r="D60" s="85">
        <v>17090</v>
      </c>
      <c r="E60" s="20"/>
      <c r="F60" s="50" t="s">
        <v>47</v>
      </c>
      <c r="G60" s="51">
        <v>40632</v>
      </c>
      <c r="H60" s="51">
        <v>31732999.549143441</v>
      </c>
      <c r="I60" s="55">
        <v>32138</v>
      </c>
      <c r="K60" s="98" t="s">
        <v>47</v>
      </c>
      <c r="L60" s="99">
        <v>-0.43879208505611345</v>
      </c>
      <c r="M60" s="99">
        <v>-0.29682523181410359</v>
      </c>
      <c r="N60" s="99">
        <v>-0.46823075486962473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4205</v>
      </c>
      <c r="C61" s="30">
        <v>3690198.9086707071</v>
      </c>
      <c r="D61" s="31">
        <v>3172</v>
      </c>
      <c r="E61" s="20"/>
      <c r="F61" s="73" t="s">
        <v>48</v>
      </c>
      <c r="G61" s="57">
        <v>5223</v>
      </c>
      <c r="H61" s="57">
        <v>4331789.9436343303</v>
      </c>
      <c r="I61" s="58">
        <v>3764</v>
      </c>
      <c r="K61" s="10" t="s">
        <v>48</v>
      </c>
      <c r="L61" s="102">
        <v>-0.19490714148956534</v>
      </c>
      <c r="M61" s="102">
        <v>-0.14811222227117837</v>
      </c>
      <c r="N61" s="103">
        <v>-0.15727948990435703</v>
      </c>
    </row>
    <row r="62" spans="1:20" ht="13.5" thickBot="1" x14ac:dyDescent="0.25">
      <c r="A62" s="39" t="s">
        <v>49</v>
      </c>
      <c r="B62" s="30">
        <v>2220</v>
      </c>
      <c r="C62" s="30">
        <v>2582760.1683815271</v>
      </c>
      <c r="D62" s="31">
        <v>1135</v>
      </c>
      <c r="E62" s="20"/>
      <c r="F62" s="68" t="s">
        <v>49</v>
      </c>
      <c r="G62" s="79">
        <v>4297</v>
      </c>
      <c r="H62" s="79">
        <v>4841315.9315827228</v>
      </c>
      <c r="I62" s="80">
        <v>2156</v>
      </c>
      <c r="K62" s="11" t="s">
        <v>49</v>
      </c>
      <c r="L62" s="102">
        <v>-0.48336048405864551</v>
      </c>
      <c r="M62" s="102">
        <v>-0.46651691298791753</v>
      </c>
      <c r="N62" s="103">
        <v>-0.47356215213358066</v>
      </c>
    </row>
    <row r="63" spans="1:20" ht="13.5" thickBot="1" x14ac:dyDescent="0.25">
      <c r="A63" s="40" t="s">
        <v>50</v>
      </c>
      <c r="B63" s="34">
        <v>16378</v>
      </c>
      <c r="C63" s="34">
        <v>16040885.524759863</v>
      </c>
      <c r="D63" s="35">
        <v>12783</v>
      </c>
      <c r="E63" s="20"/>
      <c r="F63" s="69" t="s">
        <v>50</v>
      </c>
      <c r="G63" s="74">
        <v>31112</v>
      </c>
      <c r="H63" s="74">
        <v>22559893.673926387</v>
      </c>
      <c r="I63" s="75">
        <v>26218</v>
      </c>
      <c r="K63" s="12" t="s">
        <v>50</v>
      </c>
      <c r="L63" s="104">
        <v>-0.47357932630496269</v>
      </c>
      <c r="M63" s="104">
        <v>-0.28896448907916938</v>
      </c>
      <c r="N63" s="105">
        <v>-0.5124342055076665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2103</v>
      </c>
      <c r="C65" s="85">
        <v>2877148.6248580734</v>
      </c>
      <c r="D65" s="85">
        <v>776</v>
      </c>
      <c r="E65" s="20"/>
      <c r="F65" s="50" t="s">
        <v>51</v>
      </c>
      <c r="G65" s="51">
        <v>2909</v>
      </c>
      <c r="H65" s="51">
        <v>3460957.6725984318</v>
      </c>
      <c r="I65" s="55">
        <v>1578</v>
      </c>
      <c r="K65" s="98" t="s">
        <v>51</v>
      </c>
      <c r="L65" s="99">
        <v>-0.27707115847370234</v>
      </c>
      <c r="M65" s="99">
        <v>-0.16868424955398076</v>
      </c>
      <c r="N65" s="99">
        <v>-0.50823827629911278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1706</v>
      </c>
      <c r="C66" s="30">
        <v>2326197.5369397802</v>
      </c>
      <c r="D66" s="31">
        <v>497</v>
      </c>
      <c r="E66" s="20"/>
      <c r="F66" s="73" t="s">
        <v>52</v>
      </c>
      <c r="G66" s="57">
        <v>2178</v>
      </c>
      <c r="H66" s="57">
        <v>2576678.7310574222</v>
      </c>
      <c r="I66" s="58">
        <v>954</v>
      </c>
      <c r="K66" s="10" t="s">
        <v>52</v>
      </c>
      <c r="L66" s="102">
        <v>-0.21671258034894403</v>
      </c>
      <c r="M66" s="102">
        <v>-9.7210875030139698E-2</v>
      </c>
      <c r="N66" s="103">
        <v>-0.47903563941299787</v>
      </c>
    </row>
    <row r="67" spans="1:18" ht="13.5" thickBot="1" x14ac:dyDescent="0.25">
      <c r="A67" s="40" t="s">
        <v>53</v>
      </c>
      <c r="B67" s="34">
        <v>397</v>
      </c>
      <c r="C67" s="34">
        <v>550951.0879182932</v>
      </c>
      <c r="D67" s="35">
        <v>279</v>
      </c>
      <c r="E67" s="20"/>
      <c r="F67" s="69" t="s">
        <v>53</v>
      </c>
      <c r="G67" s="74">
        <v>731</v>
      </c>
      <c r="H67" s="74">
        <v>884278.9415410097</v>
      </c>
      <c r="I67" s="75">
        <v>624</v>
      </c>
      <c r="K67" s="12" t="s">
        <v>53</v>
      </c>
      <c r="L67" s="104">
        <v>-0.45690834473324216</v>
      </c>
      <c r="M67" s="104">
        <v>-0.37694876352232787</v>
      </c>
      <c r="N67" s="105">
        <v>-0.55288461538461542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13409</v>
      </c>
      <c r="C69" s="85">
        <v>12049960.805205807</v>
      </c>
      <c r="D69" s="85">
        <v>11429</v>
      </c>
      <c r="E69" s="20"/>
      <c r="F69" s="50" t="s">
        <v>54</v>
      </c>
      <c r="G69" s="51">
        <v>14480</v>
      </c>
      <c r="H69" s="51">
        <v>12108837.418579809</v>
      </c>
      <c r="I69" s="55">
        <v>11630</v>
      </c>
      <c r="K69" s="98" t="s">
        <v>54</v>
      </c>
      <c r="L69" s="99">
        <v>-7.3964088397790007E-2</v>
      </c>
      <c r="M69" s="99">
        <v>-4.8622845727255282E-3</v>
      </c>
      <c r="N69" s="99">
        <v>-1.7282889079965558E-2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5346</v>
      </c>
      <c r="C70" s="30">
        <v>4087239.1221063132</v>
      </c>
      <c r="D70" s="31">
        <v>4466</v>
      </c>
      <c r="E70" s="20"/>
      <c r="F70" s="73" t="s">
        <v>55</v>
      </c>
      <c r="G70" s="57">
        <v>5414</v>
      </c>
      <c r="H70" s="57">
        <v>3792700.9277105602</v>
      </c>
      <c r="I70" s="58">
        <v>4102</v>
      </c>
      <c r="K70" s="10" t="s">
        <v>55</v>
      </c>
      <c r="L70" s="102">
        <v>-1.2560029553010721E-2</v>
      </c>
      <c r="M70" s="102">
        <v>7.7659219645760169E-2</v>
      </c>
      <c r="N70" s="103">
        <v>8.8737201365187701E-2</v>
      </c>
    </row>
    <row r="71" spans="1:18" ht="13.5" thickBot="1" x14ac:dyDescent="0.25">
      <c r="A71" s="39" t="s">
        <v>56</v>
      </c>
      <c r="B71" s="30">
        <v>761</v>
      </c>
      <c r="C71" s="30">
        <v>615166.89947882167</v>
      </c>
      <c r="D71" s="31">
        <v>642</v>
      </c>
      <c r="E71" s="20"/>
      <c r="F71" s="68" t="s">
        <v>56</v>
      </c>
      <c r="G71" s="79">
        <v>1196</v>
      </c>
      <c r="H71" s="79">
        <v>939152.03457659844</v>
      </c>
      <c r="I71" s="80">
        <v>867</v>
      </c>
      <c r="K71" s="11" t="s">
        <v>56</v>
      </c>
      <c r="L71" s="102">
        <v>-0.36371237458193983</v>
      </c>
      <c r="M71" s="102">
        <v>-0.34497623725411009</v>
      </c>
      <c r="N71" s="103">
        <v>-0.25951557093425603</v>
      </c>
    </row>
    <row r="72" spans="1:18" ht="13.5" thickBot="1" x14ac:dyDescent="0.25">
      <c r="A72" s="39" t="s">
        <v>57</v>
      </c>
      <c r="B72" s="30">
        <v>708</v>
      </c>
      <c r="C72" s="30">
        <v>800911.9075524346</v>
      </c>
      <c r="D72" s="31">
        <v>618</v>
      </c>
      <c r="E72" s="20"/>
      <c r="F72" s="68" t="s">
        <v>57</v>
      </c>
      <c r="G72" s="79">
        <v>1063</v>
      </c>
      <c r="H72" s="79">
        <v>896988.52860465599</v>
      </c>
      <c r="I72" s="80">
        <v>904</v>
      </c>
      <c r="K72" s="11" t="s">
        <v>57</v>
      </c>
      <c r="L72" s="102">
        <v>-0.33396048918156163</v>
      </c>
      <c r="M72" s="102">
        <v>-0.10711020039651675</v>
      </c>
      <c r="N72" s="103">
        <v>-0.3163716814159292</v>
      </c>
    </row>
    <row r="73" spans="1:18" ht="13.5" thickBot="1" x14ac:dyDescent="0.25">
      <c r="A73" s="40" t="s">
        <v>58</v>
      </c>
      <c r="B73" s="34">
        <v>6594</v>
      </c>
      <c r="C73" s="34">
        <v>6546642.8760682372</v>
      </c>
      <c r="D73" s="35">
        <v>5703</v>
      </c>
      <c r="E73" s="20"/>
      <c r="F73" s="69" t="s">
        <v>58</v>
      </c>
      <c r="G73" s="74">
        <v>6807</v>
      </c>
      <c r="H73" s="74">
        <v>6479995.9276879961</v>
      </c>
      <c r="I73" s="75">
        <v>5757</v>
      </c>
      <c r="K73" s="12" t="s">
        <v>58</v>
      </c>
      <c r="L73" s="104">
        <v>-3.1291317761128257E-2</v>
      </c>
      <c r="M73" s="104">
        <v>1.0285029361742248E-2</v>
      </c>
      <c r="N73" s="105">
        <v>-9.3798853569567742E-3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41516</v>
      </c>
      <c r="C75" s="85">
        <v>52049973.099930793</v>
      </c>
      <c r="D75" s="85">
        <v>29273</v>
      </c>
      <c r="E75" s="20"/>
      <c r="F75" s="50" t="s">
        <v>59</v>
      </c>
      <c r="G75" s="51">
        <v>51999</v>
      </c>
      <c r="H75" s="51">
        <v>58428554.599741891</v>
      </c>
      <c r="I75" s="55">
        <v>32812</v>
      </c>
      <c r="K75" s="98" t="s">
        <v>59</v>
      </c>
      <c r="L75" s="99">
        <v>-0.20160003076982247</v>
      </c>
      <c r="M75" s="99">
        <v>-0.10916890796814738</v>
      </c>
      <c r="N75" s="99">
        <v>-0.10785688162867246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41516</v>
      </c>
      <c r="C76" s="34">
        <v>52049973.099930793</v>
      </c>
      <c r="D76" s="35">
        <v>29273</v>
      </c>
      <c r="E76" s="20"/>
      <c r="F76" s="72" t="s">
        <v>60</v>
      </c>
      <c r="G76" s="61">
        <v>51999</v>
      </c>
      <c r="H76" s="61">
        <v>58428554.599741891</v>
      </c>
      <c r="I76" s="62">
        <v>32812</v>
      </c>
      <c r="K76" s="14" t="s">
        <v>60</v>
      </c>
      <c r="L76" s="104">
        <v>-0.20160003076982247</v>
      </c>
      <c r="M76" s="104">
        <v>-0.10916890796814738</v>
      </c>
      <c r="N76" s="105">
        <v>-0.10785688162867246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12421</v>
      </c>
      <c r="C78" s="85">
        <v>11242652.692942886</v>
      </c>
      <c r="D78" s="85">
        <v>7134</v>
      </c>
      <c r="E78" s="20"/>
      <c r="F78" s="50" t="s">
        <v>61</v>
      </c>
      <c r="G78" s="51">
        <v>22191</v>
      </c>
      <c r="H78" s="51">
        <v>19630708.224352665</v>
      </c>
      <c r="I78" s="55">
        <v>13026</v>
      </c>
      <c r="K78" s="98" t="s">
        <v>61</v>
      </c>
      <c r="L78" s="99">
        <v>-0.44026857735117841</v>
      </c>
      <c r="M78" s="99">
        <v>-0.42729255794266596</v>
      </c>
      <c r="N78" s="99">
        <v>-0.45232611699677572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12421</v>
      </c>
      <c r="C79" s="34">
        <v>11242652.692942886</v>
      </c>
      <c r="D79" s="35">
        <v>7134</v>
      </c>
      <c r="E79" s="20"/>
      <c r="F79" s="72" t="s">
        <v>62</v>
      </c>
      <c r="G79" s="61">
        <v>22191</v>
      </c>
      <c r="H79" s="61">
        <v>19630708.224352665</v>
      </c>
      <c r="I79" s="62">
        <v>13026</v>
      </c>
      <c r="K79" s="14" t="s">
        <v>62</v>
      </c>
      <c r="L79" s="104">
        <v>-0.44026857735117841</v>
      </c>
      <c r="M79" s="104">
        <v>-0.42729255794266596</v>
      </c>
      <c r="N79" s="105">
        <v>-0.45232611699677572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8928</v>
      </c>
      <c r="C81" s="85">
        <v>11883383.674490079</v>
      </c>
      <c r="D81" s="85">
        <v>7422</v>
      </c>
      <c r="E81" s="20"/>
      <c r="F81" s="50" t="s">
        <v>63</v>
      </c>
      <c r="G81" s="51">
        <v>11224</v>
      </c>
      <c r="H81" s="51">
        <v>11184660.713224445</v>
      </c>
      <c r="I81" s="55">
        <v>9344</v>
      </c>
      <c r="K81" s="98" t="s">
        <v>63</v>
      </c>
      <c r="L81" s="99">
        <v>-0.20456165359942979</v>
      </c>
      <c r="M81" s="99">
        <v>6.2471538402544713E-2</v>
      </c>
      <c r="N81" s="99">
        <v>-0.20569349315068497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8928</v>
      </c>
      <c r="C82" s="34">
        <v>11883383.674490079</v>
      </c>
      <c r="D82" s="35">
        <v>7422</v>
      </c>
      <c r="E82" s="20"/>
      <c r="F82" s="72" t="s">
        <v>64</v>
      </c>
      <c r="G82" s="61">
        <v>11224</v>
      </c>
      <c r="H82" s="61">
        <v>11184660.713224445</v>
      </c>
      <c r="I82" s="62">
        <v>9344</v>
      </c>
      <c r="K82" s="14" t="s">
        <v>64</v>
      </c>
      <c r="L82" s="104">
        <v>-0.20456165359942979</v>
      </c>
      <c r="M82" s="104">
        <v>6.2471538402544713E-2</v>
      </c>
      <c r="N82" s="105">
        <v>-0.20569349315068497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10429</v>
      </c>
      <c r="C84" s="85">
        <v>14450268.901188519</v>
      </c>
      <c r="D84" s="85">
        <v>8233</v>
      </c>
      <c r="E84" s="20"/>
      <c r="F84" s="50" t="s">
        <v>65</v>
      </c>
      <c r="G84" s="51">
        <v>13019</v>
      </c>
      <c r="H84" s="51">
        <v>14130050.567910787</v>
      </c>
      <c r="I84" s="55">
        <v>10573</v>
      </c>
      <c r="K84" s="98" t="s">
        <v>65</v>
      </c>
      <c r="L84" s="99">
        <v>-0.19894001075351408</v>
      </c>
      <c r="M84" s="99">
        <v>2.2662221323180853E-2</v>
      </c>
      <c r="N84" s="99">
        <v>-0.2213184526624421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2736</v>
      </c>
      <c r="C85" s="30">
        <v>4029748.1499787821</v>
      </c>
      <c r="D85" s="31">
        <v>2156</v>
      </c>
      <c r="E85" s="20"/>
      <c r="F85" s="73" t="s">
        <v>66</v>
      </c>
      <c r="G85" s="57">
        <v>3892</v>
      </c>
      <c r="H85" s="57">
        <v>3758984.8912234418</v>
      </c>
      <c r="I85" s="58">
        <v>3156</v>
      </c>
      <c r="K85" s="10" t="s">
        <v>66</v>
      </c>
      <c r="L85" s="102">
        <v>-0.29701952723535452</v>
      </c>
      <c r="M85" s="102">
        <v>7.203095159747086E-2</v>
      </c>
      <c r="N85" s="103">
        <v>-0.3168567807351077</v>
      </c>
    </row>
    <row r="86" spans="1:18" ht="13.5" thickBot="1" x14ac:dyDescent="0.25">
      <c r="A86" s="39" t="s">
        <v>67</v>
      </c>
      <c r="B86" s="30">
        <v>2706</v>
      </c>
      <c r="C86" s="30">
        <v>3399758.3095536972</v>
      </c>
      <c r="D86" s="31">
        <v>2202</v>
      </c>
      <c r="E86" s="20"/>
      <c r="F86" s="68" t="s">
        <v>67</v>
      </c>
      <c r="G86" s="79">
        <v>2907</v>
      </c>
      <c r="H86" s="79">
        <v>3274488.0599565078</v>
      </c>
      <c r="I86" s="80">
        <v>2427</v>
      </c>
      <c r="K86" s="11" t="s">
        <v>67</v>
      </c>
      <c r="L86" s="102">
        <v>-6.9143446852425128E-2</v>
      </c>
      <c r="M86" s="102">
        <v>3.8256438045724206E-2</v>
      </c>
      <c r="N86" s="103">
        <v>-9.2707045735475946E-2</v>
      </c>
    </row>
    <row r="87" spans="1:18" ht="13.5" thickBot="1" x14ac:dyDescent="0.25">
      <c r="A87" s="40" t="s">
        <v>68</v>
      </c>
      <c r="B87" s="34">
        <v>4987</v>
      </c>
      <c r="C87" s="34">
        <v>7020762.44165604</v>
      </c>
      <c r="D87" s="35">
        <v>3875</v>
      </c>
      <c r="E87" s="20"/>
      <c r="F87" s="69" t="s">
        <v>68</v>
      </c>
      <c r="G87" s="74">
        <v>6220</v>
      </c>
      <c r="H87" s="74">
        <v>7096577.6167308362</v>
      </c>
      <c r="I87" s="75">
        <v>4990</v>
      </c>
      <c r="K87" s="12" t="s">
        <v>68</v>
      </c>
      <c r="L87" s="104">
        <v>-0.19823151125401928</v>
      </c>
      <c r="M87" s="104">
        <v>-1.0683343319751071E-2</v>
      </c>
      <c r="N87" s="105">
        <v>-0.2234468937875751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1968</v>
      </c>
      <c r="C89" s="85">
        <v>2319656.1167078987</v>
      </c>
      <c r="D89" s="85">
        <v>1547</v>
      </c>
      <c r="E89" s="20"/>
      <c r="F89" s="54" t="s">
        <v>69</v>
      </c>
      <c r="G89" s="51">
        <v>2793</v>
      </c>
      <c r="H89" s="51">
        <v>2469324.3139023399</v>
      </c>
      <c r="I89" s="55">
        <v>2396</v>
      </c>
      <c r="K89" s="101" t="s">
        <v>69</v>
      </c>
      <c r="L89" s="99">
        <v>-0.29538131041890436</v>
      </c>
      <c r="M89" s="99">
        <v>-6.0610992388406282E-2</v>
      </c>
      <c r="N89" s="99">
        <v>-0.35434056761268784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1968</v>
      </c>
      <c r="C90" s="34">
        <v>2319656.1167078987</v>
      </c>
      <c r="D90" s="35">
        <v>1547</v>
      </c>
      <c r="E90" s="20"/>
      <c r="F90" s="71" t="s">
        <v>70</v>
      </c>
      <c r="G90" s="61">
        <v>2793</v>
      </c>
      <c r="H90" s="61">
        <v>2469324.3139023399</v>
      </c>
      <c r="I90" s="62">
        <v>2396</v>
      </c>
      <c r="K90" s="13" t="s">
        <v>70</v>
      </c>
      <c r="L90" s="104">
        <v>-0.29538131041890436</v>
      </c>
      <c r="M90" s="104">
        <v>-6.0610992388406282E-2</v>
      </c>
      <c r="N90" s="105">
        <v>-0.35434056761268784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zoomScale="85" zoomScaleNormal="85" workbookViewId="0">
      <selection activeCell="L6" activeCellId="2" sqref="B6:D92 G6:I91 L6:N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16" width="9.140625" style="2"/>
    <col min="17" max="17" width="14.7109375" style="2" customWidth="1"/>
    <col min="18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9" x14ac:dyDescent="0.2">
      <c r="A2" s="25" t="s">
        <v>85</v>
      </c>
      <c r="B2" s="26">
        <f>'Julio 2023'!B2</f>
        <v>2023</v>
      </c>
      <c r="C2" s="25"/>
      <c r="D2" s="25"/>
      <c r="F2" s="44" t="str">
        <f>A2</f>
        <v>MES: AGOSTO</v>
      </c>
      <c r="G2" s="45">
        <f>'Julio 2023'!G2</f>
        <v>2022</v>
      </c>
      <c r="K2" s="1" t="str">
        <f>A2</f>
        <v>MES: AGOSTO</v>
      </c>
      <c r="L2" s="3"/>
      <c r="M2" s="1" t="str">
        <f>'Julio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153"/>
      <c r="C6" s="153"/>
      <c r="D6" s="153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54"/>
      <c r="C7" s="154"/>
      <c r="D7" s="154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155"/>
      <c r="C8" s="155"/>
      <c r="D8" s="155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112"/>
      <c r="C9" s="112"/>
      <c r="D9" s="144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112"/>
      <c r="C10" s="112"/>
      <c r="D10" s="144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112"/>
      <c r="C11" s="112"/>
      <c r="D11" s="144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112"/>
      <c r="C12" s="112"/>
      <c r="D12" s="144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112"/>
      <c r="C13" s="112"/>
      <c r="D13" s="144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112"/>
      <c r="C14" s="112"/>
      <c r="D14" s="144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112"/>
      <c r="C15" s="112"/>
      <c r="D15" s="144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147"/>
      <c r="C16" s="147"/>
      <c r="D16" s="148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156"/>
      <c r="C17" s="156"/>
      <c r="D17" s="15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157"/>
      <c r="C18" s="157"/>
      <c r="D18" s="157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12"/>
      <c r="C19" s="112"/>
      <c r="D19" s="144"/>
      <c r="E19" s="20"/>
      <c r="F19" s="68" t="s">
        <v>14</v>
      </c>
      <c r="G19" s="30"/>
      <c r="H19" s="30"/>
      <c r="I19" s="31"/>
      <c r="K19" s="10" t="s">
        <v>14</v>
      </c>
      <c r="L19" s="113"/>
      <c r="M19" s="113"/>
      <c r="N19" s="115"/>
    </row>
    <row r="20" spans="1:19" ht="13.5" thickBot="1" x14ac:dyDescent="0.25">
      <c r="A20" s="39" t="s">
        <v>15</v>
      </c>
      <c r="B20" s="112"/>
      <c r="C20" s="112"/>
      <c r="D20" s="144"/>
      <c r="E20" s="20"/>
      <c r="F20" s="68" t="s">
        <v>15</v>
      </c>
      <c r="G20" s="30"/>
      <c r="H20" s="30"/>
      <c r="I20" s="31"/>
      <c r="K20" s="11" t="s">
        <v>15</v>
      </c>
      <c r="L20" s="113"/>
      <c r="M20" s="113"/>
      <c r="N20" s="115"/>
    </row>
    <row r="21" spans="1:19" ht="13.5" thickBot="1" x14ac:dyDescent="0.25">
      <c r="A21" s="40" t="s">
        <v>16</v>
      </c>
      <c r="B21" s="147"/>
      <c r="C21" s="147"/>
      <c r="D21" s="148"/>
      <c r="E21" s="20"/>
      <c r="F21" s="69" t="s">
        <v>16</v>
      </c>
      <c r="G21" s="34"/>
      <c r="H21" s="34"/>
      <c r="I21" s="35"/>
      <c r="K21" s="12" t="s">
        <v>16</v>
      </c>
      <c r="L21" s="118"/>
      <c r="M21" s="118"/>
      <c r="N21" s="119"/>
    </row>
    <row r="22" spans="1:19" ht="13.5" thickBot="1" x14ac:dyDescent="0.25">
      <c r="B22" s="158"/>
      <c r="C22" s="158"/>
      <c r="D22" s="158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153"/>
      <c r="C23" s="153"/>
      <c r="D23" s="153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147"/>
      <c r="C24" s="147"/>
      <c r="D24" s="148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158"/>
      <c r="C25" s="158"/>
      <c r="D25" s="158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153"/>
      <c r="C26" s="153"/>
      <c r="D26" s="153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147"/>
      <c r="C27" s="147"/>
      <c r="D27" s="148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54"/>
      <c r="C28" s="154"/>
      <c r="D28" s="154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153"/>
      <c r="C29" s="153"/>
      <c r="D29" s="153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112"/>
      <c r="C30" s="112"/>
      <c r="D30" s="144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147"/>
      <c r="C31" s="147"/>
      <c r="D31" s="148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158"/>
      <c r="C32" s="158"/>
      <c r="D32" s="158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153"/>
      <c r="C33" s="153"/>
      <c r="D33" s="153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147"/>
      <c r="C34" s="147"/>
      <c r="D34" s="148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54"/>
      <c r="C35" s="154"/>
      <c r="D35" s="154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153"/>
      <c r="C36" s="153"/>
      <c r="D36" s="153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47"/>
      <c r="C41" s="147"/>
      <c r="D41" s="148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158"/>
      <c r="C42" s="158"/>
      <c r="D42" s="158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153"/>
      <c r="C43" s="153"/>
      <c r="D43" s="153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12"/>
      <c r="C44" s="112"/>
      <c r="D44" s="144"/>
      <c r="E44" s="20"/>
      <c r="F44" s="10" t="s">
        <v>33</v>
      </c>
      <c r="G44" s="112"/>
      <c r="H44" s="112"/>
      <c r="I44" s="144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112"/>
      <c r="C45" s="112"/>
      <c r="D45" s="144"/>
      <c r="E45" s="20"/>
      <c r="F45" s="11" t="s">
        <v>34</v>
      </c>
      <c r="G45" s="112"/>
      <c r="H45" s="112"/>
      <c r="I45" s="144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112"/>
      <c r="C46" s="112"/>
      <c r="D46" s="144"/>
      <c r="E46" s="20"/>
      <c r="F46" s="11" t="s">
        <v>35</v>
      </c>
      <c r="G46" s="112"/>
      <c r="H46" s="112"/>
      <c r="I46" s="144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112"/>
      <c r="C47" s="112"/>
      <c r="D47" s="144"/>
      <c r="E47" s="20"/>
      <c r="F47" s="11" t="s">
        <v>36</v>
      </c>
      <c r="G47" s="112"/>
      <c r="H47" s="112"/>
      <c r="I47" s="144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112"/>
      <c r="C48" s="112"/>
      <c r="D48" s="144"/>
      <c r="E48" s="20"/>
      <c r="F48" s="11" t="s">
        <v>37</v>
      </c>
      <c r="G48" s="112"/>
      <c r="H48" s="112"/>
      <c r="I48" s="144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112"/>
      <c r="C49" s="112"/>
      <c r="D49" s="144"/>
      <c r="E49" s="20"/>
      <c r="F49" s="11" t="s">
        <v>38</v>
      </c>
      <c r="G49" s="112"/>
      <c r="H49" s="112"/>
      <c r="I49" s="144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112"/>
      <c r="C50" s="112"/>
      <c r="D50" s="144"/>
      <c r="E50" s="20"/>
      <c r="F50" s="11" t="s">
        <v>39</v>
      </c>
      <c r="G50" s="112"/>
      <c r="H50" s="112"/>
      <c r="I50" s="144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112"/>
      <c r="C51" s="112"/>
      <c r="D51" s="144"/>
      <c r="E51" s="20"/>
      <c r="F51" s="11" t="s">
        <v>40</v>
      </c>
      <c r="G51" s="112"/>
      <c r="H51" s="112"/>
      <c r="I51" s="144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147"/>
      <c r="C52" s="147"/>
      <c r="D52" s="148"/>
      <c r="E52" s="20"/>
      <c r="F52" s="12" t="s">
        <v>41</v>
      </c>
      <c r="G52" s="147"/>
      <c r="H52" s="147"/>
      <c r="I52" s="148"/>
      <c r="K52" s="12" t="s">
        <v>41</v>
      </c>
      <c r="L52" s="118"/>
      <c r="M52" s="118"/>
      <c r="N52" s="119"/>
    </row>
    <row r="53" spans="1:19" ht="13.5" thickBot="1" x14ac:dyDescent="0.25">
      <c r="B53" s="154"/>
      <c r="C53" s="154"/>
      <c r="D53" s="154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153"/>
      <c r="C54" s="153"/>
      <c r="D54" s="153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112"/>
      <c r="C55" s="112"/>
      <c r="D55" s="144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112"/>
      <c r="C56" s="112"/>
      <c r="D56" s="144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112"/>
      <c r="C57" s="112"/>
      <c r="D57" s="144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147"/>
      <c r="C58" s="147"/>
      <c r="D58" s="148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54"/>
      <c r="C59" s="154"/>
      <c r="D59" s="154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153"/>
      <c r="C60" s="153"/>
      <c r="D60" s="153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112"/>
      <c r="C61" s="112"/>
      <c r="D61" s="144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112"/>
      <c r="C62" s="112"/>
      <c r="D62" s="144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147"/>
      <c r="C63" s="147"/>
      <c r="D63" s="148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54"/>
      <c r="C64" s="154"/>
      <c r="D64" s="154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153"/>
      <c r="C65" s="153"/>
      <c r="D65" s="153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112"/>
      <c r="C66" s="112"/>
      <c r="D66" s="144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147"/>
      <c r="C67" s="147"/>
      <c r="D67" s="148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54"/>
      <c r="C68" s="154"/>
      <c r="D68" s="154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153"/>
      <c r="C69" s="153"/>
      <c r="D69" s="153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112"/>
      <c r="C70" s="112"/>
      <c r="D70" s="144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112"/>
      <c r="C71" s="112"/>
      <c r="D71" s="144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112"/>
      <c r="C72" s="112"/>
      <c r="D72" s="144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147"/>
      <c r="C73" s="147"/>
      <c r="D73" s="148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158"/>
      <c r="C74" s="158"/>
      <c r="D74" s="158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153"/>
      <c r="C75" s="153"/>
      <c r="D75" s="153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147"/>
      <c r="C76" s="147"/>
      <c r="D76" s="148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158"/>
      <c r="C77" s="158"/>
      <c r="D77" s="158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153"/>
      <c r="C78" s="153"/>
      <c r="D78" s="153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147"/>
      <c r="C79" s="147"/>
      <c r="D79" s="148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158"/>
      <c r="C80" s="158"/>
      <c r="D80" s="158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153"/>
      <c r="C81" s="153"/>
      <c r="D81" s="153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147"/>
      <c r="C82" s="147"/>
      <c r="D82" s="148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54"/>
      <c r="C83" s="154"/>
      <c r="D83" s="154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153"/>
      <c r="C84" s="153"/>
      <c r="D84" s="153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112"/>
      <c r="C85" s="112"/>
      <c r="D85" s="144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112"/>
      <c r="C86" s="112"/>
      <c r="D86" s="144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147"/>
      <c r="C87" s="147"/>
      <c r="D87" s="148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158"/>
      <c r="C88" s="158"/>
      <c r="D88" s="158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153"/>
      <c r="C89" s="153"/>
      <c r="D89" s="153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147"/>
      <c r="C90" s="147"/>
      <c r="D90" s="148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zoomScale="85" zoomScaleNormal="85" workbookViewId="0">
      <selection activeCell="L6" activeCellId="2" sqref="B6:D92 G6:I91 L6:N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9" x14ac:dyDescent="0.2">
      <c r="A2" s="25" t="s">
        <v>86</v>
      </c>
      <c r="B2" s="26">
        <f>'Agosto 2023'!B2</f>
        <v>2023</v>
      </c>
      <c r="C2" s="25"/>
      <c r="D2" s="25"/>
      <c r="F2" s="44" t="str">
        <f>A2</f>
        <v>MES: SEPTIEMBRE</v>
      </c>
      <c r="G2" s="45">
        <f>'Agosto 2023'!G2</f>
        <v>2022</v>
      </c>
      <c r="K2" s="1" t="str">
        <f>A2</f>
        <v>MES: SEPTIEMBRE</v>
      </c>
      <c r="L2" s="3"/>
      <c r="M2" s="1" t="str">
        <f>'Agosto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0"/>
      <c r="M19" s="140"/>
      <c r="N19" s="141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0"/>
      <c r="M20" s="140"/>
      <c r="N20" s="141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2"/>
      <c r="M21" s="142"/>
      <c r="N21" s="143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44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44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44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44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44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44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44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44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47"/>
      <c r="H52" s="147"/>
      <c r="I52" s="148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85" zoomScaleNormal="85" workbookViewId="0">
      <selection activeCell="E3" sqref="E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26" t="s">
        <v>97</v>
      </c>
      <c r="K2" s="1" t="str">
        <f>F2</f>
        <v xml:space="preserve"> TRIMESTRAL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6"/>
      <c r="C19" s="126"/>
      <c r="D19" s="127"/>
      <c r="E19" s="20"/>
      <c r="F19" s="68" t="s">
        <v>14</v>
      </c>
      <c r="G19" s="130"/>
      <c r="H19" s="130"/>
      <c r="I19" s="131"/>
      <c r="K19" s="10" t="s">
        <v>14</v>
      </c>
      <c r="L19" s="134"/>
      <c r="M19" s="134"/>
      <c r="N19" s="136"/>
    </row>
    <row r="20" spans="1:19" ht="13.5" thickBot="1" x14ac:dyDescent="0.25">
      <c r="A20" s="39" t="s">
        <v>15</v>
      </c>
      <c r="B20" s="126"/>
      <c r="C20" s="126"/>
      <c r="D20" s="127"/>
      <c r="E20" s="20"/>
      <c r="F20" s="68" t="s">
        <v>15</v>
      </c>
      <c r="G20" s="130"/>
      <c r="H20" s="130"/>
      <c r="I20" s="131"/>
      <c r="K20" s="11" t="s">
        <v>15</v>
      </c>
      <c r="L20" s="134"/>
      <c r="M20" s="134"/>
      <c r="N20" s="136"/>
    </row>
    <row r="21" spans="1:19" ht="13.5" thickBot="1" x14ac:dyDescent="0.25">
      <c r="A21" s="40" t="s">
        <v>16</v>
      </c>
      <c r="B21" s="128"/>
      <c r="C21" s="128"/>
      <c r="D21" s="129"/>
      <c r="E21" s="20"/>
      <c r="F21" s="69" t="s">
        <v>16</v>
      </c>
      <c r="G21" s="132"/>
      <c r="H21" s="132"/>
      <c r="I21" s="133"/>
      <c r="K21" s="12" t="s">
        <v>16</v>
      </c>
      <c r="L21" s="135"/>
      <c r="M21" s="135"/>
      <c r="N21" s="13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38"/>
      <c r="M44" s="138"/>
      <c r="N44" s="139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0"/>
      <c r="M45" s="140"/>
      <c r="N45" s="141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0"/>
      <c r="M46" s="140"/>
      <c r="N46" s="141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0"/>
      <c r="M47" s="140"/>
      <c r="N47" s="141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0"/>
      <c r="M48" s="140"/>
      <c r="N48" s="141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0"/>
      <c r="M49" s="140"/>
      <c r="N49" s="141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0"/>
      <c r="M50" s="140"/>
      <c r="N50" s="141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0"/>
      <c r="M51" s="140"/>
      <c r="N51" s="141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42"/>
      <c r="M52" s="142"/>
      <c r="N52" s="143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zoomScaleNormal="100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9" x14ac:dyDescent="0.2">
      <c r="A2" s="25" t="s">
        <v>87</v>
      </c>
      <c r="B2" s="26">
        <f>'Septiembre 2023'!B2</f>
        <v>2023</v>
      </c>
      <c r="C2" s="25"/>
      <c r="D2" s="25"/>
      <c r="F2" s="44" t="str">
        <f>A2</f>
        <v>MES: OCTUBRE</v>
      </c>
      <c r="G2" s="45">
        <f>'Septiembre 2023'!G2</f>
        <v>2022</v>
      </c>
      <c r="K2" s="1" t="str">
        <f>A2</f>
        <v>MES: OCTUBRE</v>
      </c>
      <c r="L2" s="3"/>
      <c r="M2" s="1" t="str">
        <f>'Septiembre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0"/>
      <c r="M19" s="140"/>
      <c r="N19" s="141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0"/>
      <c r="M20" s="140"/>
      <c r="N20" s="141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2"/>
      <c r="M21" s="142"/>
      <c r="N21" s="143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4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4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4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4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4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4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4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4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7"/>
      <c r="H52" s="147"/>
      <c r="I52" s="148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85" zoomScaleNormal="85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20" x14ac:dyDescent="0.2">
      <c r="A2" s="25" t="s">
        <v>88</v>
      </c>
      <c r="B2" s="26">
        <f>'Octubre 2023'!B2</f>
        <v>2023</v>
      </c>
      <c r="C2" s="25"/>
      <c r="D2" s="25"/>
      <c r="F2" s="44" t="str">
        <f>A2</f>
        <v>MES: NOVIEMBRE</v>
      </c>
      <c r="G2" s="45">
        <f>'Octubre 2023'!G2</f>
        <v>2022</v>
      </c>
      <c r="K2" s="1" t="str">
        <f>A2</f>
        <v>MES: NOVIEMBRE</v>
      </c>
      <c r="L2" s="3"/>
      <c r="M2" s="1" t="str">
        <f>'Octubre 2023'!M2</f>
        <v>2023/2022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50"/>
      <c r="P6" s="150"/>
      <c r="Q6" s="150"/>
      <c r="R6" s="150"/>
      <c r="S6" s="150"/>
      <c r="T6" s="150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50"/>
      <c r="P7" s="150"/>
      <c r="Q7" s="150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50"/>
      <c r="P8" s="150"/>
      <c r="Q8" s="150"/>
      <c r="R8" s="150"/>
      <c r="S8" s="150"/>
      <c r="T8" s="150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50"/>
      <c r="P9" s="150"/>
      <c r="Q9" s="150"/>
      <c r="R9" s="150"/>
      <c r="S9" s="150"/>
      <c r="T9" s="150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50"/>
      <c r="P10" s="150"/>
      <c r="Q10" s="150"/>
      <c r="R10" s="150"/>
      <c r="S10" s="150"/>
      <c r="T10" s="150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50"/>
      <c r="P11" s="150"/>
      <c r="Q11" s="150"/>
      <c r="R11" s="150"/>
      <c r="S11" s="150"/>
      <c r="T11" s="150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50"/>
      <c r="P12" s="150"/>
      <c r="Q12" s="150"/>
      <c r="R12" s="150"/>
      <c r="S12" s="150"/>
      <c r="T12" s="150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50"/>
      <c r="P13" s="150"/>
      <c r="Q13" s="150"/>
      <c r="R13" s="150"/>
      <c r="S13" s="150"/>
      <c r="T13" s="150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50"/>
      <c r="P14" s="150"/>
      <c r="Q14" s="150"/>
      <c r="R14" s="150"/>
      <c r="S14" s="150"/>
      <c r="T14" s="150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50"/>
      <c r="P15" s="150"/>
      <c r="Q15" s="150"/>
      <c r="R15" s="150"/>
      <c r="S15" s="150"/>
      <c r="T15" s="150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50"/>
      <c r="P16" s="150"/>
      <c r="Q16" s="150"/>
      <c r="R16" s="150"/>
      <c r="S16" s="150"/>
      <c r="T16" s="150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50"/>
      <c r="P17" s="150"/>
      <c r="Q17" s="150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50"/>
      <c r="P18" s="150"/>
      <c r="Q18" s="150"/>
      <c r="R18" s="150"/>
      <c r="S18" s="150"/>
      <c r="T18" s="150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0"/>
      <c r="M19" s="140"/>
      <c r="N19" s="141"/>
      <c r="O19" s="150"/>
      <c r="P19" s="150"/>
      <c r="Q19" s="150"/>
      <c r="R19" s="150"/>
      <c r="S19" s="150"/>
      <c r="T19" s="150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0"/>
      <c r="M20" s="140"/>
      <c r="N20" s="141"/>
      <c r="O20" s="150"/>
      <c r="P20" s="150"/>
      <c r="Q20" s="150"/>
      <c r="R20" s="150"/>
      <c r="S20" s="150"/>
      <c r="T20" s="150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2"/>
      <c r="M21" s="142"/>
      <c r="N21" s="143"/>
      <c r="O21" s="150"/>
      <c r="P21" s="150"/>
      <c r="Q21" s="150"/>
      <c r="R21" s="150"/>
      <c r="S21" s="150"/>
      <c r="T21" s="150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50"/>
      <c r="P22" s="150"/>
      <c r="Q22" s="150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50"/>
      <c r="P23" s="150"/>
      <c r="Q23" s="150"/>
      <c r="R23" s="150"/>
      <c r="S23" s="150"/>
      <c r="T23" s="150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50"/>
      <c r="P24" s="150"/>
      <c r="Q24" s="150"/>
      <c r="R24" s="150"/>
      <c r="S24" s="150"/>
      <c r="T24" s="150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50"/>
      <c r="P25" s="150"/>
      <c r="Q25" s="150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50"/>
      <c r="P26" s="150"/>
      <c r="Q26" s="150"/>
      <c r="R26" s="150"/>
      <c r="S26" s="150"/>
      <c r="T26" s="150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50"/>
      <c r="P27" s="150"/>
      <c r="Q27" s="150"/>
      <c r="R27" s="150"/>
      <c r="S27" s="150"/>
      <c r="T27" s="150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50"/>
      <c r="P28" s="150"/>
      <c r="Q28" s="150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50"/>
      <c r="P29" s="150"/>
      <c r="Q29" s="150"/>
      <c r="R29" s="150"/>
      <c r="S29" s="150"/>
      <c r="T29" s="150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50"/>
      <c r="P30" s="150"/>
      <c r="Q30" s="150"/>
      <c r="R30" s="150"/>
      <c r="S30" s="150"/>
      <c r="T30" s="150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50"/>
      <c r="P31" s="150"/>
      <c r="Q31" s="150"/>
      <c r="R31" s="150"/>
      <c r="S31" s="150"/>
      <c r="T31" s="150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50"/>
      <c r="P32" s="150"/>
      <c r="Q32" s="150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50"/>
      <c r="P33" s="150"/>
      <c r="Q33" s="150"/>
      <c r="R33" s="150"/>
      <c r="S33" s="150"/>
      <c r="T33" s="150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50"/>
      <c r="P34" s="150"/>
      <c r="Q34" s="150"/>
      <c r="R34" s="150"/>
      <c r="S34" s="150"/>
      <c r="T34" s="150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50"/>
      <c r="P35" s="150"/>
      <c r="Q35" s="150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50"/>
      <c r="P36" s="150"/>
      <c r="Q36" s="150"/>
      <c r="R36" s="150"/>
      <c r="S36" s="150"/>
      <c r="T36" s="150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50"/>
      <c r="P37" s="150"/>
      <c r="Q37" s="150"/>
      <c r="R37" s="150"/>
      <c r="S37" s="150"/>
      <c r="T37" s="150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50"/>
      <c r="P38" s="150"/>
      <c r="Q38" s="150"/>
      <c r="R38" s="150"/>
      <c r="S38" s="150"/>
      <c r="T38" s="150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50"/>
      <c r="P39" s="150"/>
      <c r="Q39" s="150"/>
      <c r="R39" s="150"/>
      <c r="S39" s="150"/>
      <c r="T39" s="150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50"/>
      <c r="P40" s="150"/>
      <c r="Q40" s="150"/>
      <c r="R40" s="150"/>
      <c r="S40" s="150"/>
      <c r="T40" s="150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50"/>
      <c r="P41" s="150"/>
      <c r="Q41" s="150"/>
      <c r="R41" s="150"/>
      <c r="S41" s="150"/>
      <c r="T41" s="150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50"/>
      <c r="P42" s="150"/>
      <c r="Q42" s="150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50"/>
      <c r="P43" s="150"/>
      <c r="Q43" s="150"/>
      <c r="R43" s="150"/>
      <c r="S43" s="150"/>
      <c r="T43" s="150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4"/>
      <c r="K44" s="10" t="s">
        <v>33</v>
      </c>
      <c r="L44" s="102"/>
      <c r="M44" s="102"/>
      <c r="N44" s="103"/>
      <c r="O44" s="150"/>
      <c r="P44" s="150"/>
      <c r="Q44" s="150"/>
      <c r="R44" s="150"/>
      <c r="S44" s="150"/>
      <c r="T44" s="150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4"/>
      <c r="K45" s="11" t="s">
        <v>34</v>
      </c>
      <c r="L45" s="113"/>
      <c r="M45" s="113"/>
      <c r="N45" s="115"/>
      <c r="O45" s="150"/>
      <c r="P45" s="150"/>
      <c r="Q45" s="150"/>
      <c r="R45" s="150"/>
      <c r="S45" s="150"/>
      <c r="T45" s="150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4"/>
      <c r="K46" s="11" t="s">
        <v>35</v>
      </c>
      <c r="L46" s="113"/>
      <c r="M46" s="113"/>
      <c r="N46" s="115"/>
      <c r="O46" s="150"/>
      <c r="P46" s="150"/>
      <c r="Q46" s="150"/>
      <c r="R46" s="150"/>
      <c r="S46" s="150"/>
      <c r="T46" s="150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4"/>
      <c r="K47" s="11" t="s">
        <v>36</v>
      </c>
      <c r="L47" s="113"/>
      <c r="M47" s="113"/>
      <c r="N47" s="115"/>
      <c r="O47" s="150"/>
      <c r="P47" s="150"/>
      <c r="Q47" s="150"/>
      <c r="R47" s="150"/>
      <c r="S47" s="150"/>
      <c r="T47" s="150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4"/>
      <c r="K48" s="11" t="s">
        <v>37</v>
      </c>
      <c r="L48" s="113"/>
      <c r="M48" s="113"/>
      <c r="N48" s="115"/>
      <c r="O48" s="150"/>
      <c r="P48" s="150"/>
      <c r="Q48" s="150"/>
      <c r="R48" s="150"/>
      <c r="S48" s="150"/>
      <c r="T48" s="150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4"/>
      <c r="K49" s="11" t="s">
        <v>38</v>
      </c>
      <c r="L49" s="113"/>
      <c r="M49" s="113"/>
      <c r="N49" s="115"/>
      <c r="O49" s="150"/>
      <c r="P49" s="150"/>
      <c r="Q49" s="150"/>
      <c r="R49" s="150"/>
      <c r="S49" s="150"/>
      <c r="T49" s="150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4"/>
      <c r="K50" s="11" t="s">
        <v>39</v>
      </c>
      <c r="L50" s="113"/>
      <c r="M50" s="113"/>
      <c r="N50" s="115"/>
      <c r="O50" s="150"/>
      <c r="P50" s="150"/>
      <c r="Q50" s="150"/>
      <c r="R50" s="150"/>
      <c r="S50" s="150"/>
      <c r="T50" s="150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4"/>
      <c r="K51" s="11" t="s">
        <v>40</v>
      </c>
      <c r="L51" s="113"/>
      <c r="M51" s="113"/>
      <c r="N51" s="115"/>
      <c r="O51" s="150"/>
      <c r="P51" s="150"/>
      <c r="Q51" s="150"/>
      <c r="R51" s="150"/>
      <c r="S51" s="150"/>
      <c r="T51" s="150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7"/>
      <c r="H52" s="147"/>
      <c r="I52" s="148"/>
      <c r="K52" s="12" t="s">
        <v>41</v>
      </c>
      <c r="L52" s="118"/>
      <c r="M52" s="118"/>
      <c r="N52" s="119"/>
      <c r="O52" s="150"/>
      <c r="P52" s="150"/>
      <c r="Q52" s="150"/>
      <c r="R52" s="150"/>
      <c r="S52" s="150"/>
      <c r="T52" s="150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50"/>
      <c r="P53" s="150"/>
      <c r="Q53" s="150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50"/>
      <c r="P54" s="150"/>
      <c r="Q54" s="150"/>
      <c r="R54" s="150"/>
      <c r="S54" s="150"/>
      <c r="T54" s="150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50"/>
      <c r="P55" s="150"/>
      <c r="Q55" s="150"/>
      <c r="R55" s="150"/>
      <c r="S55" s="150"/>
      <c r="T55" s="150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50"/>
      <c r="P56" s="150"/>
      <c r="Q56" s="150"/>
      <c r="R56" s="150"/>
      <c r="S56" s="150"/>
      <c r="T56" s="150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50"/>
      <c r="P57" s="150"/>
      <c r="Q57" s="150"/>
      <c r="R57" s="150"/>
      <c r="S57" s="150"/>
      <c r="T57" s="150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50"/>
      <c r="P58" s="150"/>
      <c r="Q58" s="150"/>
      <c r="R58" s="150"/>
      <c r="S58" s="150"/>
      <c r="T58" s="150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50"/>
      <c r="P59" s="150"/>
      <c r="Q59" s="150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50"/>
      <c r="P60" s="150"/>
      <c r="Q60" s="150"/>
      <c r="R60" s="150"/>
      <c r="S60" s="150"/>
      <c r="T60" s="150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50"/>
      <c r="P61" s="150"/>
      <c r="Q61" s="150"/>
      <c r="R61" s="150"/>
      <c r="S61" s="150"/>
      <c r="T61" s="150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50"/>
      <c r="P62" s="150"/>
      <c r="Q62" s="150"/>
      <c r="R62" s="150"/>
      <c r="S62" s="150"/>
      <c r="T62" s="150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50"/>
      <c r="P63" s="150"/>
      <c r="Q63" s="150"/>
      <c r="R63" s="150"/>
      <c r="S63" s="150"/>
      <c r="T63" s="150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50"/>
      <c r="P64" s="150"/>
      <c r="Q64" s="150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50"/>
      <c r="P65" s="150"/>
      <c r="Q65" s="150"/>
      <c r="R65" s="150"/>
      <c r="S65" s="150"/>
      <c r="T65" s="150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50"/>
      <c r="P66" s="150"/>
      <c r="Q66" s="150"/>
      <c r="R66" s="150"/>
      <c r="S66" s="150"/>
      <c r="T66" s="150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50"/>
      <c r="P67" s="150"/>
      <c r="Q67" s="150"/>
      <c r="R67" s="150"/>
      <c r="S67" s="150"/>
      <c r="T67" s="150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50"/>
      <c r="P68" s="150"/>
      <c r="Q68" s="150"/>
      <c r="R68" s="150"/>
      <c r="S68" s="150"/>
      <c r="T68" s="150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50"/>
      <c r="P69" s="150"/>
      <c r="Q69" s="150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50"/>
      <c r="P70" s="150"/>
      <c r="Q70" s="150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50"/>
      <c r="P71" s="150"/>
      <c r="Q71" s="150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50"/>
      <c r="P72" s="150"/>
      <c r="Q72" s="150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50"/>
      <c r="P73" s="150"/>
      <c r="Q73" s="150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50"/>
      <c r="P74" s="150"/>
      <c r="Q74" s="150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50"/>
      <c r="P75" s="150"/>
      <c r="Q75" s="150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50"/>
      <c r="P76" s="150"/>
      <c r="Q76" s="150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50"/>
      <c r="P77" s="150"/>
      <c r="Q77" s="150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50"/>
      <c r="P78" s="150"/>
      <c r="Q78" s="150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50"/>
      <c r="P79" s="150"/>
      <c r="Q79" s="150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50"/>
      <c r="P80" s="150"/>
      <c r="Q80" s="15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50"/>
      <c r="P81" s="150"/>
      <c r="Q81" s="150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50"/>
      <c r="P82" s="150"/>
      <c r="Q82" s="150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50"/>
      <c r="P83" s="150"/>
      <c r="Q83" s="15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50"/>
      <c r="P84" s="150"/>
      <c r="Q84" s="150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50"/>
      <c r="P85" s="150"/>
      <c r="Q85" s="150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50"/>
      <c r="P86" s="150"/>
      <c r="Q86" s="150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50"/>
      <c r="P87" s="150"/>
      <c r="Q87" s="150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50"/>
      <c r="P88" s="150"/>
      <c r="Q88" s="15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50"/>
      <c r="P89" s="150"/>
      <c r="Q89" s="150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50"/>
      <c r="P90" s="150"/>
      <c r="Q90" s="150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85" zoomScaleNormal="85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9" x14ac:dyDescent="0.2">
      <c r="A2" s="25" t="s">
        <v>89</v>
      </c>
      <c r="B2" s="26">
        <f>'Noviembre 2023'!B2</f>
        <v>2023</v>
      </c>
      <c r="C2" s="25"/>
      <c r="D2" s="25"/>
      <c r="F2" s="44" t="str">
        <f>A2</f>
        <v>MES: DICIEMBRE</v>
      </c>
      <c r="G2" s="45">
        <f>'Noviembre 2023'!G2</f>
        <v>2022</v>
      </c>
      <c r="K2" s="1" t="str">
        <f>A2</f>
        <v>MES: DICIEMBRE</v>
      </c>
      <c r="L2" s="3"/>
      <c r="M2" s="1" t="str">
        <f>'Noviembre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0"/>
      <c r="M19" s="140"/>
      <c r="N19" s="141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0"/>
      <c r="M20" s="140"/>
      <c r="N20" s="141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2"/>
      <c r="M21" s="142"/>
      <c r="N21" s="143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4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4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4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4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4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4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4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4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7"/>
      <c r="H52" s="147"/>
      <c r="I52" s="148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showWhiteSpace="0" zoomScaleNormal="100" workbookViewId="0">
      <selection activeCell="E3" sqref="E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95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6"/>
      <c r="C19" s="126"/>
      <c r="D19" s="127"/>
      <c r="E19" s="20"/>
      <c r="F19" s="68" t="s">
        <v>14</v>
      </c>
      <c r="G19" s="130"/>
      <c r="H19" s="130"/>
      <c r="I19" s="131"/>
      <c r="K19" s="10" t="s">
        <v>14</v>
      </c>
      <c r="L19" s="134"/>
      <c r="M19" s="134"/>
      <c r="N19" s="136"/>
    </row>
    <row r="20" spans="1:19" ht="13.5" thickBot="1" x14ac:dyDescent="0.25">
      <c r="A20" s="39" t="s">
        <v>15</v>
      </c>
      <c r="B20" s="126"/>
      <c r="C20" s="126"/>
      <c r="D20" s="127"/>
      <c r="E20" s="20"/>
      <c r="F20" s="68" t="s">
        <v>15</v>
      </c>
      <c r="G20" s="130"/>
      <c r="H20" s="130"/>
      <c r="I20" s="131"/>
      <c r="K20" s="11" t="s">
        <v>15</v>
      </c>
      <c r="L20" s="134"/>
      <c r="M20" s="134"/>
      <c r="N20" s="136"/>
    </row>
    <row r="21" spans="1:19" ht="13.5" thickBot="1" x14ac:dyDescent="0.25">
      <c r="A21" s="40" t="s">
        <v>16</v>
      </c>
      <c r="B21" s="128"/>
      <c r="C21" s="128"/>
      <c r="D21" s="129"/>
      <c r="E21" s="20"/>
      <c r="F21" s="69" t="s">
        <v>16</v>
      </c>
      <c r="G21" s="132"/>
      <c r="H21" s="132"/>
      <c r="I21" s="133"/>
      <c r="K21" s="12" t="s">
        <v>16</v>
      </c>
      <c r="L21" s="135"/>
      <c r="M21" s="135"/>
      <c r="N21" s="13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38"/>
      <c r="M44" s="138"/>
      <c r="N44" s="139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0"/>
      <c r="M45" s="140"/>
      <c r="N45" s="141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0"/>
      <c r="M46" s="140"/>
      <c r="N46" s="141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0"/>
      <c r="M47" s="140"/>
      <c r="N47" s="141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0"/>
      <c r="M48" s="140"/>
      <c r="N48" s="141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0"/>
      <c r="M49" s="140"/>
      <c r="N49" s="141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0"/>
      <c r="M50" s="140"/>
      <c r="N50" s="141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0"/>
      <c r="M51" s="140"/>
      <c r="N51" s="141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42"/>
      <c r="M52" s="142"/>
      <c r="N52" s="143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tabSelected="1" zoomScaleNormal="10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8" x14ac:dyDescent="0.2">
      <c r="A2" s="25" t="s">
        <v>94</v>
      </c>
      <c r="B2" s="26">
        <f>'Diciembre 2023'!B2</f>
        <v>2023</v>
      </c>
      <c r="C2" s="25"/>
      <c r="D2" s="25"/>
      <c r="F2" s="44" t="str">
        <f>A2</f>
        <v>MES: AÑO</v>
      </c>
      <c r="G2" s="45">
        <f>'Diciembre 2023'!G2</f>
        <v>2022</v>
      </c>
      <c r="K2" s="1" t="str">
        <f>A2</f>
        <v>MES: AÑO</v>
      </c>
      <c r="L2" s="3"/>
      <c r="M2" s="1" t="str">
        <f>'Diciembre 2023'!M2</f>
        <v>2023/2022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1016658</v>
      </c>
      <c r="C6" s="85">
        <v>1158635509.3465328</v>
      </c>
      <c r="D6" s="85">
        <v>694670.57780900714</v>
      </c>
      <c r="E6" s="20"/>
      <c r="F6" s="50" t="s">
        <v>1</v>
      </c>
      <c r="G6" s="51">
        <v>1190995</v>
      </c>
      <c r="H6" s="51">
        <v>1307458870.1349273</v>
      </c>
      <c r="I6" s="51">
        <v>737718</v>
      </c>
      <c r="K6" s="98" t="s">
        <v>1</v>
      </c>
      <c r="L6" s="99">
        <v>-0.14637928790633037</v>
      </c>
      <c r="M6" s="99">
        <v>-0.11382641870259069</v>
      </c>
      <c r="N6" s="99">
        <v>-5.835213752544044E-2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112506</v>
      </c>
      <c r="C8" s="87">
        <v>102120027.8549905</v>
      </c>
      <c r="D8" s="87">
        <v>77320</v>
      </c>
      <c r="E8" s="20"/>
      <c r="F8" s="54" t="s">
        <v>4</v>
      </c>
      <c r="G8" s="51">
        <v>137322</v>
      </c>
      <c r="H8" s="51">
        <v>119142330.43529628</v>
      </c>
      <c r="I8" s="55">
        <v>89688</v>
      </c>
      <c r="K8" s="101" t="s">
        <v>4</v>
      </c>
      <c r="L8" s="99">
        <v>-0.18071394241272343</v>
      </c>
      <c r="M8" s="99">
        <v>-0.14287367485689939</v>
      </c>
      <c r="N8" s="99">
        <v>-0.13790027651413794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9743</v>
      </c>
      <c r="C9" s="30">
        <v>8328923.9451349545</v>
      </c>
      <c r="D9" s="31">
        <v>4205</v>
      </c>
      <c r="E9" s="21"/>
      <c r="F9" s="56" t="s">
        <v>5</v>
      </c>
      <c r="G9" s="57">
        <v>14271</v>
      </c>
      <c r="H9" s="57">
        <v>10837689.332066448</v>
      </c>
      <c r="I9" s="58">
        <v>5483</v>
      </c>
      <c r="K9" s="7" t="s">
        <v>5</v>
      </c>
      <c r="L9" s="102">
        <v>-0.31728680540957188</v>
      </c>
      <c r="M9" s="102">
        <v>-0.23148526499173427</v>
      </c>
      <c r="N9" s="102">
        <v>-0.23308407805945652</v>
      </c>
    </row>
    <row r="10" spans="1:18" ht="13.5" thickBot="1" x14ac:dyDescent="0.25">
      <c r="A10" s="32" t="s">
        <v>6</v>
      </c>
      <c r="B10" s="30">
        <v>32640</v>
      </c>
      <c r="C10" s="30">
        <v>19055862.468133707</v>
      </c>
      <c r="D10" s="31">
        <v>28377</v>
      </c>
      <c r="E10" s="20"/>
      <c r="F10" s="59" t="s">
        <v>6</v>
      </c>
      <c r="G10" s="79">
        <v>29613</v>
      </c>
      <c r="H10" s="79">
        <v>19776061.9744405</v>
      </c>
      <c r="I10" s="80">
        <v>24663</v>
      </c>
      <c r="K10" s="8" t="s">
        <v>6</v>
      </c>
      <c r="L10" s="113">
        <v>0.10221862020058747</v>
      </c>
      <c r="M10" s="113">
        <v>-3.6417741167964257E-2</v>
      </c>
      <c r="N10" s="115">
        <v>0.15058995256051566</v>
      </c>
    </row>
    <row r="11" spans="1:18" ht="13.5" thickBot="1" x14ac:dyDescent="0.25">
      <c r="A11" s="32" t="s">
        <v>7</v>
      </c>
      <c r="B11" s="30">
        <v>4768</v>
      </c>
      <c r="C11" s="30">
        <v>5053383.7354328912</v>
      </c>
      <c r="D11" s="31">
        <v>3032</v>
      </c>
      <c r="E11" s="20"/>
      <c r="F11" s="59" t="s">
        <v>7</v>
      </c>
      <c r="G11" s="79">
        <v>7080</v>
      </c>
      <c r="H11" s="79">
        <v>6626837.6534615718</v>
      </c>
      <c r="I11" s="80">
        <v>4439</v>
      </c>
      <c r="K11" s="8" t="s">
        <v>7</v>
      </c>
      <c r="L11" s="113">
        <v>-0.32655367231638421</v>
      </c>
      <c r="M11" s="113">
        <v>-0.23743661763115276</v>
      </c>
      <c r="N11" s="115">
        <v>-0.3169632800180221</v>
      </c>
    </row>
    <row r="12" spans="1:18" ht="13.5" thickBot="1" x14ac:dyDescent="0.25">
      <c r="A12" s="32" t="s">
        <v>8</v>
      </c>
      <c r="B12" s="30">
        <v>4728</v>
      </c>
      <c r="C12" s="30">
        <v>5267167.7715622177</v>
      </c>
      <c r="D12" s="31">
        <v>3370</v>
      </c>
      <c r="E12" s="20"/>
      <c r="F12" s="59" t="s">
        <v>8</v>
      </c>
      <c r="G12" s="79">
        <v>6899</v>
      </c>
      <c r="H12" s="79">
        <v>6944023.8507990548</v>
      </c>
      <c r="I12" s="80">
        <v>4438</v>
      </c>
      <c r="K12" s="8" t="s">
        <v>8</v>
      </c>
      <c r="L12" s="113">
        <v>-0.31468328743296126</v>
      </c>
      <c r="M12" s="113">
        <v>-0.24148190087853449</v>
      </c>
      <c r="N12" s="115">
        <v>-0.24064894096439837</v>
      </c>
    </row>
    <row r="13" spans="1:18" ht="13.5" thickBot="1" x14ac:dyDescent="0.25">
      <c r="A13" s="32" t="s">
        <v>9</v>
      </c>
      <c r="B13" s="30">
        <v>7545</v>
      </c>
      <c r="C13" s="30">
        <v>7777818.1941566262</v>
      </c>
      <c r="D13" s="31">
        <v>5015</v>
      </c>
      <c r="E13" s="20"/>
      <c r="F13" s="59" t="s">
        <v>9</v>
      </c>
      <c r="G13" s="79">
        <v>10584</v>
      </c>
      <c r="H13" s="79">
        <v>7740018.8580201659</v>
      </c>
      <c r="I13" s="80">
        <v>7488</v>
      </c>
      <c r="K13" s="8" t="s">
        <v>9</v>
      </c>
      <c r="L13" s="113">
        <v>-0.28713151927437641</v>
      </c>
      <c r="M13" s="113">
        <v>4.8836232611104702E-3</v>
      </c>
      <c r="N13" s="115">
        <v>-0.33026175213675213</v>
      </c>
    </row>
    <row r="14" spans="1:18" ht="13.5" thickBot="1" x14ac:dyDescent="0.25">
      <c r="A14" s="32" t="s">
        <v>10</v>
      </c>
      <c r="B14" s="30">
        <v>2740</v>
      </c>
      <c r="C14" s="30">
        <v>3945757.789055306</v>
      </c>
      <c r="D14" s="31">
        <v>1521</v>
      </c>
      <c r="E14" s="20"/>
      <c r="F14" s="59" t="s">
        <v>10</v>
      </c>
      <c r="G14" s="79">
        <v>3679</v>
      </c>
      <c r="H14" s="79">
        <v>4930747.5942186378</v>
      </c>
      <c r="I14" s="80">
        <v>1988</v>
      </c>
      <c r="K14" s="8" t="s">
        <v>10</v>
      </c>
      <c r="L14" s="113">
        <v>-0.25523240010872517</v>
      </c>
      <c r="M14" s="113">
        <v>-0.19976479962556681</v>
      </c>
      <c r="N14" s="115">
        <v>-0.23490945674044261</v>
      </c>
    </row>
    <row r="15" spans="1:18" ht="13.5" thickBot="1" x14ac:dyDescent="0.25">
      <c r="A15" s="32" t="s">
        <v>11</v>
      </c>
      <c r="B15" s="30">
        <v>18432</v>
      </c>
      <c r="C15" s="30">
        <v>18234503.997170053</v>
      </c>
      <c r="D15" s="31">
        <v>12681</v>
      </c>
      <c r="E15" s="20"/>
      <c r="F15" s="59" t="s">
        <v>11</v>
      </c>
      <c r="G15" s="79">
        <v>23627</v>
      </c>
      <c r="H15" s="79">
        <v>19537647.486285135</v>
      </c>
      <c r="I15" s="80">
        <v>16544</v>
      </c>
      <c r="K15" s="8" t="s">
        <v>11</v>
      </c>
      <c r="L15" s="113">
        <v>-0.2198755660896432</v>
      </c>
      <c r="M15" s="113">
        <v>-6.6699099266165573E-2</v>
      </c>
      <c r="N15" s="115">
        <v>-0.23349854932301739</v>
      </c>
    </row>
    <row r="16" spans="1:18" ht="13.5" thickBot="1" x14ac:dyDescent="0.25">
      <c r="A16" s="33" t="s">
        <v>12</v>
      </c>
      <c r="B16" s="34">
        <v>31910</v>
      </c>
      <c r="C16" s="34">
        <v>34456609.954344735</v>
      </c>
      <c r="D16" s="35">
        <v>19119</v>
      </c>
      <c r="E16" s="20"/>
      <c r="F16" s="60" t="s">
        <v>12</v>
      </c>
      <c r="G16" s="109">
        <v>41569</v>
      </c>
      <c r="H16" s="109">
        <v>42749303.686004773</v>
      </c>
      <c r="I16" s="110">
        <v>24645</v>
      </c>
      <c r="K16" s="9" t="s">
        <v>12</v>
      </c>
      <c r="L16" s="116">
        <v>-0.2323606533715028</v>
      </c>
      <c r="M16" s="116">
        <v>-0.19398429954719687</v>
      </c>
      <c r="N16" s="117">
        <v>-0.22422398052343273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50903</v>
      </c>
      <c r="C18" s="89">
        <v>66304374.494235791</v>
      </c>
      <c r="D18" s="89">
        <v>32873</v>
      </c>
      <c r="E18" s="20"/>
      <c r="F18" s="65" t="s">
        <v>13</v>
      </c>
      <c r="G18" s="66">
        <v>57018</v>
      </c>
      <c r="H18" s="66">
        <v>71517452.731674209</v>
      </c>
      <c r="I18" s="67">
        <v>34084</v>
      </c>
      <c r="K18" s="107" t="s">
        <v>13</v>
      </c>
      <c r="L18" s="108">
        <v>-0.10724683433301763</v>
      </c>
      <c r="M18" s="108">
        <v>-7.2892392532453942E-2</v>
      </c>
      <c r="N18" s="120">
        <v>-3.5529867386457026E-2</v>
      </c>
    </row>
    <row r="19" spans="1:18" ht="13.5" thickBot="1" x14ac:dyDescent="0.25">
      <c r="A19" s="38" t="s">
        <v>14</v>
      </c>
      <c r="B19" s="126">
        <v>2659</v>
      </c>
      <c r="C19" s="126">
        <v>5244341.5441577481</v>
      </c>
      <c r="D19" s="127">
        <v>1186</v>
      </c>
      <c r="E19" s="20"/>
      <c r="F19" s="68" t="s">
        <v>14</v>
      </c>
      <c r="G19" s="130">
        <v>3197</v>
      </c>
      <c r="H19" s="130">
        <v>6379709.6860819357</v>
      </c>
      <c r="I19" s="131">
        <v>1569</v>
      </c>
      <c r="K19" s="10" t="s">
        <v>14</v>
      </c>
      <c r="L19" s="134">
        <v>-0.16828276509227402</v>
      </c>
      <c r="M19" s="134">
        <v>-0.17796548711317106</v>
      </c>
      <c r="N19" s="136">
        <v>-0.24410452517527093</v>
      </c>
    </row>
    <row r="20" spans="1:18" ht="13.5" thickBot="1" x14ac:dyDescent="0.25">
      <c r="A20" s="39" t="s">
        <v>15</v>
      </c>
      <c r="B20" s="126">
        <v>2117</v>
      </c>
      <c r="C20" s="126">
        <v>2749479.3083725693</v>
      </c>
      <c r="D20" s="127">
        <v>1282</v>
      </c>
      <c r="E20" s="20"/>
      <c r="F20" s="68" t="s">
        <v>15</v>
      </c>
      <c r="G20" s="130">
        <v>2620</v>
      </c>
      <c r="H20" s="130">
        <v>2943056.3226046278</v>
      </c>
      <c r="I20" s="131">
        <v>1816</v>
      </c>
      <c r="K20" s="11" t="s">
        <v>15</v>
      </c>
      <c r="L20" s="134">
        <v>-0.19198473282442752</v>
      </c>
      <c r="M20" s="134">
        <v>-6.5774145314603238E-2</v>
      </c>
      <c r="N20" s="136">
        <v>-0.29405286343612336</v>
      </c>
    </row>
    <row r="21" spans="1:18" ht="13.5" thickBot="1" x14ac:dyDescent="0.25">
      <c r="A21" s="40" t="s">
        <v>16</v>
      </c>
      <c r="B21" s="128">
        <v>46127</v>
      </c>
      <c r="C21" s="128">
        <v>58310553.641705476</v>
      </c>
      <c r="D21" s="129">
        <v>30405</v>
      </c>
      <c r="E21" s="20"/>
      <c r="F21" s="69" t="s">
        <v>16</v>
      </c>
      <c r="G21" s="132">
        <v>51201</v>
      </c>
      <c r="H21" s="132">
        <v>62194686.722987644</v>
      </c>
      <c r="I21" s="133">
        <v>30699</v>
      </c>
      <c r="K21" s="12" t="s">
        <v>16</v>
      </c>
      <c r="L21" s="135">
        <v>-9.9099626960410969E-2</v>
      </c>
      <c r="M21" s="135">
        <v>-6.2451204209483691E-2</v>
      </c>
      <c r="N21" s="137">
        <v>-9.5768591810808656E-3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12262</v>
      </c>
      <c r="C23" s="85">
        <v>20262212.537440576</v>
      </c>
      <c r="D23" s="85">
        <v>6538</v>
      </c>
      <c r="E23" s="20"/>
      <c r="F23" s="54" t="s">
        <v>17</v>
      </c>
      <c r="G23" s="51">
        <v>16761</v>
      </c>
      <c r="H23" s="51">
        <v>25324314.484079029</v>
      </c>
      <c r="I23" s="55">
        <v>8571</v>
      </c>
      <c r="K23" s="101" t="s">
        <v>17</v>
      </c>
      <c r="L23" s="99">
        <v>-0.26842073861941407</v>
      </c>
      <c r="M23" s="99">
        <v>-0.19989097631135933</v>
      </c>
      <c r="N23" s="99">
        <v>-0.23719519309298798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12262</v>
      </c>
      <c r="C24" s="34">
        <v>20262212.537440576</v>
      </c>
      <c r="D24" s="35">
        <v>6538</v>
      </c>
      <c r="E24" s="20"/>
      <c r="F24" s="71" t="s">
        <v>18</v>
      </c>
      <c r="G24" s="61">
        <v>16761</v>
      </c>
      <c r="H24" s="61">
        <v>25324314.484079029</v>
      </c>
      <c r="I24" s="62">
        <v>8571</v>
      </c>
      <c r="K24" s="13" t="s">
        <v>18</v>
      </c>
      <c r="L24" s="104">
        <v>-0.26842073861941407</v>
      </c>
      <c r="M24" s="104">
        <v>-0.19989097631135933</v>
      </c>
      <c r="N24" s="105">
        <v>-0.23719519309298798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5576</v>
      </c>
      <c r="C26" s="85">
        <v>3591609.9839754933</v>
      </c>
      <c r="D26" s="85">
        <v>4398</v>
      </c>
      <c r="E26" s="20"/>
      <c r="F26" s="50" t="s">
        <v>19</v>
      </c>
      <c r="G26" s="51">
        <v>5252</v>
      </c>
      <c r="H26" s="51">
        <v>4192798.4947361089</v>
      </c>
      <c r="I26" s="55">
        <v>3699</v>
      </c>
      <c r="K26" s="98" t="s">
        <v>19</v>
      </c>
      <c r="L26" s="99">
        <v>6.1690784463061643E-2</v>
      </c>
      <c r="M26" s="99">
        <v>-0.14338597753156601</v>
      </c>
      <c r="N26" s="99">
        <v>0.18896999188969987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5576</v>
      </c>
      <c r="C27" s="34">
        <v>3591609.9839754933</v>
      </c>
      <c r="D27" s="35">
        <v>4398</v>
      </c>
      <c r="E27" s="20"/>
      <c r="F27" s="72" t="s">
        <v>20</v>
      </c>
      <c r="G27" s="61">
        <v>5252</v>
      </c>
      <c r="H27" s="61">
        <v>4192798.4947361089</v>
      </c>
      <c r="I27" s="62">
        <v>3699</v>
      </c>
      <c r="K27" s="14" t="s">
        <v>20</v>
      </c>
      <c r="L27" s="104">
        <v>6.1690784463061643E-2</v>
      </c>
      <c r="M27" s="104">
        <v>-0.14338597753156601</v>
      </c>
      <c r="N27" s="105">
        <v>0.18896999188969987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49743</v>
      </c>
      <c r="C29" s="85">
        <v>32709151.586432569</v>
      </c>
      <c r="D29" s="85">
        <v>37560</v>
      </c>
      <c r="E29" s="20"/>
      <c r="F29" s="50" t="s">
        <v>21</v>
      </c>
      <c r="G29" s="51">
        <v>40213</v>
      </c>
      <c r="H29" s="51">
        <v>27122030.226904541</v>
      </c>
      <c r="I29" s="55">
        <v>29073</v>
      </c>
      <c r="K29" s="98" t="s">
        <v>21</v>
      </c>
      <c r="L29" s="99">
        <v>0.23698803869395468</v>
      </c>
      <c r="M29" s="99">
        <v>0.20599937809912583</v>
      </c>
      <c r="N29" s="99">
        <v>0.29192033845836352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20711</v>
      </c>
      <c r="C30" s="30">
        <v>15534131.10127501</v>
      </c>
      <c r="D30" s="31">
        <v>14928</v>
      </c>
      <c r="E30" s="20"/>
      <c r="F30" s="73" t="s">
        <v>22</v>
      </c>
      <c r="G30" s="57">
        <v>17722</v>
      </c>
      <c r="H30" s="57">
        <v>12116628.29076888</v>
      </c>
      <c r="I30" s="58">
        <v>12668</v>
      </c>
      <c r="K30" s="15" t="s">
        <v>22</v>
      </c>
      <c r="L30" s="102">
        <v>0.16866042207425802</v>
      </c>
      <c r="M30" s="102">
        <v>0.28205064383379441</v>
      </c>
      <c r="N30" s="103">
        <v>0.17840227344490045</v>
      </c>
    </row>
    <row r="31" spans="1:18" ht="13.5" thickBot="1" x14ac:dyDescent="0.25">
      <c r="A31" s="94" t="s">
        <v>23</v>
      </c>
      <c r="B31" s="34">
        <v>29032</v>
      </c>
      <c r="C31" s="34">
        <v>17175020.485157557</v>
      </c>
      <c r="D31" s="35">
        <v>22632</v>
      </c>
      <c r="E31" s="20"/>
      <c r="F31" s="73" t="s">
        <v>23</v>
      </c>
      <c r="G31" s="74">
        <v>22491</v>
      </c>
      <c r="H31" s="74">
        <v>15005401.936135661</v>
      </c>
      <c r="I31" s="75">
        <v>16405</v>
      </c>
      <c r="K31" s="16" t="s">
        <v>23</v>
      </c>
      <c r="L31" s="104">
        <v>0.2908274420879462</v>
      </c>
      <c r="M31" s="104">
        <v>0.14458916583880832</v>
      </c>
      <c r="N31" s="105">
        <v>0.37957939652544948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24488</v>
      </c>
      <c r="C33" s="85">
        <v>19804165.63837491</v>
      </c>
      <c r="D33" s="85">
        <v>19222</v>
      </c>
      <c r="E33" s="20"/>
      <c r="F33" s="54" t="s">
        <v>24</v>
      </c>
      <c r="G33" s="51">
        <v>33033</v>
      </c>
      <c r="H33" s="51">
        <v>31936475.793418083</v>
      </c>
      <c r="I33" s="55">
        <v>20316</v>
      </c>
      <c r="K33" s="101" t="s">
        <v>24</v>
      </c>
      <c r="L33" s="99">
        <v>-0.25868071322616781</v>
      </c>
      <c r="M33" s="99">
        <v>-0.37988882159450954</v>
      </c>
      <c r="N33" s="99">
        <v>-5.3849182910021609E-2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24488</v>
      </c>
      <c r="C34" s="34">
        <v>19804165.63837491</v>
      </c>
      <c r="D34" s="35">
        <v>19222</v>
      </c>
      <c r="E34" s="20"/>
      <c r="F34" s="71" t="s">
        <v>25</v>
      </c>
      <c r="G34" s="61">
        <v>33033</v>
      </c>
      <c r="H34" s="61">
        <v>31936475.793418083</v>
      </c>
      <c r="I34" s="62">
        <v>20316</v>
      </c>
      <c r="K34" s="13" t="s">
        <v>25</v>
      </c>
      <c r="L34" s="104">
        <v>-0.25868071322616781</v>
      </c>
      <c r="M34" s="104">
        <v>-0.37988882159450954</v>
      </c>
      <c r="N34" s="105">
        <v>-5.3849182910021609E-2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59212</v>
      </c>
      <c r="C36" s="85">
        <v>75751666.07640925</v>
      </c>
      <c r="D36" s="85">
        <v>40447</v>
      </c>
      <c r="E36" s="20"/>
      <c r="F36" s="50" t="s">
        <v>26</v>
      </c>
      <c r="G36" s="51">
        <v>68483</v>
      </c>
      <c r="H36" s="51">
        <v>83745024.890353844</v>
      </c>
      <c r="I36" s="55">
        <v>37315</v>
      </c>
      <c r="K36" s="98" t="s">
        <v>26</v>
      </c>
      <c r="L36" s="99">
        <v>-0.13537666282143013</v>
      </c>
      <c r="M36" s="99">
        <v>-9.5448760382007003E-2</v>
      </c>
      <c r="N36" s="114">
        <v>8.3934074768859723E-2</v>
      </c>
    </row>
    <row r="37" spans="1:18" ht="13.5" thickBot="1" x14ac:dyDescent="0.25">
      <c r="A37" s="38" t="s">
        <v>27</v>
      </c>
      <c r="B37" s="34">
        <v>3621</v>
      </c>
      <c r="C37" s="34">
        <v>5990753.5053215194</v>
      </c>
      <c r="D37" s="34">
        <v>2254</v>
      </c>
      <c r="E37" s="20"/>
      <c r="F37" s="73" t="s">
        <v>27</v>
      </c>
      <c r="G37" s="112">
        <v>4654</v>
      </c>
      <c r="H37" s="112">
        <v>6708154.8159418907</v>
      </c>
      <c r="I37" s="112">
        <v>2435</v>
      </c>
      <c r="K37" s="10" t="s">
        <v>27</v>
      </c>
      <c r="L37" s="102">
        <v>-0.22195960464116893</v>
      </c>
      <c r="M37" s="102">
        <v>-0.10694465621387739</v>
      </c>
      <c r="N37" s="103">
        <v>-7.4332648870636508E-2</v>
      </c>
    </row>
    <row r="38" spans="1:18" ht="13.5" thickBot="1" x14ac:dyDescent="0.25">
      <c r="A38" s="39" t="s">
        <v>28</v>
      </c>
      <c r="B38" s="34">
        <v>7902</v>
      </c>
      <c r="C38" s="34">
        <v>10700673.227160066</v>
      </c>
      <c r="D38" s="34">
        <v>4390</v>
      </c>
      <c r="E38" s="20"/>
      <c r="F38" s="68" t="s">
        <v>28</v>
      </c>
      <c r="G38" s="112">
        <v>6348</v>
      </c>
      <c r="H38" s="112">
        <v>9508307.8157715928</v>
      </c>
      <c r="I38" s="112">
        <v>2835</v>
      </c>
      <c r="K38" s="11" t="s">
        <v>28</v>
      </c>
      <c r="L38" s="113">
        <v>0.2448015122873346</v>
      </c>
      <c r="M38" s="113">
        <v>0.1254024832274232</v>
      </c>
      <c r="N38" s="115">
        <v>0.54850088183421519</v>
      </c>
    </row>
    <row r="39" spans="1:18" ht="13.5" thickBot="1" x14ac:dyDescent="0.25">
      <c r="A39" s="39" t="s">
        <v>29</v>
      </c>
      <c r="B39" s="34">
        <v>4227</v>
      </c>
      <c r="C39" s="34">
        <v>5782209.6442820095</v>
      </c>
      <c r="D39" s="34">
        <v>2696</v>
      </c>
      <c r="E39" s="20"/>
      <c r="F39" s="68" t="s">
        <v>29</v>
      </c>
      <c r="G39" s="112">
        <v>5987</v>
      </c>
      <c r="H39" s="112">
        <v>6558538.6563202189</v>
      </c>
      <c r="I39" s="112">
        <v>3605</v>
      </c>
      <c r="K39" s="11" t="s">
        <v>29</v>
      </c>
      <c r="L39" s="113">
        <v>-0.29397026891598466</v>
      </c>
      <c r="M39" s="113">
        <v>-0.11836920581234822</v>
      </c>
      <c r="N39" s="115">
        <v>-0.25214979195561715</v>
      </c>
    </row>
    <row r="40" spans="1:18" ht="13.5" thickBot="1" x14ac:dyDescent="0.25">
      <c r="A40" s="39" t="s">
        <v>30</v>
      </c>
      <c r="B40" s="34">
        <v>24942</v>
      </c>
      <c r="C40" s="34">
        <v>33274041.531790435</v>
      </c>
      <c r="D40" s="34">
        <v>18670</v>
      </c>
      <c r="E40" s="20"/>
      <c r="F40" s="68" t="s">
        <v>30</v>
      </c>
      <c r="G40" s="112">
        <v>27641</v>
      </c>
      <c r="H40" s="112">
        <v>32045127.296177901</v>
      </c>
      <c r="I40" s="112">
        <v>17206</v>
      </c>
      <c r="K40" s="11" t="s">
        <v>30</v>
      </c>
      <c r="L40" s="113">
        <v>-9.7644803010021319E-2</v>
      </c>
      <c r="M40" s="113">
        <v>3.8349488340435167E-2</v>
      </c>
      <c r="N40" s="115">
        <v>8.5086597698477373E-2</v>
      </c>
    </row>
    <row r="41" spans="1:18" ht="13.5" thickBot="1" x14ac:dyDescent="0.25">
      <c r="A41" s="40" t="s">
        <v>31</v>
      </c>
      <c r="B41" s="34">
        <v>18520</v>
      </c>
      <c r="C41" s="34">
        <v>20003988.167855211</v>
      </c>
      <c r="D41" s="34">
        <v>12437</v>
      </c>
      <c r="E41" s="20"/>
      <c r="F41" s="69" t="s">
        <v>31</v>
      </c>
      <c r="G41" s="112">
        <v>23853</v>
      </c>
      <c r="H41" s="112">
        <v>28924896.306142241</v>
      </c>
      <c r="I41" s="112">
        <v>11234</v>
      </c>
      <c r="K41" s="12" t="s">
        <v>31</v>
      </c>
      <c r="L41" s="118">
        <v>-0.22357774703391609</v>
      </c>
      <c r="M41" s="118">
        <v>-0.30841625303917386</v>
      </c>
      <c r="N41" s="119">
        <v>0.10708563290012463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63998</v>
      </c>
      <c r="C43" s="85">
        <v>72171552.273204908</v>
      </c>
      <c r="D43" s="85">
        <v>45665</v>
      </c>
      <c r="E43" s="20"/>
      <c r="F43" s="50" t="s">
        <v>32</v>
      </c>
      <c r="G43" s="51">
        <v>66785</v>
      </c>
      <c r="H43" s="51">
        <v>70048893.101069137</v>
      </c>
      <c r="I43" s="55">
        <v>44688</v>
      </c>
      <c r="K43" s="98" t="s">
        <v>32</v>
      </c>
      <c r="L43" s="99">
        <v>-4.1730927603503831E-2</v>
      </c>
      <c r="M43" s="99">
        <v>3.0302536959051052E-2</v>
      </c>
      <c r="N43" s="99">
        <v>2.186269244539929E-2</v>
      </c>
    </row>
    <row r="44" spans="1:18" ht="13.5" thickBot="1" x14ac:dyDescent="0.25">
      <c r="A44" s="38" t="s">
        <v>33</v>
      </c>
      <c r="B44" s="126">
        <v>2115</v>
      </c>
      <c r="C44" s="126">
        <v>2110526.4180930145</v>
      </c>
      <c r="D44" s="127">
        <v>1525</v>
      </c>
      <c r="E44" s="20"/>
      <c r="F44" s="76" t="s">
        <v>33</v>
      </c>
      <c r="G44" s="130">
        <v>2199</v>
      </c>
      <c r="H44" s="130">
        <v>1429293.0427674954</v>
      </c>
      <c r="I44" s="131">
        <v>1777</v>
      </c>
      <c r="K44" s="10" t="s">
        <v>33</v>
      </c>
      <c r="L44" s="145">
        <v>-3.8199181446111896E-2</v>
      </c>
      <c r="M44" s="145">
        <v>0.47662260638061205</v>
      </c>
      <c r="N44" s="146">
        <v>-0.14181204276871129</v>
      </c>
    </row>
    <row r="45" spans="1:18" ht="13.5" thickBot="1" x14ac:dyDescent="0.25">
      <c r="A45" s="39" t="s">
        <v>34</v>
      </c>
      <c r="B45" s="126">
        <v>7955</v>
      </c>
      <c r="C45" s="126">
        <v>11290047.580318416</v>
      </c>
      <c r="D45" s="127">
        <v>5484</v>
      </c>
      <c r="E45" s="20"/>
      <c r="F45" s="77" t="s">
        <v>34</v>
      </c>
      <c r="G45" s="130">
        <v>9413</v>
      </c>
      <c r="H45" s="130">
        <v>12636539.878402997</v>
      </c>
      <c r="I45" s="131">
        <v>5916</v>
      </c>
      <c r="K45" s="11" t="s">
        <v>34</v>
      </c>
      <c r="L45" s="134">
        <v>-0.1548921704026347</v>
      </c>
      <c r="M45" s="134">
        <v>-0.10655545830119684</v>
      </c>
      <c r="N45" s="136">
        <v>-7.3022312373225207E-2</v>
      </c>
    </row>
    <row r="46" spans="1:18" ht="13.5" thickBot="1" x14ac:dyDescent="0.25">
      <c r="A46" s="39" t="s">
        <v>35</v>
      </c>
      <c r="B46" s="126">
        <v>4286</v>
      </c>
      <c r="C46" s="126">
        <v>4486749.5592873506</v>
      </c>
      <c r="D46" s="127">
        <v>2736</v>
      </c>
      <c r="E46" s="20"/>
      <c r="F46" s="77" t="s">
        <v>35</v>
      </c>
      <c r="G46" s="130">
        <v>5249</v>
      </c>
      <c r="H46" s="130">
        <v>4977025.461859962</v>
      </c>
      <c r="I46" s="131">
        <v>3138</v>
      </c>
      <c r="K46" s="11" t="s">
        <v>35</v>
      </c>
      <c r="L46" s="134">
        <v>-0.18346351686035434</v>
      </c>
      <c r="M46" s="134">
        <v>-9.8507814824276729E-2</v>
      </c>
      <c r="N46" s="136">
        <v>-0.12810707456978965</v>
      </c>
    </row>
    <row r="47" spans="1:18" ht="13.5" thickBot="1" x14ac:dyDescent="0.25">
      <c r="A47" s="39" t="s">
        <v>36</v>
      </c>
      <c r="B47" s="126">
        <v>18425</v>
      </c>
      <c r="C47" s="126">
        <v>20697130.820215791</v>
      </c>
      <c r="D47" s="127">
        <v>13979</v>
      </c>
      <c r="E47" s="20"/>
      <c r="F47" s="77" t="s">
        <v>36</v>
      </c>
      <c r="G47" s="130">
        <v>14782</v>
      </c>
      <c r="H47" s="130">
        <v>16900518.536749579</v>
      </c>
      <c r="I47" s="131">
        <v>9786</v>
      </c>
      <c r="K47" s="11" t="s">
        <v>36</v>
      </c>
      <c r="L47" s="134">
        <v>0.24644838316871875</v>
      </c>
      <c r="M47" s="134">
        <v>0.22464472171138494</v>
      </c>
      <c r="N47" s="136">
        <v>0.42846924177396284</v>
      </c>
    </row>
    <row r="48" spans="1:18" ht="13.5" thickBot="1" x14ac:dyDescent="0.25">
      <c r="A48" s="39" t="s">
        <v>37</v>
      </c>
      <c r="B48" s="126">
        <v>3960</v>
      </c>
      <c r="C48" s="126">
        <v>5384226.9623339558</v>
      </c>
      <c r="D48" s="127">
        <v>2320</v>
      </c>
      <c r="E48" s="20"/>
      <c r="F48" s="77" t="s">
        <v>37</v>
      </c>
      <c r="G48" s="130">
        <v>4570</v>
      </c>
      <c r="H48" s="130">
        <v>5579233.5869807433</v>
      </c>
      <c r="I48" s="131">
        <v>2379</v>
      </c>
      <c r="K48" s="11" t="s">
        <v>37</v>
      </c>
      <c r="L48" s="134">
        <v>-0.1334792122538293</v>
      </c>
      <c r="M48" s="134">
        <v>-3.4952224459975922E-2</v>
      </c>
      <c r="N48" s="136">
        <v>-2.4800336275746071E-2</v>
      </c>
    </row>
    <row r="49" spans="1:20" ht="13.5" thickBot="1" x14ac:dyDescent="0.25">
      <c r="A49" s="39" t="s">
        <v>38</v>
      </c>
      <c r="B49" s="126">
        <v>6444</v>
      </c>
      <c r="C49" s="126">
        <v>6758315.8028388675</v>
      </c>
      <c r="D49" s="127">
        <v>4698</v>
      </c>
      <c r="E49" s="20"/>
      <c r="F49" s="77" t="s">
        <v>38</v>
      </c>
      <c r="G49" s="130">
        <v>6757</v>
      </c>
      <c r="H49" s="130">
        <v>6289948.4408841757</v>
      </c>
      <c r="I49" s="131">
        <v>4861</v>
      </c>
      <c r="K49" s="11" t="s">
        <v>38</v>
      </c>
      <c r="L49" s="134">
        <v>-4.6322332396033783E-2</v>
      </c>
      <c r="M49" s="134">
        <v>7.4462830078278586E-2</v>
      </c>
      <c r="N49" s="136">
        <v>-3.3532195021600542E-2</v>
      </c>
    </row>
    <row r="50" spans="1:20" ht="13.5" thickBot="1" x14ac:dyDescent="0.25">
      <c r="A50" s="39" t="s">
        <v>39</v>
      </c>
      <c r="B50" s="126">
        <v>2016</v>
      </c>
      <c r="C50" s="126">
        <v>3329691.5649504242</v>
      </c>
      <c r="D50" s="127">
        <v>1057</v>
      </c>
      <c r="E50" s="20"/>
      <c r="F50" s="77" t="s">
        <v>39</v>
      </c>
      <c r="G50" s="130">
        <v>2798</v>
      </c>
      <c r="H50" s="130">
        <v>4191029.4190176339</v>
      </c>
      <c r="I50" s="131">
        <v>1634</v>
      </c>
      <c r="K50" s="11" t="s">
        <v>39</v>
      </c>
      <c r="L50" s="134">
        <v>-0.27948534667619729</v>
      </c>
      <c r="M50" s="134">
        <v>-0.20551940059373408</v>
      </c>
      <c r="N50" s="136">
        <v>-0.35312117503059981</v>
      </c>
    </row>
    <row r="51" spans="1:20" ht="13.5" thickBot="1" x14ac:dyDescent="0.25">
      <c r="A51" s="39" t="s">
        <v>40</v>
      </c>
      <c r="B51" s="126">
        <v>15506</v>
      </c>
      <c r="C51" s="126">
        <v>14409803.742756106</v>
      </c>
      <c r="D51" s="127">
        <v>11590</v>
      </c>
      <c r="E51" s="20"/>
      <c r="F51" s="77" t="s">
        <v>40</v>
      </c>
      <c r="G51" s="130">
        <v>17117</v>
      </c>
      <c r="H51" s="130">
        <v>14569022.912001416</v>
      </c>
      <c r="I51" s="131">
        <v>12348</v>
      </c>
      <c r="K51" s="11" t="s">
        <v>40</v>
      </c>
      <c r="L51" s="134">
        <v>-9.4116959747619355E-2</v>
      </c>
      <c r="M51" s="134">
        <v>-1.0928609983456794E-2</v>
      </c>
      <c r="N51" s="136">
        <v>-6.1386459345643019E-2</v>
      </c>
    </row>
    <row r="52" spans="1:20" ht="13.5" thickBot="1" x14ac:dyDescent="0.25">
      <c r="A52" s="40" t="s">
        <v>41</v>
      </c>
      <c r="B52" s="128">
        <v>3291</v>
      </c>
      <c r="C52" s="128">
        <v>3705059.8224109849</v>
      </c>
      <c r="D52" s="129">
        <v>2276</v>
      </c>
      <c r="E52" s="20"/>
      <c r="F52" s="78" t="s">
        <v>41</v>
      </c>
      <c r="G52" s="132">
        <v>3900</v>
      </c>
      <c r="H52" s="132">
        <v>3476281.8224051427</v>
      </c>
      <c r="I52" s="133">
        <v>2849</v>
      </c>
      <c r="K52" s="12" t="s">
        <v>41</v>
      </c>
      <c r="L52" s="135">
        <v>-0.1561538461538462</v>
      </c>
      <c r="M52" s="135">
        <v>6.5811119953317565E-2</v>
      </c>
      <c r="N52" s="137">
        <v>-0.20112320112320115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193666</v>
      </c>
      <c r="C54" s="85">
        <v>255955836.06715596</v>
      </c>
      <c r="D54" s="85">
        <v>126902</v>
      </c>
      <c r="E54" s="20"/>
      <c r="F54" s="50" t="s">
        <v>42</v>
      </c>
      <c r="G54" s="51">
        <v>210007</v>
      </c>
      <c r="H54" s="51">
        <v>287447442.45540828</v>
      </c>
      <c r="I54" s="55">
        <v>117184</v>
      </c>
      <c r="K54" s="98" t="s">
        <v>42</v>
      </c>
      <c r="L54" s="99">
        <v>-7.7811691991219289E-2</v>
      </c>
      <c r="M54" s="99">
        <v>-0.1095560500356082</v>
      </c>
      <c r="N54" s="99">
        <v>8.2929410158383288E-2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153816</v>
      </c>
      <c r="C55" s="30">
        <v>203725208.91024992</v>
      </c>
      <c r="D55" s="31">
        <v>102059</v>
      </c>
      <c r="E55" s="20"/>
      <c r="F55" s="73" t="s">
        <v>43</v>
      </c>
      <c r="G55" s="57">
        <v>162166</v>
      </c>
      <c r="H55" s="57">
        <v>216215407.50972629</v>
      </c>
      <c r="I55" s="58">
        <v>91808</v>
      </c>
      <c r="K55" s="10" t="s">
        <v>43</v>
      </c>
      <c r="L55" s="102">
        <v>-5.1490448059395955E-2</v>
      </c>
      <c r="M55" s="102">
        <v>-5.7767384588050308E-2</v>
      </c>
      <c r="N55" s="103">
        <v>0.11165693621470907</v>
      </c>
      <c r="R55" s="6"/>
      <c r="S55" s="6"/>
      <c r="T55" s="6"/>
    </row>
    <row r="56" spans="1:20" ht="13.5" thickBot="1" x14ac:dyDescent="0.25">
      <c r="A56" s="39" t="s">
        <v>44</v>
      </c>
      <c r="B56" s="30">
        <v>9701</v>
      </c>
      <c r="C56" s="30">
        <v>12112154.472256687</v>
      </c>
      <c r="D56" s="31">
        <v>6685</v>
      </c>
      <c r="E56" s="20"/>
      <c r="F56" s="68" t="s">
        <v>44</v>
      </c>
      <c r="G56" s="79">
        <v>11810</v>
      </c>
      <c r="H56" s="79">
        <v>16837946.880611334</v>
      </c>
      <c r="I56" s="80">
        <v>6780</v>
      </c>
      <c r="K56" s="11" t="s">
        <v>44</v>
      </c>
      <c r="L56" s="102">
        <v>-0.17857747671464863</v>
      </c>
      <c r="M56" s="102">
        <v>-0.28066322110781405</v>
      </c>
      <c r="N56" s="103">
        <v>-1.4011799410029502E-2</v>
      </c>
      <c r="R56" s="6"/>
      <c r="S56" s="6"/>
      <c r="T56" s="6"/>
    </row>
    <row r="57" spans="1:20" ht="13.5" thickBot="1" x14ac:dyDescent="0.25">
      <c r="A57" s="39" t="s">
        <v>45</v>
      </c>
      <c r="B57" s="30">
        <v>6504</v>
      </c>
      <c r="C57" s="30">
        <v>8817279.127984615</v>
      </c>
      <c r="D57" s="31">
        <v>3774</v>
      </c>
      <c r="E57" s="20"/>
      <c r="F57" s="68" t="s">
        <v>45</v>
      </c>
      <c r="G57" s="79">
        <v>7609</v>
      </c>
      <c r="H57" s="79">
        <v>18253726.781812221</v>
      </c>
      <c r="I57" s="80">
        <v>3411</v>
      </c>
      <c r="K57" s="11" t="s">
        <v>45</v>
      </c>
      <c r="L57" s="102">
        <v>-0.14522276251807076</v>
      </c>
      <c r="M57" s="102">
        <v>-0.51696005788965582</v>
      </c>
      <c r="N57" s="103">
        <v>0.10642040457343893</v>
      </c>
      <c r="R57" s="6"/>
      <c r="S57" s="6"/>
      <c r="T57" s="6"/>
    </row>
    <row r="58" spans="1:20" ht="13.5" thickBot="1" x14ac:dyDescent="0.25">
      <c r="A58" s="40" t="s">
        <v>46</v>
      </c>
      <c r="B58" s="34">
        <v>23645</v>
      </c>
      <c r="C58" s="34">
        <v>31301193.556664743</v>
      </c>
      <c r="D58" s="35">
        <v>14384</v>
      </c>
      <c r="E58" s="20"/>
      <c r="F58" s="69" t="s">
        <v>46</v>
      </c>
      <c r="G58" s="74">
        <v>28422</v>
      </c>
      <c r="H58" s="74">
        <v>36140361.283258438</v>
      </c>
      <c r="I58" s="75">
        <v>15185</v>
      </c>
      <c r="K58" s="12" t="s">
        <v>46</v>
      </c>
      <c r="L58" s="104">
        <v>-0.16807402716205755</v>
      </c>
      <c r="M58" s="104">
        <v>-0.13389926261847795</v>
      </c>
      <c r="N58" s="105">
        <v>-5.2749423773460702E-2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90816</v>
      </c>
      <c r="C60" s="85">
        <v>87277636.98136273</v>
      </c>
      <c r="D60" s="85">
        <v>65068</v>
      </c>
      <c r="E60" s="20"/>
      <c r="F60" s="50" t="s">
        <v>47</v>
      </c>
      <c r="G60" s="51">
        <v>141982</v>
      </c>
      <c r="H60" s="51">
        <v>121322344.69292647</v>
      </c>
      <c r="I60" s="55">
        <v>102987</v>
      </c>
      <c r="K60" s="98" t="s">
        <v>47</v>
      </c>
      <c r="L60" s="99">
        <v>-0.36036962431857555</v>
      </c>
      <c r="M60" s="99">
        <v>-0.28061366434792179</v>
      </c>
      <c r="N60" s="99">
        <v>-0.36819210191577578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16708</v>
      </c>
      <c r="C61" s="30">
        <v>16072640.654155837</v>
      </c>
      <c r="D61" s="31">
        <v>11876</v>
      </c>
      <c r="E61" s="20"/>
      <c r="F61" s="73" t="s">
        <v>48</v>
      </c>
      <c r="G61" s="57">
        <v>20820</v>
      </c>
      <c r="H61" s="57">
        <v>19246496.400609083</v>
      </c>
      <c r="I61" s="58">
        <v>13352</v>
      </c>
      <c r="K61" s="10" t="s">
        <v>48</v>
      </c>
      <c r="L61" s="102">
        <v>-0.19750240153698362</v>
      </c>
      <c r="M61" s="102">
        <v>-0.16490563686972159</v>
      </c>
      <c r="N61" s="103">
        <v>-0.11054523666866389</v>
      </c>
    </row>
    <row r="62" spans="1:20" ht="13.5" thickBot="1" x14ac:dyDescent="0.25">
      <c r="A62" s="39" t="s">
        <v>49</v>
      </c>
      <c r="B62" s="30">
        <v>7178</v>
      </c>
      <c r="C62" s="30">
        <v>8607390.362432709</v>
      </c>
      <c r="D62" s="31">
        <v>3701</v>
      </c>
      <c r="E62" s="20"/>
      <c r="F62" s="68" t="s">
        <v>49</v>
      </c>
      <c r="G62" s="79">
        <v>12196</v>
      </c>
      <c r="H62" s="79">
        <v>16523471.521254625</v>
      </c>
      <c r="I62" s="80">
        <v>5833</v>
      </c>
      <c r="K62" s="11" t="s">
        <v>49</v>
      </c>
      <c r="L62" s="102">
        <v>-0.41144637586093802</v>
      </c>
      <c r="M62" s="102">
        <v>-0.47908099388431957</v>
      </c>
      <c r="N62" s="103">
        <v>-0.36550660037716443</v>
      </c>
    </row>
    <row r="63" spans="1:20" ht="13.5" thickBot="1" x14ac:dyDescent="0.25">
      <c r="A63" s="40" t="s">
        <v>50</v>
      </c>
      <c r="B63" s="34">
        <v>66930</v>
      </c>
      <c r="C63" s="34">
        <v>62597605.964774191</v>
      </c>
      <c r="D63" s="35">
        <v>49491</v>
      </c>
      <c r="E63" s="20"/>
      <c r="F63" s="69" t="s">
        <v>50</v>
      </c>
      <c r="G63" s="74">
        <v>108966</v>
      </c>
      <c r="H63" s="74">
        <v>85552376.771062762</v>
      </c>
      <c r="I63" s="75">
        <v>83802</v>
      </c>
      <c r="K63" s="12" t="s">
        <v>50</v>
      </c>
      <c r="L63" s="104">
        <v>-0.38577170860635424</v>
      </c>
      <c r="M63" s="104">
        <v>-0.26831248496713644</v>
      </c>
      <c r="N63" s="105">
        <v>-0.40942936922746476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8562</v>
      </c>
      <c r="C65" s="85">
        <v>12367213.246388692</v>
      </c>
      <c r="D65" s="85">
        <v>3018</v>
      </c>
      <c r="E65" s="20"/>
      <c r="F65" s="50" t="s">
        <v>51</v>
      </c>
      <c r="G65" s="51">
        <v>10289</v>
      </c>
      <c r="H65" s="51">
        <v>13380742.389238058</v>
      </c>
      <c r="I65" s="55">
        <v>3820</v>
      </c>
      <c r="K65" s="98" t="s">
        <v>51</v>
      </c>
      <c r="L65" s="99">
        <v>-0.16784915929633593</v>
      </c>
      <c r="M65" s="99">
        <v>-7.5745359514919897E-2</v>
      </c>
      <c r="N65" s="99">
        <v>-0.20994764397905763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6580</v>
      </c>
      <c r="C66" s="30">
        <v>9529457.6751826182</v>
      </c>
      <c r="D66" s="31">
        <v>1711</v>
      </c>
      <c r="E66" s="20"/>
      <c r="F66" s="73" t="s">
        <v>52</v>
      </c>
      <c r="G66" s="57">
        <v>7792</v>
      </c>
      <c r="H66" s="57">
        <v>10153623.734229958</v>
      </c>
      <c r="I66" s="58">
        <v>2414</v>
      </c>
      <c r="K66" s="10" t="s">
        <v>52</v>
      </c>
      <c r="L66" s="102">
        <v>-0.15554414784394255</v>
      </c>
      <c r="M66" s="102">
        <v>-6.1472246301893851E-2</v>
      </c>
      <c r="N66" s="103">
        <v>-0.29121789560894784</v>
      </c>
    </row>
    <row r="67" spans="1:18" ht="13.5" thickBot="1" x14ac:dyDescent="0.25">
      <c r="A67" s="40" t="s">
        <v>53</v>
      </c>
      <c r="B67" s="34">
        <v>1982</v>
      </c>
      <c r="C67" s="34">
        <v>2837755.5712060751</v>
      </c>
      <c r="D67" s="35">
        <v>1307</v>
      </c>
      <c r="E67" s="20"/>
      <c r="F67" s="69" t="s">
        <v>53</v>
      </c>
      <c r="G67" s="74">
        <v>2497</v>
      </c>
      <c r="H67" s="74">
        <v>3227118.6550081</v>
      </c>
      <c r="I67" s="75">
        <v>1406</v>
      </c>
      <c r="K67" s="12" t="s">
        <v>53</v>
      </c>
      <c r="L67" s="104">
        <v>-0.20624749699639566</v>
      </c>
      <c r="M67" s="104">
        <v>-0.12065347618928735</v>
      </c>
      <c r="N67" s="105">
        <v>-7.0412517780938821E-2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50555</v>
      </c>
      <c r="C69" s="85">
        <v>46374371.480368316</v>
      </c>
      <c r="D69" s="85">
        <v>39176</v>
      </c>
      <c r="E69" s="20"/>
      <c r="F69" s="50" t="s">
        <v>54</v>
      </c>
      <c r="G69" s="51">
        <v>48019</v>
      </c>
      <c r="H69" s="51">
        <v>43224036.082261838</v>
      </c>
      <c r="I69" s="55">
        <v>32767</v>
      </c>
      <c r="K69" s="98" t="s">
        <v>54</v>
      </c>
      <c r="L69" s="99">
        <v>5.2812428413752999E-2</v>
      </c>
      <c r="M69" s="99">
        <v>7.2883878592709728E-2</v>
      </c>
      <c r="N69" s="99">
        <v>0.195593127231666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19808</v>
      </c>
      <c r="C70" s="30">
        <v>15743793.847505989</v>
      </c>
      <c r="D70" s="31">
        <v>15957</v>
      </c>
      <c r="E70" s="20"/>
      <c r="F70" s="73" t="s">
        <v>55</v>
      </c>
      <c r="G70" s="57">
        <v>19379</v>
      </c>
      <c r="H70" s="57">
        <v>15845504.567737348</v>
      </c>
      <c r="I70" s="58">
        <v>13399</v>
      </c>
      <c r="K70" s="10" t="s">
        <v>55</v>
      </c>
      <c r="L70" s="102">
        <v>2.2137365189122349E-2</v>
      </c>
      <c r="M70" s="102">
        <v>-6.4189006917741986E-3</v>
      </c>
      <c r="N70" s="103">
        <v>0.19090976938577509</v>
      </c>
    </row>
    <row r="71" spans="1:18" ht="13.5" thickBot="1" x14ac:dyDescent="0.25">
      <c r="A71" s="39" t="s">
        <v>56</v>
      </c>
      <c r="B71" s="30">
        <v>3264</v>
      </c>
      <c r="C71" s="30">
        <v>2582902.7478063316</v>
      </c>
      <c r="D71" s="31">
        <v>2575</v>
      </c>
      <c r="E71" s="20"/>
      <c r="F71" s="68" t="s">
        <v>56</v>
      </c>
      <c r="G71" s="79">
        <v>3814</v>
      </c>
      <c r="H71" s="79">
        <v>3321315.7681335323</v>
      </c>
      <c r="I71" s="80">
        <v>2362</v>
      </c>
      <c r="K71" s="11" t="s">
        <v>56</v>
      </c>
      <c r="L71" s="102">
        <v>-0.14420555846879912</v>
      </c>
      <c r="M71" s="102">
        <v>-0.22232544927282361</v>
      </c>
      <c r="N71" s="103">
        <v>9.0177815410668938E-2</v>
      </c>
    </row>
    <row r="72" spans="1:18" ht="13.5" thickBot="1" x14ac:dyDescent="0.25">
      <c r="A72" s="39" t="s">
        <v>57</v>
      </c>
      <c r="B72" s="30">
        <v>3075</v>
      </c>
      <c r="C72" s="30">
        <v>3360977.2526547108</v>
      </c>
      <c r="D72" s="31">
        <v>2139</v>
      </c>
      <c r="E72" s="20"/>
      <c r="F72" s="68" t="s">
        <v>57</v>
      </c>
      <c r="G72" s="79">
        <v>3110</v>
      </c>
      <c r="H72" s="79">
        <v>2892567.8970958823</v>
      </c>
      <c r="I72" s="80">
        <v>1899</v>
      </c>
      <c r="K72" s="11" t="s">
        <v>57</v>
      </c>
      <c r="L72" s="102">
        <v>-1.12540192926045E-2</v>
      </c>
      <c r="M72" s="102">
        <v>0.1619354747140449</v>
      </c>
      <c r="N72" s="103">
        <v>0.12638230647709325</v>
      </c>
    </row>
    <row r="73" spans="1:18" ht="13.5" thickBot="1" x14ac:dyDescent="0.25">
      <c r="A73" s="40" t="s">
        <v>58</v>
      </c>
      <c r="B73" s="34">
        <v>24408</v>
      </c>
      <c r="C73" s="34">
        <v>24686697.632401284</v>
      </c>
      <c r="D73" s="35">
        <v>18505</v>
      </c>
      <c r="E73" s="20"/>
      <c r="F73" s="69" t="s">
        <v>58</v>
      </c>
      <c r="G73" s="74">
        <v>21716</v>
      </c>
      <c r="H73" s="74">
        <v>21164647.849295076</v>
      </c>
      <c r="I73" s="75">
        <v>15107</v>
      </c>
      <c r="K73" s="12" t="s">
        <v>58</v>
      </c>
      <c r="L73" s="104">
        <v>0.12396389758703252</v>
      </c>
      <c r="M73" s="104">
        <v>0.16641192464837129</v>
      </c>
      <c r="N73" s="105">
        <v>0.22492884093466614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153873</v>
      </c>
      <c r="C75" s="85">
        <v>193631335.33900902</v>
      </c>
      <c r="D75" s="85">
        <v>103794</v>
      </c>
      <c r="E75" s="20"/>
      <c r="F75" s="50" t="s">
        <v>59</v>
      </c>
      <c r="G75" s="51">
        <v>173471</v>
      </c>
      <c r="H75" s="51">
        <v>214638604.47135627</v>
      </c>
      <c r="I75" s="55">
        <v>101336</v>
      </c>
      <c r="K75" s="98" t="s">
        <v>59</v>
      </c>
      <c r="L75" s="99">
        <v>-0.11297565587331604</v>
      </c>
      <c r="M75" s="99">
        <v>-9.7872743740982981E-2</v>
      </c>
      <c r="N75" s="99">
        <v>2.4255940633141293E-2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153873</v>
      </c>
      <c r="C76" s="34">
        <v>193631335.33900902</v>
      </c>
      <c r="D76" s="35">
        <v>103794</v>
      </c>
      <c r="E76" s="20"/>
      <c r="F76" s="72" t="s">
        <v>60</v>
      </c>
      <c r="G76" s="61">
        <v>173471</v>
      </c>
      <c r="H76" s="61">
        <v>214638604.47135627</v>
      </c>
      <c r="I76" s="62">
        <v>101336</v>
      </c>
      <c r="K76" s="14" t="s">
        <v>60</v>
      </c>
      <c r="L76" s="104">
        <v>-0.11297565587331604</v>
      </c>
      <c r="M76" s="104">
        <v>-9.7872743740982981E-2</v>
      </c>
      <c r="N76" s="105">
        <v>2.4255940633141293E-2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53831</v>
      </c>
      <c r="C78" s="85">
        <v>51899222.614965215</v>
      </c>
      <c r="D78" s="85">
        <v>32681.577809007173</v>
      </c>
      <c r="E78" s="20"/>
      <c r="F78" s="50" t="s">
        <v>61</v>
      </c>
      <c r="G78" s="51">
        <v>86221</v>
      </c>
      <c r="H78" s="51">
        <v>79113150.257125273</v>
      </c>
      <c r="I78" s="55">
        <v>47765</v>
      </c>
      <c r="K78" s="98" t="s">
        <v>61</v>
      </c>
      <c r="L78" s="99">
        <v>-0.3756625416081929</v>
      </c>
      <c r="M78" s="99">
        <v>-0.34398740985174026</v>
      </c>
      <c r="N78" s="99">
        <v>-0.31578398808736163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53831</v>
      </c>
      <c r="C79" s="34">
        <v>51899222.614965215</v>
      </c>
      <c r="D79" s="35">
        <v>32681.577809007173</v>
      </c>
      <c r="E79" s="20"/>
      <c r="F79" s="72" t="s">
        <v>62</v>
      </c>
      <c r="G79" s="61">
        <v>86221</v>
      </c>
      <c r="H79" s="61">
        <v>79113150.257125273</v>
      </c>
      <c r="I79" s="62">
        <v>47765</v>
      </c>
      <c r="K79" s="14" t="s">
        <v>62</v>
      </c>
      <c r="L79" s="104">
        <v>-0.3756625416081929</v>
      </c>
      <c r="M79" s="104">
        <v>-0.34398740985174026</v>
      </c>
      <c r="N79" s="105">
        <v>-0.31578398808736163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33931</v>
      </c>
      <c r="C81" s="85">
        <v>48424079.764776453</v>
      </c>
      <c r="D81" s="85">
        <v>23110</v>
      </c>
      <c r="E81" s="20"/>
      <c r="F81" s="50" t="s">
        <v>63</v>
      </c>
      <c r="G81" s="51">
        <v>40126</v>
      </c>
      <c r="H81" s="51">
        <v>45984599.213811293</v>
      </c>
      <c r="I81" s="55">
        <v>26394</v>
      </c>
      <c r="K81" s="98" t="s">
        <v>63</v>
      </c>
      <c r="L81" s="99">
        <v>-0.15438867567163439</v>
      </c>
      <c r="M81" s="99">
        <v>5.3049946996873487E-2</v>
      </c>
      <c r="N81" s="99">
        <v>-0.12442221717056912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33931</v>
      </c>
      <c r="C82" s="34">
        <v>48424079.764776453</v>
      </c>
      <c r="D82" s="35">
        <v>23110</v>
      </c>
      <c r="E82" s="20"/>
      <c r="F82" s="72" t="s">
        <v>64</v>
      </c>
      <c r="G82" s="61">
        <v>40126</v>
      </c>
      <c r="H82" s="61">
        <v>45984599.213811293</v>
      </c>
      <c r="I82" s="62">
        <v>26394</v>
      </c>
      <c r="K82" s="14" t="s">
        <v>64</v>
      </c>
      <c r="L82" s="104">
        <v>-0.15438867567163439</v>
      </c>
      <c r="M82" s="104">
        <v>5.3049946996873487E-2</v>
      </c>
      <c r="N82" s="105">
        <v>-0.12442221717056912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44823</v>
      </c>
      <c r="C84" s="85">
        <v>59932509.495896101</v>
      </c>
      <c r="D84" s="85">
        <v>31474</v>
      </c>
      <c r="E84" s="20"/>
      <c r="F84" s="50" t="s">
        <v>65</v>
      </c>
      <c r="G84" s="51">
        <v>47248</v>
      </c>
      <c r="H84" s="51">
        <v>59298184.301307857</v>
      </c>
      <c r="I84" s="55">
        <v>32148</v>
      </c>
      <c r="K84" s="98" t="s">
        <v>65</v>
      </c>
      <c r="L84" s="99">
        <v>-5.1324923806298717E-2</v>
      </c>
      <c r="M84" s="99">
        <v>1.0697211087696834E-2</v>
      </c>
      <c r="N84" s="99">
        <v>-2.0965534403384334E-2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11227</v>
      </c>
      <c r="C85" s="30">
        <v>16252534.958711959</v>
      </c>
      <c r="D85" s="31">
        <v>7568</v>
      </c>
      <c r="E85" s="20"/>
      <c r="F85" s="73" t="s">
        <v>66</v>
      </c>
      <c r="G85" s="57">
        <v>13228</v>
      </c>
      <c r="H85" s="57">
        <v>14910247.30609693</v>
      </c>
      <c r="I85" s="58">
        <v>8958</v>
      </c>
      <c r="K85" s="10" t="s">
        <v>66</v>
      </c>
      <c r="L85" s="102">
        <v>-0.15127003326277588</v>
      </c>
      <c r="M85" s="102">
        <v>9.0024506304879015E-2</v>
      </c>
      <c r="N85" s="103">
        <v>-0.15516856441169902</v>
      </c>
    </row>
    <row r="86" spans="1:18" ht="13.5" thickBot="1" x14ac:dyDescent="0.25">
      <c r="A86" s="39" t="s">
        <v>67</v>
      </c>
      <c r="B86" s="30">
        <v>12025</v>
      </c>
      <c r="C86" s="30">
        <v>14348522.886424463</v>
      </c>
      <c r="D86" s="31">
        <v>9002</v>
      </c>
      <c r="E86" s="20"/>
      <c r="F86" s="68" t="s">
        <v>67</v>
      </c>
      <c r="G86" s="79">
        <v>10321</v>
      </c>
      <c r="H86" s="79">
        <v>13506654.188365284</v>
      </c>
      <c r="I86" s="80">
        <v>7242</v>
      </c>
      <c r="K86" s="11" t="s">
        <v>67</v>
      </c>
      <c r="L86" s="102">
        <v>0.16510028098052509</v>
      </c>
      <c r="M86" s="102">
        <v>6.2329921705137847E-2</v>
      </c>
      <c r="N86" s="103">
        <v>0.24302678818006074</v>
      </c>
    </row>
    <row r="87" spans="1:18" ht="13.5" thickBot="1" x14ac:dyDescent="0.25">
      <c r="A87" s="40" t="s">
        <v>68</v>
      </c>
      <c r="B87" s="34">
        <v>21571</v>
      </c>
      <c r="C87" s="34">
        <v>29331451.650759678</v>
      </c>
      <c r="D87" s="35">
        <v>14904</v>
      </c>
      <c r="E87" s="20"/>
      <c r="F87" s="69" t="s">
        <v>68</v>
      </c>
      <c r="G87" s="74">
        <v>23699</v>
      </c>
      <c r="H87" s="74">
        <v>30881282.806845639</v>
      </c>
      <c r="I87" s="75">
        <v>15948</v>
      </c>
      <c r="K87" s="12" t="s">
        <v>68</v>
      </c>
      <c r="L87" s="104">
        <v>-8.9792818262373952E-2</v>
      </c>
      <c r="M87" s="104">
        <v>-5.0186747933359865E-2</v>
      </c>
      <c r="N87" s="105">
        <v>-6.5462753950338626E-2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7913</v>
      </c>
      <c r="C89" s="85">
        <v>10058543.911546286</v>
      </c>
      <c r="D89" s="85">
        <v>5424</v>
      </c>
      <c r="E89" s="20"/>
      <c r="F89" s="54" t="s">
        <v>69</v>
      </c>
      <c r="G89" s="51">
        <v>8765</v>
      </c>
      <c r="H89" s="51">
        <v>10020446.11396049</v>
      </c>
      <c r="I89" s="55">
        <v>5883</v>
      </c>
      <c r="K89" s="101" t="s">
        <v>69</v>
      </c>
      <c r="L89" s="99">
        <v>-9.7204791785510558E-2</v>
      </c>
      <c r="M89" s="99">
        <v>3.8020061335113375E-3</v>
      </c>
      <c r="N89" s="99">
        <v>-7.8021417644059121E-2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7913</v>
      </c>
      <c r="C90" s="34">
        <v>10058543.911546286</v>
      </c>
      <c r="D90" s="35">
        <v>5424</v>
      </c>
      <c r="E90" s="20"/>
      <c r="F90" s="71" t="s">
        <v>70</v>
      </c>
      <c r="G90" s="61">
        <v>8765</v>
      </c>
      <c r="H90" s="61">
        <v>10020446.11396049</v>
      </c>
      <c r="I90" s="62">
        <v>5883</v>
      </c>
      <c r="K90" s="13" t="s">
        <v>70</v>
      </c>
      <c r="L90" s="104">
        <v>-9.7204791785510558E-2</v>
      </c>
      <c r="M90" s="104">
        <v>3.8020061335113375E-3</v>
      </c>
      <c r="N90" s="105">
        <v>-7.8021417644059121E-2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25" right="0.25" top="0.75" bottom="0.75" header="0.3" footer="0.3"/>
  <pageSetup paperSize="9" scale="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F9" sqref="F9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2023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" si="0">+B8+B18+B23+B26+B29+B33+B36+B43+B54+B60+B65+B69+B75+B78+B81+B84+B89+B92</f>
        <v>0</v>
      </c>
      <c r="C6" s="85">
        <f>+C8+C18+C23+C26+C29+C33+C36+C43+C54+C60+C65+C69+C75+C78+C81+C84+C89+C92</f>
        <v>0</v>
      </c>
      <c r="D6" s="85">
        <f>+D8+D18+D23+D26+D29+D33+D36+D43+D54+D60+D65+D69+D75+D78+D81+D84+D89+D92</f>
        <v>0</v>
      </c>
      <c r="E6" t="s">
        <v>93</v>
      </c>
      <c r="F6" s="151"/>
      <c r="G6" s="151"/>
      <c r="H6" s="151"/>
      <c r="I6" s="149" t="s">
        <v>93</v>
      </c>
    </row>
    <row r="7" spans="1:9" ht="15.75" thickBot="1" x14ac:dyDescent="0.3">
      <c r="A7" s="24"/>
      <c r="B7" s="37"/>
      <c r="C7" s="37"/>
      <c r="D7" s="111"/>
      <c r="E7" t="s">
        <v>91</v>
      </c>
      <c r="F7" s="149"/>
      <c r="G7" s="149"/>
      <c r="H7" s="149"/>
      <c r="I7" s="149" t="s">
        <v>92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49"/>
      <c r="G8" s="149"/>
      <c r="H8" s="149"/>
      <c r="I8" s="149"/>
    </row>
    <row r="9" spans="1:9" ht="15.75" thickBot="1" x14ac:dyDescent="0.3">
      <c r="A9" s="29" t="s">
        <v>5</v>
      </c>
      <c r="B9" s="30">
        <f>'Enero 2023'!B9+'Febrero 2023'!B9+'Marzo 2023'!B9+'Abril 2023'!B9+'Mayo 2023'!B9+'Junio 2023'!B9+'Julio 2023'!B9+'Agosto 2023'!B9+'Septiembre 2023'!B9+'Octubre 2023'!B9+'Noviembre 2023'!B9+'Diciembre 2023'!B9-'Año 2023'!B9</f>
        <v>0</v>
      </c>
      <c r="C9" s="30">
        <f>'Enero 2023'!C9+'Febrero 2023'!C9+'Marzo 2023'!C9+'Abril 2023'!C9+'Mayo 2023'!C9+'Junio 2023'!C9+'Julio 2023'!C9+'Agosto 2023'!C9+'Septiembre 2023'!C9+'Octubre 2023'!C9+'Noviembre 2023'!C9+'Diciembre 2023'!C9-'Año 2023'!C9</f>
        <v>0</v>
      </c>
      <c r="D9" s="31">
        <f>'Enero 2023'!D9+'Febrero 2023'!D9+'Marzo 2023'!D9+'Abril 2023'!D9+'Mayo 2023'!D9+'Junio 2023'!D9+'Julio 2023'!D9+'Agosto 2023'!D9+'Septiembre 2023'!D9+'Octubre 2023'!D9+'Noviembre 2023'!D9+'Diciembre 2023'!D9-'Año 2023'!D9</f>
        <v>0</v>
      </c>
      <c r="F9" s="151">
        <f>'ITR23'!B9+IITR23!B9+IIITR23!B9+IVTR23!B9-'Año 2023'!B9</f>
        <v>0</v>
      </c>
      <c r="G9" s="151">
        <f>'ITR23'!C9+IITR23!C9+IIITR23!C9+IVTR23!C9-'Año 2023'!C9</f>
        <v>0</v>
      </c>
      <c r="H9" s="151">
        <f>'ITR23'!D9+IITR23!D9+IIITR23!D9+IVTR23!D9-'Año 2023'!D9</f>
        <v>0</v>
      </c>
      <c r="I9" s="149"/>
    </row>
    <row r="10" spans="1:9" ht="15.75" thickBot="1" x14ac:dyDescent="0.3">
      <c r="A10" s="32" t="s">
        <v>6</v>
      </c>
      <c r="B10" s="30">
        <f>'Enero 2023'!B10+'Febrero 2023'!B10+'Marzo 2023'!B10+'Abril 2023'!B10+'Mayo 2023'!B10+'Junio 2023'!B10+'Julio 2023'!B10+'Agosto 2023'!B10+'Septiembre 2023'!B10+'Octubre 2023'!B10+'Noviembre 2023'!B10+'Diciembre 2023'!B10-'Año 2023'!B10</f>
        <v>0</v>
      </c>
      <c r="C10" s="30">
        <f>'Enero 2023'!C10+'Febrero 2023'!C10+'Marzo 2023'!C10+'Abril 2023'!C10+'Mayo 2023'!C10+'Junio 2023'!C10+'Julio 2023'!C10+'Agosto 2023'!C10+'Septiembre 2023'!C10+'Octubre 2023'!C10+'Noviembre 2023'!C10+'Diciembre 2023'!C10-'Año 2023'!C10</f>
        <v>0</v>
      </c>
      <c r="D10" s="31">
        <f>'Enero 2023'!D10+'Febrero 2023'!D10+'Marzo 2023'!D10+'Abril 2023'!D10+'Mayo 2023'!D10+'Junio 2023'!D10+'Julio 2023'!D10+'Agosto 2023'!D10+'Septiembre 2023'!D10+'Octubre 2023'!D10+'Noviembre 2023'!D10+'Diciembre 2023'!D10-'Año 2023'!D10</f>
        <v>0</v>
      </c>
      <c r="F10" s="151">
        <f>'ITR23'!B10+IITR23!B10+IIITR23!B10+IVTR23!B10-'Año 2023'!B10</f>
        <v>0</v>
      </c>
      <c r="G10" s="151">
        <f>'ITR23'!C10+IITR23!C10+IIITR23!C10+IVTR23!C10-'Año 2023'!C10</f>
        <v>0</v>
      </c>
      <c r="H10" s="151">
        <f>'ITR23'!D10+IITR23!D10+IIITR23!D10+IVTR23!D10-'Año 2023'!D10</f>
        <v>0</v>
      </c>
      <c r="I10" s="149"/>
    </row>
    <row r="11" spans="1:9" ht="15.75" thickBot="1" x14ac:dyDescent="0.3">
      <c r="A11" s="32" t="s">
        <v>7</v>
      </c>
      <c r="B11" s="30">
        <f>'Enero 2023'!B11+'Febrero 2023'!B11+'Marzo 2023'!B11+'Abril 2023'!B11+'Mayo 2023'!B11+'Junio 2023'!B11+'Julio 2023'!B11+'Agosto 2023'!B11+'Septiembre 2023'!B11+'Octubre 2023'!B11+'Noviembre 2023'!B11+'Diciembre 2023'!B11-'Año 2023'!B11</f>
        <v>0</v>
      </c>
      <c r="C11" s="30">
        <f>'Enero 2023'!C11+'Febrero 2023'!C11+'Marzo 2023'!C11+'Abril 2023'!C11+'Mayo 2023'!C11+'Junio 2023'!C11+'Julio 2023'!C11+'Agosto 2023'!C11+'Septiembre 2023'!C11+'Octubre 2023'!C11+'Noviembre 2023'!C11+'Diciembre 2023'!C11-'Año 2023'!C11</f>
        <v>0</v>
      </c>
      <c r="D11" s="31">
        <f>'Enero 2023'!D11+'Febrero 2023'!D11+'Marzo 2023'!D11+'Abril 2023'!D11+'Mayo 2023'!D11+'Junio 2023'!D11+'Julio 2023'!D11+'Agosto 2023'!D11+'Septiembre 2023'!D11+'Octubre 2023'!D11+'Noviembre 2023'!D11+'Diciembre 2023'!D11-'Año 2023'!D11</f>
        <v>0</v>
      </c>
      <c r="F11" s="151">
        <f>'ITR23'!B11+IITR23!B11+IIITR23!B11+IVTR23!B11-'Año 2023'!B11</f>
        <v>0</v>
      </c>
      <c r="G11" s="151">
        <f>'ITR23'!C11+IITR23!C11+IIITR23!C11+IVTR23!C11-'Año 2023'!C11</f>
        <v>0</v>
      </c>
      <c r="H11" s="151">
        <f>'ITR23'!D11+IITR23!D11+IIITR23!D11+IVTR23!D11-'Año 2023'!D11</f>
        <v>0</v>
      </c>
      <c r="I11" s="149"/>
    </row>
    <row r="12" spans="1:9" ht="15.75" thickBot="1" x14ac:dyDescent="0.3">
      <c r="A12" s="32" t="s">
        <v>8</v>
      </c>
      <c r="B12" s="30">
        <f>'Enero 2023'!B12+'Febrero 2023'!B12+'Marzo 2023'!B12+'Abril 2023'!B12+'Mayo 2023'!B12+'Junio 2023'!B12+'Julio 2023'!B12+'Agosto 2023'!B12+'Septiembre 2023'!B12+'Octubre 2023'!B12+'Noviembre 2023'!B12+'Diciembre 2023'!B12-'Año 2023'!B12</f>
        <v>0</v>
      </c>
      <c r="C12" s="30">
        <f>'Enero 2023'!C12+'Febrero 2023'!C12+'Marzo 2023'!C12+'Abril 2023'!C12+'Mayo 2023'!C12+'Junio 2023'!C12+'Julio 2023'!C12+'Agosto 2023'!C12+'Septiembre 2023'!C12+'Octubre 2023'!C12+'Noviembre 2023'!C12+'Diciembre 2023'!C12-'Año 2023'!C12</f>
        <v>0</v>
      </c>
      <c r="D12" s="31">
        <f>'Enero 2023'!D12+'Febrero 2023'!D12+'Marzo 2023'!D12+'Abril 2023'!D12+'Mayo 2023'!D12+'Junio 2023'!D12+'Julio 2023'!D12+'Agosto 2023'!D12+'Septiembre 2023'!D12+'Octubre 2023'!D12+'Noviembre 2023'!D12+'Diciembre 2023'!D12-'Año 2023'!D12</f>
        <v>0</v>
      </c>
      <c r="F12" s="151">
        <f>'ITR23'!B12+IITR23!B12+IIITR23!B12+IVTR23!B12-'Año 2023'!B12</f>
        <v>0</v>
      </c>
      <c r="G12" s="151">
        <f>'ITR23'!C12+IITR23!C12+IIITR23!C12+IVTR23!C12-'Año 2023'!C12</f>
        <v>0</v>
      </c>
      <c r="H12" s="151">
        <f>'ITR23'!D12+IITR23!D12+IIITR23!D12+IVTR23!D12-'Año 2023'!D12</f>
        <v>0</v>
      </c>
      <c r="I12" s="149"/>
    </row>
    <row r="13" spans="1:9" ht="15.75" thickBot="1" x14ac:dyDescent="0.3">
      <c r="A13" s="32" t="s">
        <v>9</v>
      </c>
      <c r="B13" s="30">
        <f>'Enero 2023'!B13+'Febrero 2023'!B13+'Marzo 2023'!B13+'Abril 2023'!B13+'Mayo 2023'!B13+'Junio 2023'!B13+'Julio 2023'!B13+'Agosto 2023'!B13+'Septiembre 2023'!B13+'Octubre 2023'!B13+'Noviembre 2023'!B13+'Diciembre 2023'!B13-'Año 2023'!B13</f>
        <v>0</v>
      </c>
      <c r="C13" s="30">
        <f>'Enero 2023'!C13+'Febrero 2023'!C13+'Marzo 2023'!C13+'Abril 2023'!C13+'Mayo 2023'!C13+'Junio 2023'!C13+'Julio 2023'!C13+'Agosto 2023'!C13+'Septiembre 2023'!C13+'Octubre 2023'!C13+'Noviembre 2023'!C13+'Diciembre 2023'!C13-'Año 2023'!C13</f>
        <v>0</v>
      </c>
      <c r="D13" s="31">
        <f>'Enero 2023'!D13+'Febrero 2023'!D13+'Marzo 2023'!D13+'Abril 2023'!D13+'Mayo 2023'!D13+'Junio 2023'!D13+'Julio 2023'!D13+'Agosto 2023'!D13+'Septiembre 2023'!D13+'Octubre 2023'!D13+'Noviembre 2023'!D13+'Diciembre 2023'!D13-'Año 2023'!D13</f>
        <v>0</v>
      </c>
      <c r="F13" s="151">
        <f>'ITR23'!B13+IITR23!B13+IIITR23!B13+IVTR23!B13-'Año 2023'!B13</f>
        <v>0</v>
      </c>
      <c r="G13" s="151">
        <f>'ITR23'!C13+IITR23!C13+IIITR23!C13+IVTR23!C13-'Año 2023'!C13</f>
        <v>0</v>
      </c>
      <c r="H13" s="151">
        <f>'ITR23'!D13+IITR23!D13+IIITR23!D13+IVTR23!D13-'Año 2023'!D13</f>
        <v>0</v>
      </c>
      <c r="I13" s="149"/>
    </row>
    <row r="14" spans="1:9" ht="15.75" thickBot="1" x14ac:dyDescent="0.3">
      <c r="A14" s="32" t="s">
        <v>10</v>
      </c>
      <c r="B14" s="30">
        <f>'Enero 2023'!B14+'Febrero 2023'!B14+'Marzo 2023'!B14+'Abril 2023'!B14+'Mayo 2023'!B14+'Junio 2023'!B14+'Julio 2023'!B14+'Agosto 2023'!B14+'Septiembre 2023'!B14+'Octubre 2023'!B14+'Noviembre 2023'!B14+'Diciembre 2023'!B14-'Año 2023'!B14</f>
        <v>0</v>
      </c>
      <c r="C14" s="30">
        <f>'Enero 2023'!C14+'Febrero 2023'!C14+'Marzo 2023'!C14+'Abril 2023'!C14+'Mayo 2023'!C14+'Junio 2023'!C14+'Julio 2023'!C14+'Agosto 2023'!C14+'Septiembre 2023'!C14+'Octubre 2023'!C14+'Noviembre 2023'!C14+'Diciembre 2023'!C14-'Año 2023'!C14</f>
        <v>0</v>
      </c>
      <c r="D14" s="31">
        <f>'Enero 2023'!D14+'Febrero 2023'!D14+'Marzo 2023'!D14+'Abril 2023'!D14+'Mayo 2023'!D14+'Junio 2023'!D14+'Julio 2023'!D14+'Agosto 2023'!D14+'Septiembre 2023'!D14+'Octubre 2023'!D14+'Noviembre 2023'!D14+'Diciembre 2023'!D14-'Año 2023'!D14</f>
        <v>0</v>
      </c>
      <c r="F14" s="151">
        <f>'ITR23'!B14+IITR23!B14+IIITR23!B14+IVTR23!B14-'Año 2023'!B14</f>
        <v>0</v>
      </c>
      <c r="G14" s="151">
        <f>'ITR23'!C14+IITR23!C14+IIITR23!C14+IVTR23!C14-'Año 2023'!C14</f>
        <v>0</v>
      </c>
      <c r="H14" s="151">
        <f>'ITR23'!D14+IITR23!D14+IIITR23!D14+IVTR23!D14-'Año 2023'!D14</f>
        <v>0</v>
      </c>
      <c r="I14" s="149"/>
    </row>
    <row r="15" spans="1:9" ht="15.75" thickBot="1" x14ac:dyDescent="0.3">
      <c r="A15" s="32" t="s">
        <v>11</v>
      </c>
      <c r="B15" s="30">
        <f>'Enero 2023'!B15+'Febrero 2023'!B15+'Marzo 2023'!B15+'Abril 2023'!B15+'Mayo 2023'!B15+'Junio 2023'!B15+'Julio 2023'!B15+'Agosto 2023'!B15+'Septiembre 2023'!B15+'Octubre 2023'!B15+'Noviembre 2023'!B15+'Diciembre 2023'!B15-'Año 2023'!B15</f>
        <v>0</v>
      </c>
      <c r="C15" s="30">
        <f>'Enero 2023'!C15+'Febrero 2023'!C15+'Marzo 2023'!C15+'Abril 2023'!C15+'Mayo 2023'!C15+'Junio 2023'!C15+'Julio 2023'!C15+'Agosto 2023'!C15+'Septiembre 2023'!C15+'Octubre 2023'!C15+'Noviembre 2023'!C15+'Diciembre 2023'!C15-'Año 2023'!C15</f>
        <v>0</v>
      </c>
      <c r="D15" s="31">
        <f>'Enero 2023'!D15+'Febrero 2023'!D15+'Marzo 2023'!D15+'Abril 2023'!D15+'Mayo 2023'!D15+'Junio 2023'!D15+'Julio 2023'!D15+'Agosto 2023'!D15+'Septiembre 2023'!D15+'Octubre 2023'!D15+'Noviembre 2023'!D15+'Diciembre 2023'!D15-'Año 2023'!D15</f>
        <v>0</v>
      </c>
      <c r="F15" s="151">
        <f>'ITR23'!B15+IITR23!B15+IIITR23!B15+IVTR23!B15-'Año 2023'!B15</f>
        <v>0</v>
      </c>
      <c r="G15" s="151">
        <f>'ITR23'!C15+IITR23!C15+IIITR23!C15+IVTR23!C15-'Año 2023'!C15</f>
        <v>0</v>
      </c>
      <c r="H15" s="151">
        <f>'ITR23'!D15+IITR23!D15+IIITR23!D15+IVTR23!D15-'Año 2023'!D15</f>
        <v>0</v>
      </c>
      <c r="I15" s="149"/>
    </row>
    <row r="16" spans="1:9" ht="15.75" thickBot="1" x14ac:dyDescent="0.3">
      <c r="A16" s="33" t="s">
        <v>12</v>
      </c>
      <c r="B16" s="34">
        <f>'Enero 2023'!B16+'Febrero 2023'!B16+'Marzo 2023'!B16+'Abril 2023'!B16+'Mayo 2023'!B16+'Junio 2023'!B16+'Julio 2023'!B16+'Agosto 2023'!B16+'Septiembre 2023'!B16+'Octubre 2023'!B16+'Noviembre 2023'!B16+'Diciembre 2023'!B16-'Año 2023'!B16</f>
        <v>0</v>
      </c>
      <c r="C16" s="34">
        <f>'Enero 2023'!C16+'Febrero 2023'!C16+'Marzo 2023'!C16+'Abril 2023'!C16+'Mayo 2023'!C16+'Junio 2023'!C16+'Julio 2023'!C16+'Agosto 2023'!C16+'Septiembre 2023'!C16+'Octubre 2023'!C16+'Noviembre 2023'!C16+'Diciembre 2023'!C16-'Año 2023'!C16</f>
        <v>0</v>
      </c>
      <c r="D16" s="35">
        <f>'Enero 2023'!D16+'Febrero 2023'!D16+'Marzo 2023'!D16+'Abril 2023'!D16+'Mayo 2023'!D16+'Junio 2023'!D16+'Julio 2023'!D16+'Agosto 2023'!D16+'Septiembre 2023'!D16+'Octubre 2023'!D16+'Noviembre 2023'!D16+'Diciembre 2023'!D16-'Año 2023'!D16</f>
        <v>0</v>
      </c>
      <c r="F16" s="151">
        <f>'ITR23'!B16+IITR23!B16+IIITR23!B16+IVTR23!B16-'Año 2023'!B16</f>
        <v>0</v>
      </c>
      <c r="G16" s="151">
        <f>'ITR23'!C16+IITR23!C16+IIITR23!C16+IVTR23!C16-'Año 2023'!C16</f>
        <v>0</v>
      </c>
      <c r="H16" s="151">
        <f>'ITR23'!D16+IITR23!D16+IIITR23!D16+IVTR23!D16-'Año 2023'!D16</f>
        <v>0</v>
      </c>
      <c r="I16" s="149"/>
    </row>
    <row r="17" spans="1:9" ht="15.75" thickBot="1" x14ac:dyDescent="0.3">
      <c r="A17" s="24"/>
      <c r="B17" s="125"/>
      <c r="C17" s="125"/>
      <c r="D17" s="125"/>
      <c r="F17" s="151"/>
      <c r="G17" s="151"/>
      <c r="H17" s="151"/>
      <c r="I17" s="149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51"/>
      <c r="G18" s="151"/>
      <c r="H18" s="151"/>
      <c r="I18" s="149"/>
    </row>
    <row r="19" spans="1:9" ht="15.75" thickBot="1" x14ac:dyDescent="0.3">
      <c r="A19" s="38" t="s">
        <v>14</v>
      </c>
      <c r="B19" s="126">
        <f>'Enero 2023'!B19+'Febrero 2023'!B19+'Marzo 2023'!B19+'Abril 2023'!B19+'Mayo 2023'!B19+'Junio 2023'!B19+'Julio 2023'!B19+'Agosto 2023'!B19+'Septiembre 2023'!B19+'Octubre 2023'!B19+'Noviembre 2023'!B19+'Diciembre 2023'!B19-'Año 2023'!B19</f>
        <v>0</v>
      </c>
      <c r="C19" s="126">
        <f>'Enero 2023'!C19+'Febrero 2023'!C19+'Marzo 2023'!C19+'Abril 2023'!C19+'Mayo 2023'!C19+'Junio 2023'!C19+'Julio 2023'!C19+'Agosto 2023'!C19+'Septiembre 2023'!C19+'Octubre 2023'!C19+'Noviembre 2023'!C19+'Diciembre 2023'!C19-'Año 2023'!C19</f>
        <v>0</v>
      </c>
      <c r="D19" s="127">
        <f>'Enero 2023'!D19+'Febrero 2023'!D19+'Marzo 2023'!D19+'Abril 2023'!D19+'Mayo 2023'!D19+'Junio 2023'!D19+'Julio 2023'!D19+'Agosto 2023'!D19+'Septiembre 2023'!D19+'Octubre 2023'!D19+'Noviembre 2023'!D19+'Diciembre 2023'!D19-'Año 2023'!D19</f>
        <v>0</v>
      </c>
      <c r="F19" s="151">
        <f>'ITR23'!B19+IITR23!B19+IIITR23!B19+IVTR23!B19-'Año 2023'!B19</f>
        <v>0</v>
      </c>
      <c r="G19" s="151">
        <f>'ITR23'!C19+IITR23!C19+IIITR23!C19+IVTR23!C19-'Año 2023'!C19</f>
        <v>0</v>
      </c>
      <c r="H19" s="151">
        <f>'ITR23'!D19+IITR23!D19+IIITR23!D19+IVTR23!D19-'Año 2023'!D19</f>
        <v>0</v>
      </c>
      <c r="I19" s="149"/>
    </row>
    <row r="20" spans="1:9" ht="15.75" thickBot="1" x14ac:dyDescent="0.3">
      <c r="A20" s="39" t="s">
        <v>15</v>
      </c>
      <c r="B20" s="126">
        <f>'Enero 2023'!B20+'Febrero 2023'!B20+'Marzo 2023'!B20+'Abril 2023'!B20+'Mayo 2023'!B20+'Junio 2023'!B20+'Julio 2023'!B20+'Agosto 2023'!B20+'Septiembre 2023'!B20+'Octubre 2023'!B20+'Noviembre 2023'!B20+'Diciembre 2023'!B20-'Año 2023'!B20</f>
        <v>0</v>
      </c>
      <c r="C20" s="126">
        <f>'Enero 2023'!C20+'Febrero 2023'!C20+'Marzo 2023'!C20+'Abril 2023'!C20+'Mayo 2023'!C20+'Junio 2023'!C20+'Julio 2023'!C20+'Agosto 2023'!C20+'Septiembre 2023'!C20+'Octubre 2023'!C20+'Noviembre 2023'!C20+'Diciembre 2023'!C20-'Año 2023'!C20</f>
        <v>0</v>
      </c>
      <c r="D20" s="127">
        <f>'Enero 2023'!D20+'Febrero 2023'!D20+'Marzo 2023'!D20+'Abril 2023'!D20+'Mayo 2023'!D20+'Junio 2023'!D20+'Julio 2023'!D20+'Agosto 2023'!D20+'Septiembre 2023'!D20+'Octubre 2023'!D20+'Noviembre 2023'!D20+'Diciembre 2023'!D20-'Año 2023'!D20</f>
        <v>0</v>
      </c>
      <c r="F20" s="151">
        <f>'ITR23'!B20+IITR23!B20+IIITR23!B20+IVTR23!B20-'Año 2023'!B20</f>
        <v>0</v>
      </c>
      <c r="G20" s="151">
        <f>'ITR23'!C20+IITR23!C20+IIITR23!C20+IVTR23!C20-'Año 2023'!C20</f>
        <v>0</v>
      </c>
      <c r="H20" s="151">
        <f>'ITR23'!D20+IITR23!D20+IIITR23!D20+IVTR23!D20-'Año 2023'!D20</f>
        <v>0</v>
      </c>
      <c r="I20" s="149"/>
    </row>
    <row r="21" spans="1:9" ht="15.75" thickBot="1" x14ac:dyDescent="0.3">
      <c r="A21" s="40" t="s">
        <v>16</v>
      </c>
      <c r="B21" s="128">
        <f>'Enero 2023'!B21+'Febrero 2023'!B21+'Marzo 2023'!B21+'Abril 2023'!B21+'Mayo 2023'!B21+'Junio 2023'!B21+'Julio 2023'!B21+'Agosto 2023'!B21+'Septiembre 2023'!B21+'Octubre 2023'!B21+'Noviembre 2023'!B21+'Diciembre 2023'!B21-'Año 2023'!B21</f>
        <v>0</v>
      </c>
      <c r="C21" s="128">
        <f>'Enero 2023'!C21+'Febrero 2023'!C21+'Marzo 2023'!C21+'Abril 2023'!C21+'Mayo 2023'!C21+'Junio 2023'!C21+'Julio 2023'!C21+'Agosto 2023'!C21+'Septiembre 2023'!C21+'Octubre 2023'!C21+'Noviembre 2023'!C21+'Diciembre 2023'!C21-'Año 2023'!C21</f>
        <v>0</v>
      </c>
      <c r="D21" s="129">
        <f>'Enero 2023'!D21+'Febrero 2023'!D21+'Marzo 2023'!D21+'Abril 2023'!D21+'Mayo 2023'!D21+'Junio 2023'!D21+'Julio 2023'!D21+'Agosto 2023'!D21+'Septiembre 2023'!D21+'Octubre 2023'!D21+'Noviembre 2023'!D21+'Diciembre 2023'!D21-'Año 2023'!D21</f>
        <v>0</v>
      </c>
      <c r="F21" s="151">
        <f>'ITR23'!B21+IITR23!B21+IIITR23!B21+IVTR23!B21-'Año 2023'!B21</f>
        <v>0</v>
      </c>
      <c r="G21" s="151">
        <f>'ITR23'!C21+IITR23!C21+IIITR23!C21+IVTR23!C21-'Año 2023'!C21</f>
        <v>0</v>
      </c>
      <c r="H21" s="151">
        <f>'ITR23'!D21+IITR23!D21+IIITR23!D21+IVTR23!D21-'Año 2023'!D21</f>
        <v>0</v>
      </c>
      <c r="I21" s="149"/>
    </row>
    <row r="22" spans="1:9" ht="15.75" thickBot="1" x14ac:dyDescent="0.3">
      <c r="A22" s="24"/>
      <c r="B22" s="37"/>
      <c r="C22" s="37"/>
      <c r="D22" s="37"/>
      <c r="F22" s="151"/>
      <c r="G22" s="151"/>
      <c r="H22" s="151"/>
      <c r="I22" s="149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51"/>
      <c r="G23" s="151"/>
      <c r="H23" s="151"/>
      <c r="I23" s="149"/>
    </row>
    <row r="24" spans="1:9" ht="15.75" thickBot="1" x14ac:dyDescent="0.3">
      <c r="A24" s="91" t="s">
        <v>18</v>
      </c>
      <c r="B24" s="34">
        <f>'Enero 2023'!B24+'Febrero 2023'!B24+'Marzo 2023'!B24+'Abril 2023'!B24+'Mayo 2023'!B24+'Junio 2023'!B24+'Julio 2023'!B24+'Agosto 2023'!B24+'Septiembre 2023'!B24+'Octubre 2023'!B24+'Noviembre 2023'!B24+'Diciembre 2023'!B24-'Año 2023'!B24</f>
        <v>0</v>
      </c>
      <c r="C24" s="34">
        <f>'Enero 2023'!C24+'Febrero 2023'!C24+'Marzo 2023'!C24+'Abril 2023'!C24+'Mayo 2023'!C24+'Junio 2023'!C24+'Julio 2023'!C24+'Agosto 2023'!C24+'Septiembre 2023'!C24+'Octubre 2023'!C24+'Noviembre 2023'!C24+'Diciembre 2023'!C24-'Año 2023'!C24</f>
        <v>0</v>
      </c>
      <c r="D24" s="35">
        <f>'Enero 2023'!D24+'Febrero 2023'!D24+'Marzo 2023'!D24+'Abril 2023'!D24+'Mayo 2023'!D24+'Junio 2023'!D24+'Julio 2023'!D24+'Agosto 2023'!D24+'Septiembre 2023'!D24+'Octubre 2023'!D24+'Noviembre 2023'!D24+'Diciembre 2023'!D24-'Año 2023'!D24</f>
        <v>0</v>
      </c>
      <c r="F24" s="151">
        <f>'ITR23'!B24+IITR23!B24+IIITR23!B24+IVTR23!B24-'Año 2023'!B24</f>
        <v>0</v>
      </c>
      <c r="G24" s="151">
        <f>'ITR23'!C24+IITR23!C24+IIITR23!C24+IVTR23!C24-'Año 2023'!C24</f>
        <v>0</v>
      </c>
      <c r="H24" s="151">
        <f>'ITR23'!D24+IITR23!D24+IIITR23!D24+IVTR23!D24-'Año 2023'!D24</f>
        <v>0</v>
      </c>
      <c r="I24" s="149"/>
    </row>
    <row r="25" spans="1:9" ht="15.75" thickBot="1" x14ac:dyDescent="0.3">
      <c r="A25" s="24"/>
      <c r="B25" s="37"/>
      <c r="C25" s="37"/>
      <c r="D25" s="37"/>
      <c r="F25" s="151"/>
      <c r="G25" s="151"/>
      <c r="H25" s="151"/>
      <c r="I25" s="149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51"/>
      <c r="G26" s="151"/>
      <c r="H26" s="151"/>
      <c r="I26" s="149"/>
    </row>
    <row r="27" spans="1:9" ht="15.75" thickBot="1" x14ac:dyDescent="0.3">
      <c r="A27" s="92" t="s">
        <v>20</v>
      </c>
      <c r="B27" s="34">
        <f>'Enero 2023'!B27+'Febrero 2023'!B27+'Marzo 2023'!B27+'Abril 2023'!B27+'Mayo 2023'!B27+'Junio 2023'!B27+'Julio 2023'!B27+'Agosto 2023'!B27+'Septiembre 2023'!B27+'Octubre 2023'!B27+'Noviembre 2023'!B27+'Diciembre 2023'!B27-'Año 2023'!B27</f>
        <v>0</v>
      </c>
      <c r="C27" s="34">
        <f>'Enero 2023'!C27+'Febrero 2023'!C27+'Marzo 2023'!C27+'Abril 2023'!C27+'Mayo 2023'!C27+'Junio 2023'!C27+'Julio 2023'!C27+'Agosto 2023'!C27+'Septiembre 2023'!C27+'Octubre 2023'!C27+'Noviembre 2023'!C27+'Diciembre 2023'!C27-'Año 2023'!C27</f>
        <v>0</v>
      </c>
      <c r="D27" s="35">
        <f>'Enero 2023'!D27+'Febrero 2023'!D27+'Marzo 2023'!D27+'Abril 2023'!D27+'Mayo 2023'!D27+'Junio 2023'!D27+'Julio 2023'!D27+'Agosto 2023'!D27+'Septiembre 2023'!D27+'Octubre 2023'!D27+'Noviembre 2023'!D27+'Diciembre 2023'!D27-'Año 2023'!D27</f>
        <v>0</v>
      </c>
      <c r="F27" s="151">
        <f>'ITR23'!B27+IITR23!B27+IIITR23!B27+IVTR23!B27-'Año 2023'!B27</f>
        <v>0</v>
      </c>
      <c r="G27" s="151">
        <f>'ITR23'!C27+IITR23!C27+IIITR23!C27+IVTR23!C27-'Año 2023'!C27</f>
        <v>0</v>
      </c>
      <c r="H27" s="151">
        <f>'ITR23'!D27+IITR23!D27+IIITR23!D27+IVTR23!D27-'Año 2023'!D27</f>
        <v>0</v>
      </c>
      <c r="I27" s="149"/>
    </row>
    <row r="28" spans="1:9" ht="15.75" thickBot="1" x14ac:dyDescent="0.3">
      <c r="A28" s="24"/>
      <c r="B28" s="37"/>
      <c r="C28" s="37"/>
      <c r="D28" s="37"/>
      <c r="F28" s="151"/>
      <c r="G28" s="151"/>
      <c r="H28" s="151"/>
      <c r="I28" s="149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51"/>
      <c r="G29" s="151"/>
      <c r="H29" s="151"/>
      <c r="I29" s="149"/>
    </row>
    <row r="30" spans="1:9" ht="15.75" thickBot="1" x14ac:dyDescent="0.3">
      <c r="A30" s="93" t="s">
        <v>22</v>
      </c>
      <c r="B30" s="30">
        <f>'Enero 2023'!B30+'Febrero 2023'!B30+'Marzo 2023'!B30+'Abril 2023'!B30+'Mayo 2023'!B30+'Junio 2023'!B30+'Julio 2023'!B30+'Agosto 2023'!B30+'Septiembre 2023'!B30+'Octubre 2023'!B30+'Noviembre 2023'!B30+'Diciembre 2023'!B30-'Año 2023'!B30</f>
        <v>0</v>
      </c>
      <c r="C30" s="30">
        <f>'Enero 2023'!C30+'Febrero 2023'!C30+'Marzo 2023'!C30+'Abril 2023'!C30+'Mayo 2023'!C30+'Junio 2023'!C30+'Julio 2023'!C30+'Agosto 2023'!C30+'Septiembre 2023'!C30+'Octubre 2023'!C30+'Noviembre 2023'!C30+'Diciembre 2023'!C30-'Año 2023'!C30</f>
        <v>0</v>
      </c>
      <c r="D30" s="31">
        <f>'Enero 2023'!D30+'Febrero 2023'!D30+'Marzo 2023'!D30+'Abril 2023'!D30+'Mayo 2023'!D30+'Junio 2023'!D30+'Julio 2023'!D30+'Agosto 2023'!D30+'Septiembre 2023'!D30+'Octubre 2023'!D30+'Noviembre 2023'!D30+'Diciembre 2023'!D30-'Año 2023'!D30</f>
        <v>0</v>
      </c>
      <c r="F30" s="151">
        <f>'ITR23'!B30+IITR23!B30+IIITR23!B30+IVTR23!B30-'Año 2023'!B30</f>
        <v>0</v>
      </c>
      <c r="G30" s="151">
        <f>'ITR23'!C30+IITR23!C30+IIITR23!C30+IVTR23!C30-'Año 2023'!C30</f>
        <v>0</v>
      </c>
      <c r="H30" s="151">
        <f>'ITR23'!D30+IITR23!D30+IIITR23!D30+IVTR23!D30-'Año 2023'!D30</f>
        <v>0</v>
      </c>
      <c r="I30" s="149"/>
    </row>
    <row r="31" spans="1:9" ht="15.75" thickBot="1" x14ac:dyDescent="0.3">
      <c r="A31" s="94" t="s">
        <v>23</v>
      </c>
      <c r="B31" s="34">
        <f>'Enero 2023'!B31+'Febrero 2023'!B31+'Marzo 2023'!B31+'Abril 2023'!B31+'Mayo 2023'!B31+'Junio 2023'!B31+'Julio 2023'!B31+'Agosto 2023'!B31+'Septiembre 2023'!B31+'Octubre 2023'!B31+'Noviembre 2023'!B31+'Diciembre 2023'!B31-'Año 2023'!B31</f>
        <v>0</v>
      </c>
      <c r="C31" s="34">
        <f>'Enero 2023'!C31+'Febrero 2023'!C31+'Marzo 2023'!C31+'Abril 2023'!C31+'Mayo 2023'!C31+'Junio 2023'!C31+'Julio 2023'!C31+'Agosto 2023'!C31+'Septiembre 2023'!C31+'Octubre 2023'!C31+'Noviembre 2023'!C31+'Diciembre 2023'!C31-'Año 2023'!C31</f>
        <v>0</v>
      </c>
      <c r="D31" s="35">
        <f>'Enero 2023'!D31+'Febrero 2023'!D31+'Marzo 2023'!D31+'Abril 2023'!D31+'Mayo 2023'!D31+'Junio 2023'!D31+'Julio 2023'!D31+'Agosto 2023'!D31+'Septiembre 2023'!D31+'Octubre 2023'!D31+'Noviembre 2023'!D31+'Diciembre 2023'!D31-'Año 2023'!D31</f>
        <v>0</v>
      </c>
      <c r="F31" s="151">
        <f>'ITR23'!B31+IITR23!B31+IIITR23!B31+IVTR23!B31-'Año 2023'!B31</f>
        <v>0</v>
      </c>
      <c r="G31" s="151">
        <f>'ITR23'!C31+IITR23!C31+IIITR23!C31+IVTR23!C31-'Año 2023'!C31</f>
        <v>0</v>
      </c>
      <c r="H31" s="151">
        <f>'ITR23'!D31+IITR23!D31+IIITR23!D31+IVTR23!D31-'Año 2023'!D31</f>
        <v>0</v>
      </c>
      <c r="I31" s="149"/>
    </row>
    <row r="32" spans="1:9" ht="15.75" thickBot="1" x14ac:dyDescent="0.3">
      <c r="A32" s="24"/>
      <c r="B32" s="37"/>
      <c r="C32" s="37"/>
      <c r="D32" s="37"/>
      <c r="F32" s="151"/>
      <c r="G32" s="151"/>
      <c r="H32" s="151"/>
      <c r="I32" s="149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51"/>
      <c r="G33" s="151"/>
      <c r="H33" s="151"/>
      <c r="I33" s="149"/>
    </row>
    <row r="34" spans="1:9" ht="15.75" thickBot="1" x14ac:dyDescent="0.3">
      <c r="A34" s="91" t="s">
        <v>25</v>
      </c>
      <c r="B34" s="34">
        <f>'Enero 2023'!B34+'Febrero 2023'!B34+'Marzo 2023'!B34+'Abril 2023'!B34+'Mayo 2023'!B34+'Junio 2023'!B34+'Julio 2023'!B34+'Agosto 2023'!B34+'Septiembre 2023'!B34+'Octubre 2023'!B34+'Noviembre 2023'!B34+'Diciembre 2023'!B34-'Año 2023'!B34</f>
        <v>0</v>
      </c>
      <c r="C34" s="34">
        <f>'Enero 2023'!C34+'Febrero 2023'!C34+'Marzo 2023'!C34+'Abril 2023'!C34+'Mayo 2023'!C34+'Junio 2023'!C34+'Julio 2023'!C34+'Agosto 2023'!C34+'Septiembre 2023'!C34+'Octubre 2023'!C34+'Noviembre 2023'!C34+'Diciembre 2023'!C34-'Año 2023'!C34</f>
        <v>0</v>
      </c>
      <c r="D34" s="35">
        <f>'Enero 2023'!D34+'Febrero 2023'!D34+'Marzo 2023'!D34+'Abril 2023'!D34+'Mayo 2023'!D34+'Junio 2023'!D34+'Julio 2023'!D34+'Agosto 2023'!D34+'Septiembre 2023'!D34+'Octubre 2023'!D34+'Noviembre 2023'!D34+'Diciembre 2023'!D34-'Año 2023'!D34</f>
        <v>0</v>
      </c>
      <c r="F34" s="151">
        <f>'ITR23'!B34+IITR23!B34+IIITR23!B34+IVTR23!B34-'Año 2023'!B34</f>
        <v>0</v>
      </c>
      <c r="G34" s="151">
        <f>'ITR23'!C34+IITR23!C34+IIITR23!C34+IVTR23!C34-'Año 2023'!C34</f>
        <v>0</v>
      </c>
      <c r="H34" s="151">
        <f>'ITR23'!D34+IITR23!D34+IIITR23!D34+IVTR23!D34-'Año 2023'!D34</f>
        <v>0</v>
      </c>
      <c r="I34" s="149"/>
    </row>
    <row r="35" spans="1:9" ht="15.75" thickBot="1" x14ac:dyDescent="0.3">
      <c r="A35" s="24"/>
      <c r="B35" s="37"/>
      <c r="C35" s="37"/>
      <c r="D35" s="37"/>
      <c r="F35" s="151"/>
      <c r="G35" s="151"/>
      <c r="H35" s="151"/>
      <c r="I35" s="149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51"/>
      <c r="G36" s="151"/>
      <c r="H36" s="151"/>
      <c r="I36" s="149"/>
    </row>
    <row r="37" spans="1:9" ht="15.75" thickBot="1" x14ac:dyDescent="0.3">
      <c r="A37" s="38" t="s">
        <v>27</v>
      </c>
      <c r="B37" s="34">
        <f>'Enero 2023'!B37+'Febrero 2023'!B37+'Marzo 2023'!B37+'Abril 2023'!B37+'Mayo 2023'!B37+'Junio 2023'!B37+'Julio 2023'!B37+'Agosto 2023'!B37+'Septiembre 2023'!B37+'Octubre 2023'!B37+'Noviembre 2023'!B37+'Diciembre 2023'!B37-'Año 2023'!B37</f>
        <v>0</v>
      </c>
      <c r="C37" s="34">
        <f>'Enero 2023'!C37+'Febrero 2023'!C37+'Marzo 2023'!C37+'Abril 2023'!C37+'Mayo 2023'!C37+'Junio 2023'!C37+'Julio 2023'!C37+'Agosto 2023'!C37+'Septiembre 2023'!C37+'Octubre 2023'!C37+'Noviembre 2023'!C37+'Diciembre 2023'!C37-'Año 2023'!C37</f>
        <v>0</v>
      </c>
      <c r="D37" s="34">
        <f>'Enero 2023'!D37+'Febrero 2023'!D37+'Marzo 2023'!D37+'Abril 2023'!D37+'Mayo 2023'!D37+'Junio 2023'!D37+'Julio 2023'!D37+'Agosto 2023'!D37+'Septiembre 2023'!D37+'Octubre 2023'!D37+'Noviembre 2023'!D37+'Diciembre 2023'!D37-'Año 2023'!D37</f>
        <v>0</v>
      </c>
      <c r="F37" s="151">
        <f>'ITR23'!B37+IITR23!B37+IIITR23!B37+IVTR23!B37-'Año 2023'!B37</f>
        <v>0</v>
      </c>
      <c r="G37" s="151">
        <f>'ITR23'!C37+IITR23!C37+IIITR23!C37+IVTR23!C37-'Año 2023'!C37</f>
        <v>0</v>
      </c>
      <c r="H37" s="151">
        <f>'ITR23'!D37+IITR23!D37+IIITR23!D37+IVTR23!D37-'Año 2023'!D37</f>
        <v>0</v>
      </c>
      <c r="I37" s="149"/>
    </row>
    <row r="38" spans="1:9" ht="15.75" thickBot="1" x14ac:dyDescent="0.3">
      <c r="A38" s="39" t="s">
        <v>28</v>
      </c>
      <c r="B38" s="34">
        <f>'Enero 2023'!B38+'Febrero 2023'!B38+'Marzo 2023'!B38+'Abril 2023'!B38+'Mayo 2023'!B38+'Junio 2023'!B38+'Julio 2023'!B38+'Agosto 2023'!B38+'Septiembre 2023'!B38+'Octubre 2023'!B38+'Noviembre 2023'!B38+'Diciembre 2023'!B38-'Año 2023'!B38</f>
        <v>0</v>
      </c>
      <c r="C38" s="34">
        <f>'Enero 2023'!C38+'Febrero 2023'!C38+'Marzo 2023'!C38+'Abril 2023'!C38+'Mayo 2023'!C38+'Junio 2023'!C38+'Julio 2023'!C38+'Agosto 2023'!C38+'Septiembre 2023'!C38+'Octubre 2023'!C38+'Noviembre 2023'!C38+'Diciembre 2023'!C38-'Año 2023'!C38</f>
        <v>0</v>
      </c>
      <c r="D38" s="34">
        <f>'Enero 2023'!D38+'Febrero 2023'!D38+'Marzo 2023'!D38+'Abril 2023'!D38+'Mayo 2023'!D38+'Junio 2023'!D38+'Julio 2023'!D38+'Agosto 2023'!D38+'Septiembre 2023'!D38+'Octubre 2023'!D38+'Noviembre 2023'!D38+'Diciembre 2023'!D38-'Año 2023'!D38</f>
        <v>0</v>
      </c>
      <c r="F38" s="151">
        <f>'ITR23'!B38+IITR23!B38+IIITR23!B38+IVTR23!B38-'Año 2023'!B38</f>
        <v>0</v>
      </c>
      <c r="G38" s="151">
        <f>'ITR23'!C38+IITR23!C38+IIITR23!C38+IVTR23!C38-'Año 2023'!C38</f>
        <v>0</v>
      </c>
      <c r="H38" s="151">
        <f>'ITR23'!D38+IITR23!D38+IIITR23!D38+IVTR23!D38-'Año 2023'!D38</f>
        <v>0</v>
      </c>
      <c r="I38" s="149"/>
    </row>
    <row r="39" spans="1:9" ht="15.75" thickBot="1" x14ac:dyDescent="0.3">
      <c r="A39" s="39" t="s">
        <v>29</v>
      </c>
      <c r="B39" s="34">
        <f>'Enero 2023'!B39+'Febrero 2023'!B39+'Marzo 2023'!B39+'Abril 2023'!B39+'Mayo 2023'!B39+'Junio 2023'!B39+'Julio 2023'!B39+'Agosto 2023'!B39+'Septiembre 2023'!B39+'Octubre 2023'!B39+'Noviembre 2023'!B39+'Diciembre 2023'!B39-'Año 2023'!B39</f>
        <v>0</v>
      </c>
      <c r="C39" s="34">
        <f>'Enero 2023'!C39+'Febrero 2023'!C39+'Marzo 2023'!C39+'Abril 2023'!C39+'Mayo 2023'!C39+'Junio 2023'!C39+'Julio 2023'!C39+'Agosto 2023'!C39+'Septiembre 2023'!C39+'Octubre 2023'!C39+'Noviembre 2023'!C39+'Diciembre 2023'!C39-'Año 2023'!C39</f>
        <v>0</v>
      </c>
      <c r="D39" s="34">
        <f>'Enero 2023'!D39+'Febrero 2023'!D39+'Marzo 2023'!D39+'Abril 2023'!D39+'Mayo 2023'!D39+'Junio 2023'!D39+'Julio 2023'!D39+'Agosto 2023'!D39+'Septiembre 2023'!D39+'Octubre 2023'!D39+'Noviembre 2023'!D39+'Diciembre 2023'!D39-'Año 2023'!D39</f>
        <v>0</v>
      </c>
      <c r="F39" s="151">
        <f>'ITR23'!B39+IITR23!B39+IIITR23!B39+IVTR23!B39-'Año 2023'!B39</f>
        <v>0</v>
      </c>
      <c r="G39" s="151">
        <f>'ITR23'!C39+IITR23!C39+IIITR23!C39+IVTR23!C39-'Año 2023'!C39</f>
        <v>0</v>
      </c>
      <c r="H39" s="151">
        <f>'ITR23'!D39+IITR23!D39+IIITR23!D39+IVTR23!D39-'Año 2023'!D39</f>
        <v>0</v>
      </c>
      <c r="I39" s="149"/>
    </row>
    <row r="40" spans="1:9" ht="15.75" thickBot="1" x14ac:dyDescent="0.3">
      <c r="A40" s="39" t="s">
        <v>30</v>
      </c>
      <c r="B40" s="34">
        <f>'Enero 2023'!B40+'Febrero 2023'!B40+'Marzo 2023'!B40+'Abril 2023'!B40+'Mayo 2023'!B40+'Junio 2023'!B40+'Julio 2023'!B40+'Agosto 2023'!B40+'Septiembre 2023'!B40+'Octubre 2023'!B40+'Noviembre 2023'!B40+'Diciembre 2023'!B40-'Año 2023'!B40</f>
        <v>0</v>
      </c>
      <c r="C40" s="34">
        <f>'Enero 2023'!C40+'Febrero 2023'!C40+'Marzo 2023'!C40+'Abril 2023'!C40+'Mayo 2023'!C40+'Junio 2023'!C40+'Julio 2023'!C40+'Agosto 2023'!C40+'Septiembre 2023'!C40+'Octubre 2023'!C40+'Noviembre 2023'!C40+'Diciembre 2023'!C40-'Año 2023'!C40</f>
        <v>0</v>
      </c>
      <c r="D40" s="34">
        <f>'Enero 2023'!D40+'Febrero 2023'!D40+'Marzo 2023'!D40+'Abril 2023'!D40+'Mayo 2023'!D40+'Junio 2023'!D40+'Julio 2023'!D40+'Agosto 2023'!D40+'Septiembre 2023'!D40+'Octubre 2023'!D40+'Noviembre 2023'!D40+'Diciembre 2023'!D40-'Año 2023'!D40</f>
        <v>0</v>
      </c>
      <c r="F40" s="151">
        <f>'ITR23'!B40+IITR23!B40+IIITR23!B40+IVTR23!B40-'Año 2023'!B40</f>
        <v>0</v>
      </c>
      <c r="G40" s="151">
        <f>'ITR23'!C40+IITR23!C40+IIITR23!C40+IVTR23!C40-'Año 2023'!C40</f>
        <v>0</v>
      </c>
      <c r="H40" s="151">
        <f>'ITR23'!D40+IITR23!D40+IIITR23!D40+IVTR23!D40-'Año 2023'!D40</f>
        <v>0</v>
      </c>
      <c r="I40" s="149"/>
    </row>
    <row r="41" spans="1:9" ht="15.75" thickBot="1" x14ac:dyDescent="0.3">
      <c r="A41" s="40" t="s">
        <v>31</v>
      </c>
      <c r="B41" s="34">
        <f>'Enero 2023'!B41+'Febrero 2023'!B41+'Marzo 2023'!B41+'Abril 2023'!B41+'Mayo 2023'!B41+'Junio 2023'!B41+'Julio 2023'!B41+'Agosto 2023'!B41+'Septiembre 2023'!B41+'Octubre 2023'!B41+'Noviembre 2023'!B41+'Diciembre 2023'!B41-'Año 2023'!B41</f>
        <v>0</v>
      </c>
      <c r="C41" s="34">
        <f>'Enero 2023'!C41+'Febrero 2023'!C41+'Marzo 2023'!C41+'Abril 2023'!C41+'Mayo 2023'!C41+'Junio 2023'!C41+'Julio 2023'!C41+'Agosto 2023'!C41+'Septiembre 2023'!C41+'Octubre 2023'!C41+'Noviembre 2023'!C41+'Diciembre 2023'!C41-'Año 2023'!C41</f>
        <v>0</v>
      </c>
      <c r="D41" s="34">
        <f>'Enero 2023'!D41+'Febrero 2023'!D41+'Marzo 2023'!D41+'Abril 2023'!D41+'Mayo 2023'!D41+'Junio 2023'!D41+'Julio 2023'!D41+'Agosto 2023'!D41+'Septiembre 2023'!D41+'Octubre 2023'!D41+'Noviembre 2023'!D41+'Diciembre 2023'!D41-'Año 2023'!D41</f>
        <v>0</v>
      </c>
      <c r="F41" s="151">
        <f>'ITR23'!B41+IITR23!B41+IIITR23!B41+IVTR23!B41-'Año 2023'!B41</f>
        <v>0</v>
      </c>
      <c r="G41" s="151">
        <f>'ITR23'!C41+IITR23!C41+IIITR23!C41+IVTR23!C41-'Año 2023'!C41</f>
        <v>0</v>
      </c>
      <c r="H41" s="151">
        <f>'ITR23'!D41+IITR23!D41+IIITR23!D41+IVTR23!D41-'Año 2023'!D41</f>
        <v>0</v>
      </c>
      <c r="I41" s="149"/>
    </row>
    <row r="42" spans="1:9" ht="15.75" thickBot="1" x14ac:dyDescent="0.3">
      <c r="A42" s="24"/>
      <c r="B42" s="37"/>
      <c r="C42" s="37"/>
      <c r="D42" s="37"/>
      <c r="F42" s="151"/>
      <c r="G42" s="151"/>
      <c r="H42" s="151"/>
      <c r="I42" s="149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51"/>
      <c r="G43" s="151"/>
      <c r="H43" s="151"/>
      <c r="I43" s="149"/>
    </row>
    <row r="44" spans="1:9" ht="15.75" thickBot="1" x14ac:dyDescent="0.3">
      <c r="A44" s="38" t="s">
        <v>33</v>
      </c>
      <c r="B44" s="30">
        <f>'Enero 2023'!B44+'Febrero 2023'!B44+'Marzo 2023'!B44+'Abril 2023'!B44+'Mayo 2023'!B44+'Junio 2023'!B44+'Julio 2023'!B44+'Agosto 2023'!B44+'Septiembre 2023'!B44+'Octubre 2023'!B44+'Noviembre 2023'!B44+'Diciembre 2023'!B44-'Año 2023'!B44</f>
        <v>0</v>
      </c>
      <c r="C44" s="30">
        <f>'Enero 2023'!C44+'Febrero 2023'!C44+'Marzo 2023'!C44+'Abril 2023'!C44+'Mayo 2023'!C44+'Junio 2023'!C44+'Julio 2023'!C44+'Agosto 2023'!C44+'Septiembre 2023'!C44+'Octubre 2023'!C44+'Noviembre 2023'!C44+'Diciembre 2023'!C44-'Año 2023'!C44</f>
        <v>0</v>
      </c>
      <c r="D44" s="31">
        <f>'Enero 2023'!D44+'Febrero 2023'!D44+'Marzo 2023'!D44+'Abril 2023'!D44+'Mayo 2023'!D44+'Junio 2023'!D44+'Julio 2023'!D44+'Agosto 2023'!D44+'Septiembre 2023'!D44+'Octubre 2023'!D44+'Noviembre 2023'!D44+'Diciembre 2023'!D44-'Año 2023'!D44</f>
        <v>0</v>
      </c>
      <c r="F44" s="151">
        <f>'ITR23'!B44+IITR23!B44+IIITR23!B44+IVTR23!B44-'Año 2023'!B44</f>
        <v>0</v>
      </c>
      <c r="G44" s="151">
        <f>'ITR23'!C44+IITR23!C44+IIITR23!C44+IVTR23!C44-'Año 2023'!C44</f>
        <v>0</v>
      </c>
      <c r="H44" s="151">
        <f>'ITR23'!D44+IITR23!D44+IIITR23!D44+IVTR23!D44-'Año 2023'!D44</f>
        <v>0</v>
      </c>
      <c r="I44" s="149"/>
    </row>
    <row r="45" spans="1:9" ht="15.75" thickBot="1" x14ac:dyDescent="0.3">
      <c r="A45" s="39" t="s">
        <v>34</v>
      </c>
      <c r="B45" s="30">
        <f>'Enero 2023'!B45+'Febrero 2023'!B45+'Marzo 2023'!B45+'Abril 2023'!B45+'Mayo 2023'!B45+'Junio 2023'!B45+'Julio 2023'!B45+'Agosto 2023'!B45+'Septiembre 2023'!B45+'Octubre 2023'!B45+'Noviembre 2023'!B45+'Diciembre 2023'!B45-'Año 2023'!B45</f>
        <v>0</v>
      </c>
      <c r="C45" s="30">
        <f>'Enero 2023'!C45+'Febrero 2023'!C45+'Marzo 2023'!C45+'Abril 2023'!C45+'Mayo 2023'!C45+'Junio 2023'!C45+'Julio 2023'!C45+'Agosto 2023'!C45+'Septiembre 2023'!C45+'Octubre 2023'!C45+'Noviembre 2023'!C45+'Diciembre 2023'!C45-'Año 2023'!C45</f>
        <v>0</v>
      </c>
      <c r="D45" s="31">
        <f>'Enero 2023'!D45+'Febrero 2023'!D45+'Marzo 2023'!D45+'Abril 2023'!D45+'Mayo 2023'!D45+'Junio 2023'!D45+'Julio 2023'!D45+'Agosto 2023'!D45+'Septiembre 2023'!D45+'Octubre 2023'!D45+'Noviembre 2023'!D45+'Diciembre 2023'!D45-'Año 2023'!D45</f>
        <v>0</v>
      </c>
      <c r="F45" s="151">
        <f>'ITR23'!B45+IITR23!B45+IIITR23!B45+IVTR23!B45-'Año 2023'!B45</f>
        <v>0</v>
      </c>
      <c r="G45" s="151">
        <f>'ITR23'!C45+IITR23!C45+IIITR23!C45+IVTR23!C45-'Año 2023'!C45</f>
        <v>0</v>
      </c>
      <c r="H45" s="151">
        <f>'ITR23'!D45+IITR23!D45+IIITR23!D45+IVTR23!D45-'Año 2023'!D45</f>
        <v>0</v>
      </c>
      <c r="I45" s="149"/>
    </row>
    <row r="46" spans="1:9" ht="15.75" thickBot="1" x14ac:dyDescent="0.3">
      <c r="A46" s="39" t="s">
        <v>35</v>
      </c>
      <c r="B46" s="30">
        <f>'Enero 2023'!B46+'Febrero 2023'!B46+'Marzo 2023'!B46+'Abril 2023'!B46+'Mayo 2023'!B46+'Junio 2023'!B46+'Julio 2023'!B46+'Agosto 2023'!B46+'Septiembre 2023'!B46+'Octubre 2023'!B46+'Noviembre 2023'!B46+'Diciembre 2023'!B46-'Año 2023'!B46</f>
        <v>0</v>
      </c>
      <c r="C46" s="30">
        <f>'Enero 2023'!C46+'Febrero 2023'!C46+'Marzo 2023'!C46+'Abril 2023'!C46+'Mayo 2023'!C46+'Junio 2023'!C46+'Julio 2023'!C46+'Agosto 2023'!C46+'Septiembre 2023'!C46+'Octubre 2023'!C46+'Noviembre 2023'!C46+'Diciembre 2023'!C46-'Año 2023'!C46</f>
        <v>0</v>
      </c>
      <c r="D46" s="31">
        <f>'Enero 2023'!D46+'Febrero 2023'!D46+'Marzo 2023'!D46+'Abril 2023'!D46+'Mayo 2023'!D46+'Junio 2023'!D46+'Julio 2023'!D46+'Agosto 2023'!D46+'Septiembre 2023'!D46+'Octubre 2023'!D46+'Noviembre 2023'!D46+'Diciembre 2023'!D46-'Año 2023'!D46</f>
        <v>0</v>
      </c>
      <c r="F46" s="151">
        <f>'ITR23'!B46+IITR23!B46+IIITR23!B46+IVTR23!B46-'Año 2023'!B46</f>
        <v>0</v>
      </c>
      <c r="G46" s="151">
        <f>'ITR23'!C46+IITR23!C46+IIITR23!C46+IVTR23!C46-'Año 2023'!C46</f>
        <v>0</v>
      </c>
      <c r="H46" s="151">
        <f>'ITR23'!D46+IITR23!D46+IIITR23!D46+IVTR23!D46-'Año 2023'!D46</f>
        <v>0</v>
      </c>
      <c r="I46" s="149"/>
    </row>
    <row r="47" spans="1:9" ht="15.75" thickBot="1" x14ac:dyDescent="0.3">
      <c r="A47" s="39" t="s">
        <v>36</v>
      </c>
      <c r="B47" s="30">
        <f>'Enero 2023'!B47+'Febrero 2023'!B47+'Marzo 2023'!B47+'Abril 2023'!B47+'Mayo 2023'!B47+'Junio 2023'!B47+'Julio 2023'!B47+'Agosto 2023'!B47+'Septiembre 2023'!B47+'Octubre 2023'!B47+'Noviembre 2023'!B47+'Diciembre 2023'!B47-'Año 2023'!B47</f>
        <v>0</v>
      </c>
      <c r="C47" s="30">
        <f>'Enero 2023'!C47+'Febrero 2023'!C47+'Marzo 2023'!C47+'Abril 2023'!C47+'Mayo 2023'!C47+'Junio 2023'!C47+'Julio 2023'!C47+'Agosto 2023'!C47+'Septiembre 2023'!C47+'Octubre 2023'!C47+'Noviembre 2023'!C47+'Diciembre 2023'!C47-'Año 2023'!C47</f>
        <v>0</v>
      </c>
      <c r="D47" s="31">
        <f>'Enero 2023'!D47+'Febrero 2023'!D47+'Marzo 2023'!D47+'Abril 2023'!D47+'Mayo 2023'!D47+'Junio 2023'!D47+'Julio 2023'!D47+'Agosto 2023'!D47+'Septiembre 2023'!D47+'Octubre 2023'!D47+'Noviembre 2023'!D47+'Diciembre 2023'!D47-'Año 2023'!D47</f>
        <v>0</v>
      </c>
      <c r="F47" s="151">
        <f>'ITR23'!B47+IITR23!B47+IIITR23!B47+IVTR23!B47-'Año 2023'!B47</f>
        <v>0</v>
      </c>
      <c r="G47" s="151">
        <f>'ITR23'!C47+IITR23!C47+IIITR23!C47+IVTR23!C47-'Año 2023'!C47</f>
        <v>0</v>
      </c>
      <c r="H47" s="151">
        <f>'ITR23'!D47+IITR23!D47+IIITR23!D47+IVTR23!D47-'Año 2023'!D47</f>
        <v>0</v>
      </c>
      <c r="I47" s="149"/>
    </row>
    <row r="48" spans="1:9" ht="15.75" thickBot="1" x14ac:dyDescent="0.3">
      <c r="A48" s="39" t="s">
        <v>37</v>
      </c>
      <c r="B48" s="30">
        <f>'Enero 2023'!B48+'Febrero 2023'!B48+'Marzo 2023'!B48+'Abril 2023'!B48+'Mayo 2023'!B48+'Junio 2023'!B48+'Julio 2023'!B48+'Agosto 2023'!B48+'Septiembre 2023'!B48+'Octubre 2023'!B48+'Noviembre 2023'!B48+'Diciembre 2023'!B48-'Año 2023'!B48</f>
        <v>0</v>
      </c>
      <c r="C48" s="30">
        <f>'Enero 2023'!C48+'Febrero 2023'!C48+'Marzo 2023'!C48+'Abril 2023'!C48+'Mayo 2023'!C48+'Junio 2023'!C48+'Julio 2023'!C48+'Agosto 2023'!C48+'Septiembre 2023'!C48+'Octubre 2023'!C48+'Noviembre 2023'!C48+'Diciembre 2023'!C48-'Año 2023'!C48</f>
        <v>0</v>
      </c>
      <c r="D48" s="31">
        <f>'Enero 2023'!D48+'Febrero 2023'!D48+'Marzo 2023'!D48+'Abril 2023'!D48+'Mayo 2023'!D48+'Junio 2023'!D48+'Julio 2023'!D48+'Agosto 2023'!D48+'Septiembre 2023'!D48+'Octubre 2023'!D48+'Noviembre 2023'!D48+'Diciembre 2023'!D48-'Año 2023'!D48</f>
        <v>0</v>
      </c>
      <c r="F48" s="151">
        <f>'ITR23'!B48+IITR23!B48+IIITR23!B48+IVTR23!B48-'Año 2023'!B48</f>
        <v>0</v>
      </c>
      <c r="G48" s="151">
        <f>'ITR23'!C48+IITR23!C48+IIITR23!C48+IVTR23!C48-'Año 2023'!C48</f>
        <v>0</v>
      </c>
      <c r="H48" s="151">
        <f>'ITR23'!D48+IITR23!D48+IIITR23!D48+IVTR23!D48-'Año 2023'!D48</f>
        <v>0</v>
      </c>
      <c r="I48" s="149"/>
    </row>
    <row r="49" spans="1:9" ht="15.75" thickBot="1" x14ac:dyDescent="0.3">
      <c r="A49" s="39" t="s">
        <v>38</v>
      </c>
      <c r="B49" s="30">
        <f>'Enero 2023'!B49+'Febrero 2023'!B49+'Marzo 2023'!B49+'Abril 2023'!B49+'Mayo 2023'!B49+'Junio 2023'!B49+'Julio 2023'!B49+'Agosto 2023'!B49+'Septiembre 2023'!B49+'Octubre 2023'!B49+'Noviembre 2023'!B49+'Diciembre 2023'!B49-'Año 2023'!B49</f>
        <v>0</v>
      </c>
      <c r="C49" s="30">
        <f>'Enero 2023'!C49+'Febrero 2023'!C49+'Marzo 2023'!C49+'Abril 2023'!C49+'Mayo 2023'!C49+'Junio 2023'!C49+'Julio 2023'!C49+'Agosto 2023'!C49+'Septiembre 2023'!C49+'Octubre 2023'!C49+'Noviembre 2023'!C49+'Diciembre 2023'!C49-'Año 2023'!C49</f>
        <v>0</v>
      </c>
      <c r="D49" s="31">
        <f>'Enero 2023'!D49+'Febrero 2023'!D49+'Marzo 2023'!D49+'Abril 2023'!D49+'Mayo 2023'!D49+'Junio 2023'!D49+'Julio 2023'!D49+'Agosto 2023'!D49+'Septiembre 2023'!D49+'Octubre 2023'!D49+'Noviembre 2023'!D49+'Diciembre 2023'!D49-'Año 2023'!D49</f>
        <v>0</v>
      </c>
      <c r="F49" s="151">
        <f>'ITR23'!B49+IITR23!B49+IIITR23!B49+IVTR23!B49-'Año 2023'!B49</f>
        <v>0</v>
      </c>
      <c r="G49" s="151">
        <f>'ITR23'!C49+IITR23!C49+IIITR23!C49+IVTR23!C49-'Año 2023'!C49</f>
        <v>0</v>
      </c>
      <c r="H49" s="151">
        <f>'ITR23'!D49+IITR23!D49+IIITR23!D49+IVTR23!D49-'Año 2023'!D49</f>
        <v>0</v>
      </c>
      <c r="I49" s="149"/>
    </row>
    <row r="50" spans="1:9" ht="15.75" thickBot="1" x14ac:dyDescent="0.3">
      <c r="A50" s="39" t="s">
        <v>39</v>
      </c>
      <c r="B50" s="30">
        <f>'Enero 2023'!B50+'Febrero 2023'!B50+'Marzo 2023'!B50+'Abril 2023'!B50+'Mayo 2023'!B50+'Junio 2023'!B50+'Julio 2023'!B50+'Agosto 2023'!B50+'Septiembre 2023'!B50+'Octubre 2023'!B50+'Noviembre 2023'!B50+'Diciembre 2023'!B50-'Año 2023'!B50</f>
        <v>0</v>
      </c>
      <c r="C50" s="30">
        <f>'Enero 2023'!C50+'Febrero 2023'!C50+'Marzo 2023'!C50+'Abril 2023'!C50+'Mayo 2023'!C50+'Junio 2023'!C50+'Julio 2023'!C50+'Agosto 2023'!C50+'Septiembre 2023'!C50+'Octubre 2023'!C50+'Noviembre 2023'!C50+'Diciembre 2023'!C50-'Año 2023'!C50</f>
        <v>0</v>
      </c>
      <c r="D50" s="31">
        <f>'Enero 2023'!D50+'Febrero 2023'!D50+'Marzo 2023'!D50+'Abril 2023'!D50+'Mayo 2023'!D50+'Junio 2023'!D50+'Julio 2023'!D50+'Agosto 2023'!D50+'Septiembre 2023'!D50+'Octubre 2023'!D50+'Noviembre 2023'!D50+'Diciembre 2023'!D50-'Año 2023'!D50</f>
        <v>0</v>
      </c>
      <c r="F50" s="151">
        <f>'ITR23'!B50+IITR23!B50+IIITR23!B50+IVTR23!B50-'Año 2023'!B50</f>
        <v>0</v>
      </c>
      <c r="G50" s="151">
        <f>'ITR23'!C50+IITR23!C50+IIITR23!C50+IVTR23!C50-'Año 2023'!C50</f>
        <v>0</v>
      </c>
      <c r="H50" s="151">
        <f>'ITR23'!D50+IITR23!D50+IIITR23!D50+IVTR23!D50-'Año 2023'!D50</f>
        <v>0</v>
      </c>
      <c r="I50" s="149"/>
    </row>
    <row r="51" spans="1:9" ht="15.75" thickBot="1" x14ac:dyDescent="0.3">
      <c r="A51" s="39" t="s">
        <v>40</v>
      </c>
      <c r="B51" s="30">
        <f>'Enero 2023'!B51+'Febrero 2023'!B51+'Marzo 2023'!B51+'Abril 2023'!B51+'Mayo 2023'!B51+'Junio 2023'!B51+'Julio 2023'!B51+'Agosto 2023'!B51+'Septiembre 2023'!B51+'Octubre 2023'!B51+'Noviembre 2023'!B51+'Diciembre 2023'!B51-'Año 2023'!B51</f>
        <v>0</v>
      </c>
      <c r="C51" s="30">
        <f>'Enero 2023'!C51+'Febrero 2023'!C51+'Marzo 2023'!C51+'Abril 2023'!C51+'Mayo 2023'!C51+'Junio 2023'!C51+'Julio 2023'!C51+'Agosto 2023'!C51+'Septiembre 2023'!C51+'Octubre 2023'!C51+'Noviembre 2023'!C51+'Diciembre 2023'!C51-'Año 2023'!C51</f>
        <v>0</v>
      </c>
      <c r="D51" s="31">
        <f>'Enero 2023'!D51+'Febrero 2023'!D51+'Marzo 2023'!D51+'Abril 2023'!D51+'Mayo 2023'!D51+'Junio 2023'!D51+'Julio 2023'!D51+'Agosto 2023'!D51+'Septiembre 2023'!D51+'Octubre 2023'!D51+'Noviembre 2023'!D51+'Diciembre 2023'!D51-'Año 2023'!D51</f>
        <v>0</v>
      </c>
      <c r="F51" s="151">
        <f>'ITR23'!B51+IITR23!B51+IIITR23!B51+IVTR23!B51-'Año 2023'!B51</f>
        <v>0</v>
      </c>
      <c r="G51" s="151">
        <f>'ITR23'!C51+IITR23!C51+IIITR23!C51+IVTR23!C51-'Año 2023'!C51</f>
        <v>0</v>
      </c>
      <c r="H51" s="151">
        <f>'ITR23'!D51+IITR23!D51+IIITR23!D51+IVTR23!D51-'Año 2023'!D51</f>
        <v>0</v>
      </c>
      <c r="I51" s="149"/>
    </row>
    <row r="52" spans="1:9" ht="15.75" thickBot="1" x14ac:dyDescent="0.3">
      <c r="A52" s="40" t="s">
        <v>41</v>
      </c>
      <c r="B52" s="34">
        <f>'Enero 2023'!B52+'Febrero 2023'!B52+'Marzo 2023'!B52+'Abril 2023'!B52+'Mayo 2023'!B52+'Junio 2023'!B52+'Julio 2023'!B52+'Agosto 2023'!B52+'Septiembre 2023'!B52+'Octubre 2023'!B52+'Noviembre 2023'!B52+'Diciembre 2023'!B52-'Año 2023'!B52</f>
        <v>0</v>
      </c>
      <c r="C52" s="34">
        <f>'Enero 2023'!C52+'Febrero 2023'!C52+'Marzo 2023'!C52+'Abril 2023'!C52+'Mayo 2023'!C52+'Junio 2023'!C52+'Julio 2023'!C52+'Agosto 2023'!C52+'Septiembre 2023'!C52+'Octubre 2023'!C52+'Noviembre 2023'!C52+'Diciembre 2023'!C52-'Año 2023'!C52</f>
        <v>0</v>
      </c>
      <c r="D52" s="35">
        <f>'Enero 2023'!D52+'Febrero 2023'!D52+'Marzo 2023'!D52+'Abril 2023'!D52+'Mayo 2023'!D52+'Junio 2023'!D52+'Julio 2023'!D52+'Agosto 2023'!D52+'Septiembre 2023'!D52+'Octubre 2023'!D52+'Noviembre 2023'!D52+'Diciembre 2023'!D52-'Año 2023'!D52</f>
        <v>0</v>
      </c>
      <c r="F52" s="151">
        <f>'ITR23'!B52+IITR23!B52+IIITR23!B52+IVTR23!B52-'Año 2023'!B52</f>
        <v>0</v>
      </c>
      <c r="G52" s="151">
        <f>'ITR23'!C52+IITR23!C52+IIITR23!C52+IVTR23!C52-'Año 2023'!C52</f>
        <v>0</v>
      </c>
      <c r="H52" s="151">
        <f>'ITR23'!D52+IITR23!D52+IIITR23!D52+IVTR23!D52-'Año 2023'!D52</f>
        <v>0</v>
      </c>
      <c r="I52" s="149"/>
    </row>
    <row r="53" spans="1:9" ht="15.75" thickBot="1" x14ac:dyDescent="0.3">
      <c r="A53" s="24"/>
      <c r="B53" s="37"/>
      <c r="C53" s="37"/>
      <c r="D53" s="37"/>
      <c r="F53" s="151"/>
      <c r="G53" s="151"/>
      <c r="H53" s="151"/>
      <c r="I53" s="149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51"/>
      <c r="G54" s="151"/>
      <c r="H54" s="151"/>
      <c r="I54" s="149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51">
        <f>'ITR23'!B55+IITR23!B55+IIITR23!B55+IVTR23!B55-'Año 2023'!B55</f>
        <v>0</v>
      </c>
      <c r="G55" s="151">
        <f>'ITR23'!C55+IITR23!C55+IIITR23!C55+IVTR23!C55-'Año 2023'!C55</f>
        <v>0</v>
      </c>
      <c r="H55" s="151">
        <f>'ITR23'!D55+IITR23!D55+IIITR23!D55+IVTR23!D55-'Año 2023'!D55</f>
        <v>0</v>
      </c>
      <c r="I55" s="149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51">
        <f>'ITR23'!B56+IITR23!B56+IIITR23!B56+IVTR23!B56-'Año 2023'!B56</f>
        <v>0</v>
      </c>
      <c r="G56" s="151">
        <f>'ITR23'!C56+IITR23!C56+IIITR23!C56+IVTR23!C56-'Año 2023'!C56</f>
        <v>0</v>
      </c>
      <c r="H56" s="151">
        <f>'ITR23'!D56+IITR23!D56+IIITR23!D56+IVTR23!D56-'Año 2023'!D56</f>
        <v>0</v>
      </c>
      <c r="I56" s="149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51">
        <f>'ITR23'!B57+IITR23!B57+IIITR23!B57+IVTR23!B57-'Año 2023'!B57</f>
        <v>0</v>
      </c>
      <c r="G57" s="151">
        <f>'ITR23'!C57+IITR23!C57+IIITR23!C57+IVTR23!C57-'Año 2023'!C57</f>
        <v>0</v>
      </c>
      <c r="H57" s="151">
        <f>'ITR23'!D57+IITR23!D57+IIITR23!D57+IVTR23!D57-'Año 2023'!D57</f>
        <v>0</v>
      </c>
      <c r="I57" s="149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51">
        <f>'ITR23'!B58+IITR23!B58+IIITR23!B58+IVTR23!B58-'Año 2023'!B58</f>
        <v>0</v>
      </c>
      <c r="G58" s="151">
        <f>'ITR23'!C58+IITR23!C58+IIITR23!C58+IVTR23!C58-'Año 2023'!C58</f>
        <v>0</v>
      </c>
      <c r="H58" s="151">
        <f>'ITR23'!D58+IITR23!D58+IIITR23!D58+IVTR23!D58-'Año 2023'!D58</f>
        <v>0</v>
      </c>
      <c r="I58" s="149"/>
    </row>
    <row r="59" spans="1:9" ht="15.75" thickBot="1" x14ac:dyDescent="0.3">
      <c r="A59" s="24"/>
      <c r="B59" s="37"/>
      <c r="C59" s="37"/>
      <c r="D59" s="37"/>
      <c r="F59" s="151"/>
      <c r="G59" s="151"/>
      <c r="H59" s="151"/>
      <c r="I59" s="149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51"/>
      <c r="G60" s="151"/>
      <c r="H60" s="151"/>
      <c r="I60" s="149"/>
    </row>
    <row r="61" spans="1:9" ht="15.75" thickBot="1" x14ac:dyDescent="0.3">
      <c r="A61" s="38" t="s">
        <v>48</v>
      </c>
      <c r="B61" s="30">
        <f>'Enero 2023'!B61+'Febrero 2023'!B61+'Marzo 2023'!B61+'Abril 2023'!B61+'Mayo 2023'!B61+'Junio 2023'!B61+'Julio 2023'!B61+'Agosto 2023'!B61+'Septiembre 2023'!B61+'Octubre 2023'!B61+'Noviembre 2023'!B61+'Diciembre 2023'!B61-'Año 2023'!B61</f>
        <v>0</v>
      </c>
      <c r="C61" s="30">
        <f>'Enero 2023'!C61+'Febrero 2023'!C61+'Marzo 2023'!C61+'Abril 2023'!C61+'Mayo 2023'!C61+'Junio 2023'!C61+'Julio 2023'!C61+'Agosto 2023'!C61+'Septiembre 2023'!C61+'Octubre 2023'!C61+'Noviembre 2023'!C61+'Diciembre 2023'!C61-'Año 2023'!C61</f>
        <v>0</v>
      </c>
      <c r="D61" s="31">
        <f>'Enero 2023'!D61+'Febrero 2023'!D61+'Marzo 2023'!D61+'Abril 2023'!D61+'Mayo 2023'!D61+'Junio 2023'!D61+'Julio 2023'!D61+'Agosto 2023'!D61+'Septiembre 2023'!D61+'Octubre 2023'!D61+'Noviembre 2023'!D61+'Diciembre 2023'!D61-'Año 2023'!D61</f>
        <v>0</v>
      </c>
      <c r="F61" s="151">
        <f>'ITR23'!B61+IITR23!B61+IIITR23!B61+IVTR23!B61-'Año 2023'!B61</f>
        <v>0</v>
      </c>
      <c r="G61" s="151">
        <f>'ITR23'!C61+IITR23!C61+IIITR23!C61+IVTR23!C61-'Año 2023'!C61</f>
        <v>0</v>
      </c>
      <c r="H61" s="151">
        <f>'ITR23'!D61+IITR23!D61+IIITR23!D61+IVTR23!D61-'Año 2023'!D61</f>
        <v>0</v>
      </c>
      <c r="I61" s="149"/>
    </row>
    <row r="62" spans="1:9" ht="15.75" thickBot="1" x14ac:dyDescent="0.3">
      <c r="A62" s="39" t="s">
        <v>49</v>
      </c>
      <c r="B62" s="30">
        <f>'Enero 2023'!B62+'Febrero 2023'!B62+'Marzo 2023'!B62+'Abril 2023'!B62+'Mayo 2023'!B62+'Junio 2023'!B62+'Julio 2023'!B62+'Agosto 2023'!B62+'Septiembre 2023'!B62+'Octubre 2023'!B62+'Noviembre 2023'!B62+'Diciembre 2023'!B62-'Año 2023'!B62</f>
        <v>0</v>
      </c>
      <c r="C62" s="30">
        <f>'Enero 2023'!C62+'Febrero 2023'!C62+'Marzo 2023'!C62+'Abril 2023'!C62+'Mayo 2023'!C62+'Junio 2023'!C62+'Julio 2023'!C62+'Agosto 2023'!C62+'Septiembre 2023'!C62+'Octubre 2023'!C62+'Noviembre 2023'!C62+'Diciembre 2023'!C62-'Año 2023'!C62</f>
        <v>0</v>
      </c>
      <c r="D62" s="31">
        <f>'Enero 2023'!D62+'Febrero 2023'!D62+'Marzo 2023'!D62+'Abril 2023'!D62+'Mayo 2023'!D62+'Junio 2023'!D62+'Julio 2023'!D62+'Agosto 2023'!D62+'Septiembre 2023'!D62+'Octubre 2023'!D62+'Noviembre 2023'!D62+'Diciembre 2023'!D62-'Año 2023'!D62</f>
        <v>0</v>
      </c>
      <c r="F62" s="151">
        <f>'ITR23'!B62+IITR23!B62+IIITR23!B62+IVTR23!B62-'Año 2023'!B62</f>
        <v>0</v>
      </c>
      <c r="G62" s="151">
        <f>'ITR23'!C62+IITR23!C62+IIITR23!C62+IVTR23!C62-'Año 2023'!C62</f>
        <v>0</v>
      </c>
      <c r="H62" s="151">
        <f>'ITR23'!D62+IITR23!D62+IIITR23!D62+IVTR23!D62-'Año 2023'!D62</f>
        <v>0</v>
      </c>
      <c r="I62" s="149"/>
    </row>
    <row r="63" spans="1:9" ht="15.75" thickBot="1" x14ac:dyDescent="0.3">
      <c r="A63" s="40" t="s">
        <v>50</v>
      </c>
      <c r="B63" s="34">
        <f>'Enero 2023'!B63+'Febrero 2023'!B63+'Marzo 2023'!B63+'Abril 2023'!B63+'Mayo 2023'!B63+'Junio 2023'!B63+'Julio 2023'!B63+'Agosto 2023'!B63+'Septiembre 2023'!B63+'Octubre 2023'!B63+'Noviembre 2023'!B63+'Diciembre 2023'!B63-'Año 2023'!B63</f>
        <v>0</v>
      </c>
      <c r="C63" s="34">
        <f>'Enero 2023'!C63+'Febrero 2023'!C63+'Marzo 2023'!C63+'Abril 2023'!C63+'Mayo 2023'!C63+'Junio 2023'!C63+'Julio 2023'!C63+'Agosto 2023'!C63+'Septiembre 2023'!C63+'Octubre 2023'!C63+'Noviembre 2023'!C63+'Diciembre 2023'!C63-'Año 2023'!C63</f>
        <v>0</v>
      </c>
      <c r="D63" s="35">
        <f>'Enero 2023'!D63+'Febrero 2023'!D63+'Marzo 2023'!D63+'Abril 2023'!D63+'Mayo 2023'!D63+'Junio 2023'!D63+'Julio 2023'!D63+'Agosto 2023'!D63+'Septiembre 2023'!D63+'Octubre 2023'!D63+'Noviembre 2023'!D63+'Diciembre 2023'!D63-'Año 2023'!D63</f>
        <v>0</v>
      </c>
      <c r="F63" s="151">
        <f>'ITR23'!B63+IITR23!B63+IIITR23!B63+IVTR23!B63-'Año 2023'!B63</f>
        <v>0</v>
      </c>
      <c r="G63" s="151">
        <f>'ITR23'!C63+IITR23!C63+IIITR23!C63+IVTR23!C63-'Año 2023'!C63</f>
        <v>0</v>
      </c>
      <c r="H63" s="151">
        <f>'ITR23'!D63+IITR23!D63+IIITR23!D63+IVTR23!D63-'Año 2023'!D63</f>
        <v>0</v>
      </c>
      <c r="I63" s="149"/>
    </row>
    <row r="64" spans="1:9" ht="15.75" thickBot="1" x14ac:dyDescent="0.3">
      <c r="A64" s="24"/>
      <c r="B64" s="37"/>
      <c r="C64" s="37"/>
      <c r="D64" s="37"/>
      <c r="F64" s="151"/>
      <c r="G64" s="151"/>
      <c r="H64" s="151"/>
      <c r="I64" s="149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51"/>
      <c r="G65" s="151"/>
      <c r="H65" s="151"/>
      <c r="I65" s="149"/>
    </row>
    <row r="66" spans="1:9" ht="15.75" thickBot="1" x14ac:dyDescent="0.3">
      <c r="A66" s="38" t="s">
        <v>52</v>
      </c>
      <c r="B66" s="30">
        <f>'Enero 2023'!B66+'Febrero 2023'!B66+'Marzo 2023'!B66+'Abril 2023'!B66+'Mayo 2023'!B66+'Junio 2023'!B66+'Julio 2023'!B66+'Agosto 2023'!B66+'Septiembre 2023'!B66+'Octubre 2023'!B66+'Noviembre 2023'!B66+'Diciembre 2023'!B66-'Año 2023'!B66</f>
        <v>0</v>
      </c>
      <c r="C66" s="30">
        <f>'Enero 2023'!C66+'Febrero 2023'!C66+'Marzo 2023'!C66+'Abril 2023'!C66+'Mayo 2023'!C66+'Junio 2023'!C66+'Julio 2023'!C66+'Agosto 2023'!C66+'Septiembre 2023'!C66+'Octubre 2023'!C66+'Noviembre 2023'!C66+'Diciembre 2023'!C66-'Año 2023'!C66</f>
        <v>0</v>
      </c>
      <c r="D66" s="31">
        <f>'Enero 2023'!D66+'Febrero 2023'!D66+'Marzo 2023'!D66+'Abril 2023'!D66+'Mayo 2023'!D66+'Junio 2023'!D66+'Julio 2023'!D66+'Agosto 2023'!D66+'Septiembre 2023'!D66+'Octubre 2023'!D66+'Noviembre 2023'!D66+'Diciembre 2023'!D66-'Año 2023'!D66</f>
        <v>0</v>
      </c>
      <c r="F66" s="151">
        <f>'ITR23'!B66+IITR23!B66+IIITR23!B66+IVTR23!B66-'Año 2023'!B66</f>
        <v>0</v>
      </c>
      <c r="G66" s="151">
        <f>'ITR23'!C66+IITR23!C66+IIITR23!C66+IVTR23!C66-'Año 2023'!C66</f>
        <v>0</v>
      </c>
      <c r="H66" s="151">
        <f>'ITR23'!D66+IITR23!D66+IIITR23!D66+IVTR23!D66-'Año 2023'!D66</f>
        <v>0</v>
      </c>
      <c r="I66" s="149"/>
    </row>
    <row r="67" spans="1:9" ht="15.75" thickBot="1" x14ac:dyDescent="0.3">
      <c r="A67" s="40" t="s">
        <v>53</v>
      </c>
      <c r="B67" s="34">
        <f>'Enero 2023'!B67+'Febrero 2023'!B67+'Marzo 2023'!B67+'Abril 2023'!B67+'Mayo 2023'!B67+'Junio 2023'!B67+'Julio 2023'!B67+'Agosto 2023'!B67+'Septiembre 2023'!B67+'Octubre 2023'!B67+'Noviembre 2023'!B67+'Diciembre 2023'!B67-'Año 2023'!B67</f>
        <v>0</v>
      </c>
      <c r="C67" s="34">
        <f>'Enero 2023'!C67+'Febrero 2023'!C67+'Marzo 2023'!C67+'Abril 2023'!C67+'Mayo 2023'!C67+'Junio 2023'!C67+'Julio 2023'!C67+'Agosto 2023'!C67+'Septiembre 2023'!C67+'Octubre 2023'!C67+'Noviembre 2023'!C67+'Diciembre 2023'!C67-'Año 2023'!C67</f>
        <v>0</v>
      </c>
      <c r="D67" s="35">
        <f>'Enero 2023'!D67+'Febrero 2023'!D67+'Marzo 2023'!D67+'Abril 2023'!D67+'Mayo 2023'!D67+'Junio 2023'!D67+'Julio 2023'!D67+'Agosto 2023'!D67+'Septiembre 2023'!D67+'Octubre 2023'!D67+'Noviembre 2023'!D67+'Diciembre 2023'!D67-'Año 2023'!D67</f>
        <v>0</v>
      </c>
      <c r="F67" s="151">
        <f>'ITR23'!B67+IITR23!B67+IIITR23!B67+IVTR23!B67-'Año 2023'!B67</f>
        <v>0</v>
      </c>
      <c r="G67" s="151">
        <f>'ITR23'!C67+IITR23!C67+IIITR23!C67+IVTR23!C67-'Año 2023'!C67</f>
        <v>0</v>
      </c>
      <c r="H67" s="151">
        <f>'ITR23'!D67+IITR23!D67+IIITR23!D67+IVTR23!D67-'Año 2023'!D67</f>
        <v>0</v>
      </c>
      <c r="I67" s="149"/>
    </row>
    <row r="68" spans="1:9" ht="15.75" thickBot="1" x14ac:dyDescent="0.3">
      <c r="A68" s="24"/>
      <c r="B68" s="37"/>
      <c r="C68" s="37"/>
      <c r="D68" s="37"/>
      <c r="F68" s="151"/>
      <c r="G68" s="151"/>
      <c r="H68" s="151"/>
      <c r="I68" s="149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51"/>
      <c r="G69" s="151"/>
      <c r="H69" s="151"/>
      <c r="I69" s="149"/>
    </row>
    <row r="70" spans="1:9" ht="15.75" thickBot="1" x14ac:dyDescent="0.3">
      <c r="A70" s="38" t="s">
        <v>55</v>
      </c>
      <c r="B70" s="30">
        <f>'Enero 2023'!B70+'Febrero 2023'!B70+'Marzo 2023'!B70+'Abril 2023'!B70+'Mayo 2023'!B70+'Junio 2023'!B70+'Julio 2023'!B70+'Agosto 2023'!B70+'Septiembre 2023'!B70+'Octubre 2023'!B70+'Noviembre 2023'!B70+'Diciembre 2023'!B70-'Año 2023'!B70</f>
        <v>0</v>
      </c>
      <c r="C70" s="30">
        <f>'Enero 2023'!C70+'Febrero 2023'!C70+'Marzo 2023'!C70+'Abril 2023'!C70+'Mayo 2023'!C70+'Junio 2023'!C70+'Julio 2023'!C70+'Agosto 2023'!C70+'Septiembre 2023'!C70+'Octubre 2023'!C70+'Noviembre 2023'!C70+'Diciembre 2023'!C70-'Año 2023'!C70</f>
        <v>0</v>
      </c>
      <c r="D70" s="31">
        <f>'Enero 2023'!D70+'Febrero 2023'!D70+'Marzo 2023'!D70+'Abril 2023'!D70+'Mayo 2023'!D70+'Junio 2023'!D70+'Julio 2023'!D70+'Agosto 2023'!D70+'Septiembre 2023'!D70+'Octubre 2023'!D70+'Noviembre 2023'!D70+'Diciembre 2023'!D70-'Año 2023'!D70</f>
        <v>0</v>
      </c>
      <c r="F70" s="151">
        <f>'ITR23'!B70+IITR23!B70+IIITR23!B70+IVTR23!B70-'Año 2023'!B70</f>
        <v>0</v>
      </c>
      <c r="G70" s="151">
        <f>'ITR23'!C70+IITR23!C70+IIITR23!C70+IVTR23!C70-'Año 2023'!C70</f>
        <v>0</v>
      </c>
      <c r="H70" s="151">
        <f>'ITR23'!D70+IITR23!D70+IIITR23!D70+IVTR23!D70-'Año 2023'!D70</f>
        <v>0</v>
      </c>
      <c r="I70" s="149"/>
    </row>
    <row r="71" spans="1:9" ht="15.75" thickBot="1" x14ac:dyDescent="0.3">
      <c r="A71" s="39" t="s">
        <v>56</v>
      </c>
      <c r="B71" s="30">
        <f>'Enero 2023'!B71+'Febrero 2023'!B71+'Marzo 2023'!B71+'Abril 2023'!B71+'Mayo 2023'!B71+'Junio 2023'!B71+'Julio 2023'!B71+'Agosto 2023'!B71+'Septiembre 2023'!B71+'Octubre 2023'!B71+'Noviembre 2023'!B71+'Diciembre 2023'!B71-'Año 2023'!B71</f>
        <v>0</v>
      </c>
      <c r="C71" s="30">
        <f>'Enero 2023'!C71+'Febrero 2023'!C71+'Marzo 2023'!C71+'Abril 2023'!C71+'Mayo 2023'!C71+'Junio 2023'!C71+'Julio 2023'!C71+'Agosto 2023'!C71+'Septiembre 2023'!C71+'Octubre 2023'!C71+'Noviembre 2023'!C71+'Diciembre 2023'!C71-'Año 2023'!C71</f>
        <v>0</v>
      </c>
      <c r="D71" s="31">
        <f>'Enero 2023'!D71+'Febrero 2023'!D71+'Marzo 2023'!D71+'Abril 2023'!D71+'Mayo 2023'!D71+'Junio 2023'!D71+'Julio 2023'!D71+'Agosto 2023'!D71+'Septiembre 2023'!D71+'Octubre 2023'!D71+'Noviembre 2023'!D71+'Diciembre 2023'!D71-'Año 2023'!D71</f>
        <v>0</v>
      </c>
      <c r="F71" s="151">
        <f>'ITR23'!B71+IITR23!B71+IIITR23!B71+IVTR23!B71-'Año 2023'!B71</f>
        <v>0</v>
      </c>
      <c r="G71" s="151">
        <f>'ITR23'!C71+IITR23!C71+IIITR23!C71+IVTR23!C71-'Año 2023'!C71</f>
        <v>0</v>
      </c>
      <c r="H71" s="151">
        <f>'ITR23'!D71+IITR23!D71+IIITR23!D71+IVTR23!D71-'Año 2023'!D71</f>
        <v>0</v>
      </c>
      <c r="I71" s="149"/>
    </row>
    <row r="72" spans="1:9" ht="15.75" thickBot="1" x14ac:dyDescent="0.3">
      <c r="A72" s="39" t="s">
        <v>57</v>
      </c>
      <c r="B72" s="30">
        <f>'Enero 2023'!B72+'Febrero 2023'!B72+'Marzo 2023'!B72+'Abril 2023'!B72+'Mayo 2023'!B72+'Junio 2023'!B72+'Julio 2023'!B72+'Agosto 2023'!B72+'Septiembre 2023'!B72+'Octubre 2023'!B72+'Noviembre 2023'!B72+'Diciembre 2023'!B72-'Año 2023'!B72</f>
        <v>0</v>
      </c>
      <c r="C72" s="30">
        <f>'Enero 2023'!C72+'Febrero 2023'!C72+'Marzo 2023'!C72+'Abril 2023'!C72+'Mayo 2023'!C72+'Junio 2023'!C72+'Julio 2023'!C72+'Agosto 2023'!C72+'Septiembre 2023'!C72+'Octubre 2023'!C72+'Noviembre 2023'!C72+'Diciembre 2023'!C72-'Año 2023'!C72</f>
        <v>0</v>
      </c>
      <c r="D72" s="31">
        <f>'Enero 2023'!D72+'Febrero 2023'!D72+'Marzo 2023'!D72+'Abril 2023'!D72+'Mayo 2023'!D72+'Junio 2023'!D72+'Julio 2023'!D72+'Agosto 2023'!D72+'Septiembre 2023'!D72+'Octubre 2023'!D72+'Noviembre 2023'!D72+'Diciembre 2023'!D72-'Año 2023'!D72</f>
        <v>0</v>
      </c>
      <c r="F72" s="151">
        <f>'ITR23'!B72+IITR23!B72+IIITR23!B72+IVTR23!B72-'Año 2023'!B72</f>
        <v>0</v>
      </c>
      <c r="G72" s="151">
        <f>'ITR23'!C72+IITR23!C72+IIITR23!C72+IVTR23!C72-'Año 2023'!C72</f>
        <v>0</v>
      </c>
      <c r="H72" s="151">
        <f>'ITR23'!D72+IITR23!D72+IIITR23!D72+IVTR23!D72-'Año 2023'!D72</f>
        <v>0</v>
      </c>
      <c r="I72" s="149"/>
    </row>
    <row r="73" spans="1:9" ht="15.75" thickBot="1" x14ac:dyDescent="0.3">
      <c r="A73" s="40" t="s">
        <v>58</v>
      </c>
      <c r="B73" s="34">
        <f>'Enero 2023'!B73+'Febrero 2023'!B73+'Marzo 2023'!B73+'Abril 2023'!B73+'Mayo 2023'!B73+'Junio 2023'!B73+'Julio 2023'!B73+'Agosto 2023'!B73+'Septiembre 2023'!B73+'Octubre 2023'!B73+'Noviembre 2023'!B73+'Diciembre 2023'!B73-'Año 2023'!B73</f>
        <v>0</v>
      </c>
      <c r="C73" s="34">
        <f>'Enero 2023'!C73+'Febrero 2023'!C73+'Marzo 2023'!C73+'Abril 2023'!C73+'Mayo 2023'!C73+'Junio 2023'!C73+'Julio 2023'!C73+'Agosto 2023'!C73+'Septiembre 2023'!C73+'Octubre 2023'!C73+'Noviembre 2023'!C73+'Diciembre 2023'!C73-'Año 2023'!C73</f>
        <v>0</v>
      </c>
      <c r="D73" s="35">
        <f>'Enero 2023'!D73+'Febrero 2023'!D73+'Marzo 2023'!D73+'Abril 2023'!D73+'Mayo 2023'!D73+'Junio 2023'!D73+'Julio 2023'!D73+'Agosto 2023'!D73+'Septiembre 2023'!D73+'Octubre 2023'!D73+'Noviembre 2023'!D73+'Diciembre 2023'!D73-'Año 2023'!D73</f>
        <v>0</v>
      </c>
      <c r="F73" s="151">
        <f>'ITR23'!B73+IITR23!B73+IIITR23!B73+IVTR23!B73-'Año 2023'!B73</f>
        <v>0</v>
      </c>
      <c r="G73" s="151">
        <f>'ITR23'!C73+IITR23!C73+IIITR23!C73+IVTR23!C73-'Año 2023'!C73</f>
        <v>0</v>
      </c>
      <c r="H73" s="151">
        <f>'ITR23'!D73+IITR23!D73+IIITR23!D73+IVTR23!D73-'Año 2023'!D73</f>
        <v>0</v>
      </c>
      <c r="I73" s="149"/>
    </row>
    <row r="74" spans="1:9" ht="15.75" thickBot="1" x14ac:dyDescent="0.3">
      <c r="A74" s="24"/>
      <c r="B74" s="37"/>
      <c r="C74" s="37"/>
      <c r="D74" s="37"/>
      <c r="F74" s="151"/>
      <c r="G74" s="151"/>
      <c r="H74" s="151"/>
      <c r="I74" s="149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51"/>
      <c r="G75" s="151"/>
      <c r="H75" s="151"/>
      <c r="I75" s="149"/>
    </row>
    <row r="76" spans="1:9" ht="15.75" thickBot="1" x14ac:dyDescent="0.3">
      <c r="A76" s="92" t="s">
        <v>60</v>
      </c>
      <c r="B76" s="34">
        <f>'Enero 2023'!B76+'Febrero 2023'!B76+'Marzo 2023'!B76+'Abril 2023'!B76+'Mayo 2023'!B76+'Junio 2023'!B76+'Julio 2023'!B76+'Agosto 2023'!B76+'Septiembre 2023'!B76+'Octubre 2023'!B76+'Noviembre 2023'!B76+'Diciembre 2023'!B76-'Año 2023'!B76</f>
        <v>0</v>
      </c>
      <c r="C76" s="34">
        <f>'Enero 2023'!C76+'Febrero 2023'!C76+'Marzo 2023'!C76+'Abril 2023'!C76+'Mayo 2023'!C76+'Junio 2023'!C76+'Julio 2023'!C76+'Agosto 2023'!C76+'Septiembre 2023'!C76+'Octubre 2023'!C76+'Noviembre 2023'!C76+'Diciembre 2023'!C76-'Año 2023'!C76</f>
        <v>0</v>
      </c>
      <c r="D76" s="35">
        <f>'Enero 2023'!D76+'Febrero 2023'!D76+'Marzo 2023'!D76+'Abril 2023'!D76+'Mayo 2023'!D76+'Junio 2023'!D76+'Julio 2023'!D76+'Agosto 2023'!D76+'Septiembre 2023'!D76+'Octubre 2023'!D76+'Noviembre 2023'!D76+'Diciembre 2023'!D76-'Año 2023'!D76</f>
        <v>0</v>
      </c>
      <c r="F76" s="151">
        <f>'ITR23'!B76+IITR23!B76+IIITR23!B76+IVTR23!B76-'Año 2023'!B76</f>
        <v>0</v>
      </c>
      <c r="G76" s="152">
        <f>'ITR23'!C76+IITR23!C76+IIITR23!C76+IVTR23!C76-'Año 2023'!C76</f>
        <v>0</v>
      </c>
      <c r="H76" s="151">
        <f>'ITR23'!D76+IITR23!D76+IIITR23!D76+IVTR23!D76-'Año 2023'!D76</f>
        <v>0</v>
      </c>
      <c r="I76" s="149"/>
    </row>
    <row r="77" spans="1:9" ht="15.75" thickBot="1" x14ac:dyDescent="0.3">
      <c r="A77" s="24"/>
      <c r="B77" s="37"/>
      <c r="C77" s="37"/>
      <c r="D77" s="37"/>
      <c r="F77" s="151"/>
      <c r="G77" s="151"/>
      <c r="H77" s="151"/>
      <c r="I77" s="149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51"/>
      <c r="G78" s="151"/>
      <c r="H78" s="151"/>
      <c r="I78" s="149"/>
    </row>
    <row r="79" spans="1:9" ht="15.75" thickBot="1" x14ac:dyDescent="0.3">
      <c r="A79" s="92" t="s">
        <v>62</v>
      </c>
      <c r="B79" s="34">
        <f>'Enero 2023'!B79+'Febrero 2023'!B79+'Marzo 2023'!B79+'Abril 2023'!B79+'Mayo 2023'!B79+'Junio 2023'!B79+'Julio 2023'!B79+'Agosto 2023'!B79+'Septiembre 2023'!B79+'Octubre 2023'!B79+'Noviembre 2023'!B79+'Diciembre 2023'!B79-'Año 2023'!B79</f>
        <v>0</v>
      </c>
      <c r="C79" s="34">
        <f>'Enero 2023'!C79+'Febrero 2023'!C79+'Marzo 2023'!C79+'Abril 2023'!C79+'Mayo 2023'!C79+'Junio 2023'!C79+'Julio 2023'!C79+'Agosto 2023'!C79+'Septiembre 2023'!C79+'Octubre 2023'!C79+'Noviembre 2023'!C79+'Diciembre 2023'!C79-'Año 2023'!C79</f>
        <v>0</v>
      </c>
      <c r="D79" s="35">
        <f>'Enero 2023'!D79+'Febrero 2023'!D79+'Marzo 2023'!D79+'Abril 2023'!D79+'Mayo 2023'!D79+'Junio 2023'!D79+'Julio 2023'!D79+'Agosto 2023'!D79+'Septiembre 2023'!D79+'Octubre 2023'!D79+'Noviembre 2023'!D79+'Diciembre 2023'!D79-'Año 2023'!D79</f>
        <v>0</v>
      </c>
      <c r="F79" s="151">
        <f>'ITR23'!B79+IITR23!B79+IIITR23!B79+IVTR23!B79-'Año 2023'!B79</f>
        <v>0</v>
      </c>
      <c r="G79" s="151">
        <f>'ITR23'!C79+IITR23!C79+IIITR23!C79+IVTR23!C79-'Año 2023'!C79</f>
        <v>0</v>
      </c>
      <c r="H79" s="151">
        <f>'ITR23'!D79+IITR23!D79+IIITR23!D79+IVTR23!D79-'Año 2023'!D79</f>
        <v>0</v>
      </c>
      <c r="I79" s="149"/>
    </row>
    <row r="80" spans="1:9" ht="15.75" thickBot="1" x14ac:dyDescent="0.3">
      <c r="A80" s="24"/>
      <c r="B80" s="37"/>
      <c r="C80" s="37"/>
      <c r="D80" s="37"/>
      <c r="F80" s="151"/>
      <c r="G80" s="151"/>
      <c r="H80" s="151"/>
      <c r="I80" s="149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51"/>
      <c r="G81" s="151"/>
      <c r="H81" s="151"/>
      <c r="I81" s="149"/>
    </row>
    <row r="82" spans="1:9" ht="15.75" thickBot="1" x14ac:dyDescent="0.3">
      <c r="A82" s="92" t="s">
        <v>64</v>
      </c>
      <c r="B82" s="34">
        <f>'Enero 2023'!B82+'Febrero 2023'!B82+'Marzo 2023'!B82+'Abril 2023'!B82+'Mayo 2023'!B82+'Junio 2023'!B82+'Julio 2023'!B82+'Agosto 2023'!B82+'Septiembre 2023'!B82+'Octubre 2023'!B82+'Noviembre 2023'!B82+'Diciembre 2023'!B82-'Año 2023'!B82</f>
        <v>0</v>
      </c>
      <c r="C82" s="34">
        <f>'Enero 2023'!C82+'Febrero 2023'!C82+'Marzo 2023'!C82+'Abril 2023'!C82+'Mayo 2023'!C82+'Junio 2023'!C82+'Julio 2023'!C82+'Agosto 2023'!C82+'Septiembre 2023'!C82+'Octubre 2023'!C82+'Noviembre 2023'!C82+'Diciembre 2023'!C82-'Año 2023'!C82</f>
        <v>0</v>
      </c>
      <c r="D82" s="35">
        <f>'Enero 2023'!D82+'Febrero 2023'!D82+'Marzo 2023'!D82+'Abril 2023'!D82+'Mayo 2023'!D82+'Junio 2023'!D82+'Julio 2023'!D82+'Agosto 2023'!D82+'Septiembre 2023'!D82+'Octubre 2023'!D82+'Noviembre 2023'!D82+'Diciembre 2023'!D82-'Año 2023'!D82</f>
        <v>0</v>
      </c>
      <c r="F82" s="151">
        <f>'ITR23'!B82+IITR23!B82+IIITR23!B82+IVTR23!B82-'Año 2023'!B82</f>
        <v>0</v>
      </c>
      <c r="G82" s="151">
        <f>'ITR23'!C82+IITR23!C82+IIITR23!C82+IVTR23!C82-'Año 2023'!C82</f>
        <v>0</v>
      </c>
      <c r="H82" s="151">
        <f>'ITR23'!D82+IITR23!D82+IIITR23!D82+IVTR23!D82-'Año 2023'!D82</f>
        <v>0</v>
      </c>
      <c r="I82" s="149"/>
    </row>
    <row r="83" spans="1:9" ht="15.75" thickBot="1" x14ac:dyDescent="0.3">
      <c r="A83" s="24"/>
      <c r="B83" s="37"/>
      <c r="C83" s="37"/>
      <c r="D83" s="37"/>
      <c r="F83" s="151"/>
      <c r="G83" s="151"/>
      <c r="H83" s="151"/>
      <c r="I83" s="149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51"/>
      <c r="G84" s="151"/>
      <c r="H84" s="151"/>
      <c r="I84" s="149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51">
        <f>'ITR23'!B85+IITR23!B85+IIITR23!B85+IVTR23!B85-'Año 2023'!B85</f>
        <v>0</v>
      </c>
      <c r="G85" s="151">
        <f>'ITR23'!C85+IITR23!C85+IIITR23!C85+IVTR23!C85-'Año 2023'!C85</f>
        <v>0</v>
      </c>
      <c r="H85" s="151">
        <f>'ITR23'!D85+IITR23!D85+IIITR23!D85+IVTR23!D85-'Año 2023'!D85</f>
        <v>0</v>
      </c>
      <c r="I85" s="149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51">
        <f>'ITR23'!B86+IITR23!B86+IIITR23!B86+IVTR23!B86-'Año 2023'!B86</f>
        <v>0</v>
      </c>
      <c r="G86" s="151">
        <f>'ITR23'!C86+IITR23!C86+IIITR23!C86+IVTR23!C86-'Año 2023'!C86</f>
        <v>0</v>
      </c>
      <c r="H86" s="151">
        <f>'ITR23'!D86+IITR23!D86+IIITR23!D86+IVTR23!D86-'Año 2023'!D86</f>
        <v>0</v>
      </c>
      <c r="I86" s="149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51">
        <f>'ITR23'!B87+IITR23!B87+IIITR23!B87+IVTR23!B87-'Año 2023'!B87</f>
        <v>0</v>
      </c>
      <c r="G87" s="151">
        <f>'ITR23'!C87+IITR23!C87+IIITR23!C87+IVTR23!C87-'Año 2023'!C87</f>
        <v>0</v>
      </c>
      <c r="H87" s="151">
        <f>'ITR23'!D87+IITR23!D87+IIITR23!D87+IVTR23!D87-'Año 2023'!D87</f>
        <v>0</v>
      </c>
      <c r="I87" s="149"/>
    </row>
    <row r="88" spans="1:9" ht="15.75" thickBot="1" x14ac:dyDescent="0.3">
      <c r="A88" s="24"/>
      <c r="B88" s="37"/>
      <c r="C88" s="37"/>
      <c r="D88" s="37"/>
      <c r="F88" s="151"/>
      <c r="G88" s="151"/>
      <c r="H88" s="151"/>
      <c r="I88" s="149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51"/>
      <c r="G89" s="151"/>
      <c r="H89" s="151"/>
      <c r="I89" s="149"/>
    </row>
    <row r="90" spans="1:9" ht="15.75" thickBot="1" x14ac:dyDescent="0.3">
      <c r="A90" s="91" t="s">
        <v>70</v>
      </c>
      <c r="B90" s="34">
        <f>'Enero 2023'!B90+'Febrero 2023'!B90+'Marzo 2023'!B90+'Abril 2023'!B90+'Mayo 2023'!B90+'Junio 2023'!B90+'Julio 2023'!B90+'Agosto 2023'!B90+'Septiembre 2023'!B90+'Octubre 2023'!B90+'Noviembre 2023'!B90+'Diciembre 2023'!B90-'Año 2023'!B90</f>
        <v>0</v>
      </c>
      <c r="C90" s="34">
        <f>'Enero 2023'!C90+'Febrero 2023'!C90+'Marzo 2023'!C90+'Abril 2023'!C90+'Mayo 2023'!C90+'Junio 2023'!C90+'Julio 2023'!C90+'Agosto 2023'!C90+'Septiembre 2023'!C90+'Octubre 2023'!C90+'Noviembre 2023'!C90+'Diciembre 2023'!C90-'Año 2023'!C90</f>
        <v>0</v>
      </c>
      <c r="D90" s="35">
        <f>'Enero 2023'!D90+'Febrero 2023'!D90+'Marzo 2023'!D90+'Abril 2023'!D90+'Mayo 2023'!D90+'Junio 2023'!D90+'Julio 2023'!D90+'Agosto 2023'!D90+'Septiembre 2023'!D90+'Octubre 2023'!D90+'Noviembre 2023'!D90+'Diciembre 2023'!D90-'Año 2023'!D90</f>
        <v>0</v>
      </c>
      <c r="F90" s="151">
        <f>'ITR23'!B90+IITR23!B90+IIITR23!B90+IVTR23!B90-'Año 2023'!B90</f>
        <v>0</v>
      </c>
      <c r="G90" s="151">
        <f>'ITR23'!C90+IITR23!C90+IIITR23!C90+IVTR23!C90-'Año 2023'!C90</f>
        <v>0</v>
      </c>
      <c r="H90" s="151">
        <f>'ITR23'!D90+IITR23!D90+IIITR23!D90+IVTR23!D90-'Año 2023'!D90</f>
        <v>0</v>
      </c>
      <c r="I90" s="149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3"/>
      <c r="C92" s="123"/>
      <c r="D92" s="124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Normal="100" zoomScaleSheetLayoutView="85" workbookViewId="0">
      <selection sqref="A1:XFD104857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8" x14ac:dyDescent="0.2">
      <c r="A2" s="25" t="s">
        <v>78</v>
      </c>
      <c r="B2" s="26">
        <f>'Enero 2023'!B2</f>
        <v>2023</v>
      </c>
      <c r="C2" s="25"/>
      <c r="D2" s="25"/>
      <c r="F2" s="44" t="str">
        <f>A2</f>
        <v>MES: FEBRERO</v>
      </c>
      <c r="G2" s="45">
        <f>'Enero 2023'!G2</f>
        <v>2022</v>
      </c>
      <c r="K2" s="1" t="str">
        <f>A2</f>
        <v>MES: FEBRERO</v>
      </c>
      <c r="L2" s="3"/>
      <c r="M2" s="1" t="str">
        <f>'Enero 2023'!M2</f>
        <v>2023/2022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236949</v>
      </c>
      <c r="C6" s="85">
        <v>276800928.43252879</v>
      </c>
      <c r="D6" s="85">
        <v>152011</v>
      </c>
      <c r="E6" s="20"/>
      <c r="F6" s="50" t="s">
        <v>1</v>
      </c>
      <c r="G6" s="51">
        <v>284497</v>
      </c>
      <c r="H6" s="51">
        <v>329017251.54304194</v>
      </c>
      <c r="I6" s="51">
        <v>158120</v>
      </c>
      <c r="K6" s="98" t="s">
        <v>1</v>
      </c>
      <c r="L6" s="99">
        <v>-0.1671300576104493</v>
      </c>
      <c r="M6" s="99">
        <v>-0.15870390645361709</v>
      </c>
      <c r="N6" s="99">
        <v>-3.8635213761699982E-2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24820</v>
      </c>
      <c r="C8" s="87">
        <v>22987840.893714316</v>
      </c>
      <c r="D8" s="87">
        <v>15830</v>
      </c>
      <c r="E8" s="20"/>
      <c r="F8" s="54" t="s">
        <v>4</v>
      </c>
      <c r="G8" s="51">
        <v>31151</v>
      </c>
      <c r="H8" s="51">
        <v>28847589.058637798</v>
      </c>
      <c r="I8" s="55">
        <v>18281</v>
      </c>
      <c r="K8" s="101" t="s">
        <v>4</v>
      </c>
      <c r="L8" s="99">
        <v>-0.2032358511765272</v>
      </c>
      <c r="M8" s="99">
        <v>-0.20312782995530454</v>
      </c>
      <c r="N8" s="99">
        <v>-0.13407362835731085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2366</v>
      </c>
      <c r="C9" s="30">
        <v>1965774.9716791075</v>
      </c>
      <c r="D9" s="31">
        <v>815</v>
      </c>
      <c r="E9" s="21"/>
      <c r="F9" s="56" t="s">
        <v>5</v>
      </c>
      <c r="G9" s="57">
        <v>3288</v>
      </c>
      <c r="H9" s="57">
        <v>2401345.8601279822</v>
      </c>
      <c r="I9" s="58">
        <v>976</v>
      </c>
      <c r="K9" s="7" t="s">
        <v>5</v>
      </c>
      <c r="L9" s="102">
        <v>-0.28041362530413627</v>
      </c>
      <c r="M9" s="102">
        <v>-0.18138615335720965</v>
      </c>
      <c r="N9" s="102">
        <v>-0.16495901639344257</v>
      </c>
    </row>
    <row r="10" spans="1:18" ht="13.5" thickBot="1" x14ac:dyDescent="0.25">
      <c r="A10" s="32" t="s">
        <v>6</v>
      </c>
      <c r="B10" s="30">
        <v>6936</v>
      </c>
      <c r="C10" s="30">
        <v>4364339.2635755055</v>
      </c>
      <c r="D10" s="31">
        <v>5763</v>
      </c>
      <c r="E10" s="20"/>
      <c r="F10" s="59" t="s">
        <v>6</v>
      </c>
      <c r="G10" s="79">
        <v>5722</v>
      </c>
      <c r="H10" s="79">
        <v>4436403.478388573</v>
      </c>
      <c r="I10" s="80">
        <v>4559</v>
      </c>
      <c r="K10" s="8" t="s">
        <v>6</v>
      </c>
      <c r="L10" s="113">
        <v>0.21216357916812312</v>
      </c>
      <c r="M10" s="113">
        <v>-1.6243836964811686E-2</v>
      </c>
      <c r="N10" s="115">
        <v>0.2640930028515025</v>
      </c>
    </row>
    <row r="11" spans="1:18" ht="13.5" thickBot="1" x14ac:dyDescent="0.25">
      <c r="A11" s="32" t="s">
        <v>7</v>
      </c>
      <c r="B11" s="30">
        <v>1032</v>
      </c>
      <c r="C11" s="30">
        <v>1133523.6841824786</v>
      </c>
      <c r="D11" s="31">
        <v>582</v>
      </c>
      <c r="E11" s="20"/>
      <c r="F11" s="59" t="s">
        <v>7</v>
      </c>
      <c r="G11" s="79">
        <v>1817</v>
      </c>
      <c r="H11" s="79">
        <v>1699264.8652583468</v>
      </c>
      <c r="I11" s="80">
        <v>991</v>
      </c>
      <c r="K11" s="8" t="s">
        <v>7</v>
      </c>
      <c r="L11" s="113">
        <v>-0.43203082003302151</v>
      </c>
      <c r="M11" s="113">
        <v>-0.33293290095176309</v>
      </c>
      <c r="N11" s="115">
        <v>-0.41271442986881934</v>
      </c>
    </row>
    <row r="12" spans="1:18" ht="13.5" thickBot="1" x14ac:dyDescent="0.25">
      <c r="A12" s="32" t="s">
        <v>8</v>
      </c>
      <c r="B12" s="30">
        <v>1053</v>
      </c>
      <c r="C12" s="30">
        <v>1129657.9604199806</v>
      </c>
      <c r="D12" s="31">
        <v>685</v>
      </c>
      <c r="E12" s="20"/>
      <c r="F12" s="59" t="s">
        <v>8</v>
      </c>
      <c r="G12" s="79">
        <v>1648</v>
      </c>
      <c r="H12" s="79">
        <v>1692063.6933684933</v>
      </c>
      <c r="I12" s="80">
        <v>967</v>
      </c>
      <c r="K12" s="8" t="s">
        <v>8</v>
      </c>
      <c r="L12" s="113">
        <v>-0.36104368932038833</v>
      </c>
      <c r="M12" s="113">
        <v>-0.33237858311875823</v>
      </c>
      <c r="N12" s="115">
        <v>-0.29162357807652539</v>
      </c>
    </row>
    <row r="13" spans="1:18" ht="13.5" thickBot="1" x14ac:dyDescent="0.25">
      <c r="A13" s="32" t="s">
        <v>9</v>
      </c>
      <c r="B13" s="30">
        <v>1581</v>
      </c>
      <c r="C13" s="30">
        <v>1703112.5298271205</v>
      </c>
      <c r="D13" s="31">
        <v>995</v>
      </c>
      <c r="E13" s="20"/>
      <c r="F13" s="59" t="s">
        <v>9</v>
      </c>
      <c r="G13" s="79">
        <v>2464</v>
      </c>
      <c r="H13" s="79">
        <v>1865006.5002532732</v>
      </c>
      <c r="I13" s="80">
        <v>1601</v>
      </c>
      <c r="K13" s="8" t="s">
        <v>9</v>
      </c>
      <c r="L13" s="113">
        <v>-0.35836038961038963</v>
      </c>
      <c r="M13" s="113">
        <v>-8.6806115905851855E-2</v>
      </c>
      <c r="N13" s="115">
        <v>-0.3785134291068083</v>
      </c>
    </row>
    <row r="14" spans="1:18" ht="13.5" thickBot="1" x14ac:dyDescent="0.25">
      <c r="A14" s="32" t="s">
        <v>10</v>
      </c>
      <c r="B14" s="30">
        <v>626</v>
      </c>
      <c r="C14" s="30">
        <v>896752.61409019318</v>
      </c>
      <c r="D14" s="31">
        <v>294</v>
      </c>
      <c r="E14" s="20"/>
      <c r="F14" s="59" t="s">
        <v>10</v>
      </c>
      <c r="G14" s="79">
        <v>994</v>
      </c>
      <c r="H14" s="79">
        <v>1364755.7037539249</v>
      </c>
      <c r="I14" s="80">
        <v>528</v>
      </c>
      <c r="K14" s="8" t="s">
        <v>10</v>
      </c>
      <c r="L14" s="113">
        <v>-0.37022132796780682</v>
      </c>
      <c r="M14" s="113">
        <v>-0.34292077943065769</v>
      </c>
      <c r="N14" s="115">
        <v>-0.44318181818181823</v>
      </c>
    </row>
    <row r="15" spans="1:18" ht="13.5" thickBot="1" x14ac:dyDescent="0.25">
      <c r="A15" s="32" t="s">
        <v>11</v>
      </c>
      <c r="B15" s="30">
        <v>4065</v>
      </c>
      <c r="C15" s="30">
        <v>4099909.6317820819</v>
      </c>
      <c r="D15" s="31">
        <v>2627</v>
      </c>
      <c r="E15" s="20"/>
      <c r="F15" s="59" t="s">
        <v>11</v>
      </c>
      <c r="G15" s="79">
        <v>5137</v>
      </c>
      <c r="H15" s="79">
        <v>4461962.4120280426</v>
      </c>
      <c r="I15" s="80">
        <v>3406</v>
      </c>
      <c r="K15" s="8" t="s">
        <v>11</v>
      </c>
      <c r="L15" s="113">
        <v>-0.20868211018103955</v>
      </c>
      <c r="M15" s="113">
        <v>-8.1142050697240453E-2</v>
      </c>
      <c r="N15" s="115">
        <v>-0.22871403405754553</v>
      </c>
    </row>
    <row r="16" spans="1:18" ht="13.5" thickBot="1" x14ac:dyDescent="0.25">
      <c r="A16" s="33" t="s">
        <v>12</v>
      </c>
      <c r="B16" s="34">
        <v>7161</v>
      </c>
      <c r="C16" s="34">
        <v>7694770.2381578507</v>
      </c>
      <c r="D16" s="35">
        <v>4069</v>
      </c>
      <c r="E16" s="20"/>
      <c r="F16" s="60" t="s">
        <v>12</v>
      </c>
      <c r="G16" s="109">
        <v>10081</v>
      </c>
      <c r="H16" s="109">
        <v>10926786.545459159</v>
      </c>
      <c r="I16" s="110">
        <v>5253</v>
      </c>
      <c r="K16" s="9" t="s">
        <v>12</v>
      </c>
      <c r="L16" s="116">
        <v>-0.28965380418609266</v>
      </c>
      <c r="M16" s="116">
        <v>-0.2957883631985504</v>
      </c>
      <c r="N16" s="117">
        <v>-0.2253950123738816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12557</v>
      </c>
      <c r="C18" s="89">
        <v>16575197.224840684</v>
      </c>
      <c r="D18" s="89">
        <v>7548</v>
      </c>
      <c r="E18" s="20"/>
      <c r="F18" s="65" t="s">
        <v>13</v>
      </c>
      <c r="G18" s="66">
        <v>14529</v>
      </c>
      <c r="H18" s="66">
        <v>18689901.26813734</v>
      </c>
      <c r="I18" s="67">
        <v>7526</v>
      </c>
      <c r="K18" s="107" t="s">
        <v>13</v>
      </c>
      <c r="L18" s="108">
        <v>-0.13572854291417169</v>
      </c>
      <c r="M18" s="108">
        <v>-0.11314688146062157</v>
      </c>
      <c r="N18" s="120">
        <v>2.9231995748073558E-3</v>
      </c>
    </row>
    <row r="19" spans="1:18" ht="13.5" thickBot="1" x14ac:dyDescent="0.25">
      <c r="A19" s="38" t="s">
        <v>14</v>
      </c>
      <c r="B19" s="126">
        <v>660</v>
      </c>
      <c r="C19" s="126">
        <v>1301462.6377417608</v>
      </c>
      <c r="D19" s="127">
        <v>277</v>
      </c>
      <c r="E19" s="20"/>
      <c r="F19" s="68" t="s">
        <v>14</v>
      </c>
      <c r="G19" s="130">
        <v>791</v>
      </c>
      <c r="H19" s="130">
        <v>1567415.5845500422</v>
      </c>
      <c r="I19" s="131">
        <v>404</v>
      </c>
      <c r="K19" s="10" t="s">
        <v>14</v>
      </c>
      <c r="L19" s="134">
        <v>-0.16561314791403292</v>
      </c>
      <c r="M19" s="134">
        <v>-0.16967608937270351</v>
      </c>
      <c r="N19" s="136">
        <v>-0.3143564356435643</v>
      </c>
    </row>
    <row r="20" spans="1:18" ht="13.5" thickBot="1" x14ac:dyDescent="0.25">
      <c r="A20" s="39" t="s">
        <v>15</v>
      </c>
      <c r="B20" s="126">
        <v>564</v>
      </c>
      <c r="C20" s="126">
        <v>664991.15359776514</v>
      </c>
      <c r="D20" s="127">
        <v>358</v>
      </c>
      <c r="E20" s="20"/>
      <c r="F20" s="68" t="s">
        <v>15</v>
      </c>
      <c r="G20" s="130">
        <v>699</v>
      </c>
      <c r="H20" s="130">
        <v>792098.93937016709</v>
      </c>
      <c r="I20" s="131">
        <v>450</v>
      </c>
      <c r="K20" s="11" t="s">
        <v>15</v>
      </c>
      <c r="L20" s="134">
        <v>-0.19313304721030045</v>
      </c>
      <c r="M20" s="134">
        <v>-0.16046958208714557</v>
      </c>
      <c r="N20" s="136">
        <v>-0.20444444444444443</v>
      </c>
    </row>
    <row r="21" spans="1:18" ht="13.5" thickBot="1" x14ac:dyDescent="0.25">
      <c r="A21" s="40" t="s">
        <v>16</v>
      </c>
      <c r="B21" s="128">
        <v>11333</v>
      </c>
      <c r="C21" s="128">
        <v>14608743.433501158</v>
      </c>
      <c r="D21" s="129">
        <v>6913</v>
      </c>
      <c r="E21" s="20"/>
      <c r="F21" s="69" t="s">
        <v>16</v>
      </c>
      <c r="G21" s="132">
        <v>13039</v>
      </c>
      <c r="H21" s="132">
        <v>16330386.744217129</v>
      </c>
      <c r="I21" s="133">
        <v>6672</v>
      </c>
      <c r="K21" s="12" t="s">
        <v>16</v>
      </c>
      <c r="L21" s="135">
        <v>-0.13083825446736708</v>
      </c>
      <c r="M21" s="135">
        <v>-0.10542575247494579</v>
      </c>
      <c r="N21" s="137">
        <v>3.6121103117505937E-2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2900</v>
      </c>
      <c r="C23" s="85">
        <v>4661169.5091903294</v>
      </c>
      <c r="D23" s="85">
        <v>1531</v>
      </c>
      <c r="E23" s="20"/>
      <c r="F23" s="54" t="s">
        <v>17</v>
      </c>
      <c r="G23" s="51">
        <v>4063</v>
      </c>
      <c r="H23" s="51">
        <v>6038842.7138107838</v>
      </c>
      <c r="I23" s="55">
        <v>1895</v>
      </c>
      <c r="K23" s="101" t="s">
        <v>17</v>
      </c>
      <c r="L23" s="99">
        <v>-0.28624169333005167</v>
      </c>
      <c r="M23" s="99">
        <v>-0.22813530173086427</v>
      </c>
      <c r="N23" s="99">
        <v>-0.19208443271767806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2900</v>
      </c>
      <c r="C24" s="34">
        <v>4661169.5091903294</v>
      </c>
      <c r="D24" s="35">
        <v>1531</v>
      </c>
      <c r="E24" s="20"/>
      <c r="F24" s="71" t="s">
        <v>18</v>
      </c>
      <c r="G24" s="61">
        <v>4063</v>
      </c>
      <c r="H24" s="61">
        <v>6038842.7138107838</v>
      </c>
      <c r="I24" s="62">
        <v>1895</v>
      </c>
      <c r="K24" s="13" t="s">
        <v>18</v>
      </c>
      <c r="L24" s="104">
        <v>-0.28624169333005167</v>
      </c>
      <c r="M24" s="104">
        <v>-0.22813530173086427</v>
      </c>
      <c r="N24" s="105">
        <v>-0.19208443271767806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1178</v>
      </c>
      <c r="C26" s="85">
        <v>773005.0458199695</v>
      </c>
      <c r="D26" s="85">
        <v>911</v>
      </c>
      <c r="E26" s="20"/>
      <c r="F26" s="50" t="s">
        <v>19</v>
      </c>
      <c r="G26" s="51">
        <v>997</v>
      </c>
      <c r="H26" s="51">
        <v>818208.29799264763</v>
      </c>
      <c r="I26" s="55">
        <v>652</v>
      </c>
      <c r="K26" s="98" t="s">
        <v>19</v>
      </c>
      <c r="L26" s="99">
        <v>0.18154463390170505</v>
      </c>
      <c r="M26" s="99">
        <v>-5.5246631308405902E-2</v>
      </c>
      <c r="N26" s="99">
        <v>0.39723926380368102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1178</v>
      </c>
      <c r="C27" s="34">
        <v>773005.0458199695</v>
      </c>
      <c r="D27" s="35">
        <v>911</v>
      </c>
      <c r="E27" s="20"/>
      <c r="F27" s="72" t="s">
        <v>20</v>
      </c>
      <c r="G27" s="61">
        <v>997</v>
      </c>
      <c r="H27" s="61">
        <v>818208.29799264763</v>
      </c>
      <c r="I27" s="62">
        <v>652</v>
      </c>
      <c r="K27" s="14" t="s">
        <v>20</v>
      </c>
      <c r="L27" s="104">
        <v>0.18154463390170505</v>
      </c>
      <c r="M27" s="104">
        <v>-5.5246631308405902E-2</v>
      </c>
      <c r="N27" s="105">
        <v>0.39723926380368102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11523</v>
      </c>
      <c r="C29" s="85">
        <v>7691255.9304758236</v>
      </c>
      <c r="D29" s="85">
        <v>8715</v>
      </c>
      <c r="E29" s="20"/>
      <c r="F29" s="50" t="s">
        <v>21</v>
      </c>
      <c r="G29" s="51">
        <v>9062</v>
      </c>
      <c r="H29" s="51">
        <v>6176737.5318188379</v>
      </c>
      <c r="I29" s="55">
        <v>6648</v>
      </c>
      <c r="K29" s="98" t="s">
        <v>21</v>
      </c>
      <c r="L29" s="99">
        <v>0.2715736040609138</v>
      </c>
      <c r="M29" s="99">
        <v>0.24519714345236432</v>
      </c>
      <c r="N29" s="99">
        <v>0.3109205776173285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4632</v>
      </c>
      <c r="C30" s="30">
        <v>3632227.3214795608</v>
      </c>
      <c r="D30" s="31">
        <v>3254</v>
      </c>
      <c r="E30" s="20"/>
      <c r="F30" s="73" t="s">
        <v>22</v>
      </c>
      <c r="G30" s="57">
        <v>3854</v>
      </c>
      <c r="H30" s="57">
        <v>2687046.9908405175</v>
      </c>
      <c r="I30" s="58">
        <v>2834</v>
      </c>
      <c r="K30" s="15" t="s">
        <v>22</v>
      </c>
      <c r="L30" s="102">
        <v>0.20186818889465497</v>
      </c>
      <c r="M30" s="102">
        <v>0.35175429899846589</v>
      </c>
      <c r="N30" s="103">
        <v>0.14820042342978113</v>
      </c>
    </row>
    <row r="31" spans="1:18" ht="13.5" thickBot="1" x14ac:dyDescent="0.25">
      <c r="A31" s="94" t="s">
        <v>23</v>
      </c>
      <c r="B31" s="34">
        <v>6891</v>
      </c>
      <c r="C31" s="34">
        <v>4059028.6089962623</v>
      </c>
      <c r="D31" s="35">
        <v>5461</v>
      </c>
      <c r="E31" s="20"/>
      <c r="F31" s="73" t="s">
        <v>23</v>
      </c>
      <c r="G31" s="74">
        <v>5208</v>
      </c>
      <c r="H31" s="74">
        <v>3489690.5409783204</v>
      </c>
      <c r="I31" s="75">
        <v>3814</v>
      </c>
      <c r="K31" s="16" t="s">
        <v>23</v>
      </c>
      <c r="L31" s="104">
        <v>0.32315668202764969</v>
      </c>
      <c r="M31" s="104">
        <v>0.16314858332920545</v>
      </c>
      <c r="N31" s="105">
        <v>0.4318300996329314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5333</v>
      </c>
      <c r="C33" s="85">
        <v>4598356.6104629198</v>
      </c>
      <c r="D33" s="85">
        <v>3970</v>
      </c>
      <c r="E33" s="20"/>
      <c r="F33" s="54" t="s">
        <v>24</v>
      </c>
      <c r="G33" s="51">
        <v>7958</v>
      </c>
      <c r="H33" s="51">
        <v>8452057.9962809533</v>
      </c>
      <c r="I33" s="55">
        <v>4420</v>
      </c>
      <c r="K33" s="101" t="s">
        <v>24</v>
      </c>
      <c r="L33" s="99">
        <v>-0.32985674792661468</v>
      </c>
      <c r="M33" s="99">
        <v>-0.45594828945964716</v>
      </c>
      <c r="N33" s="99">
        <v>-0.10180995475113119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5333</v>
      </c>
      <c r="C34" s="34">
        <v>4598356.6104629198</v>
      </c>
      <c r="D34" s="35">
        <v>3970</v>
      </c>
      <c r="E34" s="20"/>
      <c r="F34" s="71" t="s">
        <v>25</v>
      </c>
      <c r="G34" s="61">
        <v>7958</v>
      </c>
      <c r="H34" s="61">
        <v>8452057.9962809533</v>
      </c>
      <c r="I34" s="62">
        <v>4420</v>
      </c>
      <c r="K34" s="13" t="s">
        <v>25</v>
      </c>
      <c r="L34" s="104">
        <v>-0.32985674792661468</v>
      </c>
      <c r="M34" s="104">
        <v>-0.45594828945964716</v>
      </c>
      <c r="N34" s="105">
        <v>-0.10180995475113119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12786</v>
      </c>
      <c r="C36" s="85">
        <v>16663270.231662642</v>
      </c>
      <c r="D36" s="85">
        <v>8460</v>
      </c>
      <c r="E36" s="20"/>
      <c r="F36" s="50" t="s">
        <v>26</v>
      </c>
      <c r="G36" s="51">
        <v>16400</v>
      </c>
      <c r="H36" s="51">
        <v>20568309.586723544</v>
      </c>
      <c r="I36" s="55">
        <v>7196</v>
      </c>
      <c r="K36" s="98" t="s">
        <v>26</v>
      </c>
      <c r="L36" s="99">
        <v>-0.22036585365853656</v>
      </c>
      <c r="M36" s="99">
        <v>-0.18985708760342324</v>
      </c>
      <c r="N36" s="114">
        <v>0.17565314063368542</v>
      </c>
    </row>
    <row r="37" spans="1:18" ht="13.5" thickBot="1" x14ac:dyDescent="0.25">
      <c r="A37" s="38" t="s">
        <v>27</v>
      </c>
      <c r="B37" s="34">
        <v>768</v>
      </c>
      <c r="C37" s="34">
        <v>1319692.8627934125</v>
      </c>
      <c r="D37" s="34">
        <v>469</v>
      </c>
      <c r="E37" s="20"/>
      <c r="F37" s="73" t="s">
        <v>27</v>
      </c>
      <c r="G37" s="112">
        <v>1036</v>
      </c>
      <c r="H37" s="112">
        <v>1683869.3618684676</v>
      </c>
      <c r="I37" s="112">
        <v>444</v>
      </c>
      <c r="K37" s="10" t="s">
        <v>27</v>
      </c>
      <c r="L37" s="102">
        <v>-0.25868725868725873</v>
      </c>
      <c r="M37" s="102">
        <v>-0.21627360608958102</v>
      </c>
      <c r="N37" s="103">
        <v>5.6306306306306286E-2</v>
      </c>
    </row>
    <row r="38" spans="1:18" ht="13.5" thickBot="1" x14ac:dyDescent="0.25">
      <c r="A38" s="39" t="s">
        <v>28</v>
      </c>
      <c r="B38" s="34">
        <v>1965</v>
      </c>
      <c r="C38" s="34">
        <v>2883147.2960242461</v>
      </c>
      <c r="D38" s="34">
        <v>1000</v>
      </c>
      <c r="E38" s="20"/>
      <c r="F38" s="68" t="s">
        <v>28</v>
      </c>
      <c r="G38" s="112">
        <v>1709</v>
      </c>
      <c r="H38" s="112">
        <v>2506563.3060172773</v>
      </c>
      <c r="I38" s="112">
        <v>807</v>
      </c>
      <c r="K38" s="11" t="s">
        <v>28</v>
      </c>
      <c r="L38" s="113">
        <v>0.14979520187244</v>
      </c>
      <c r="M38" s="113">
        <v>0.15023916974406282</v>
      </c>
      <c r="N38" s="115">
        <v>0.23915737298636919</v>
      </c>
    </row>
    <row r="39" spans="1:18" ht="13.5" thickBot="1" x14ac:dyDescent="0.25">
      <c r="A39" s="39" t="s">
        <v>29</v>
      </c>
      <c r="B39" s="34">
        <v>1087</v>
      </c>
      <c r="C39" s="34">
        <v>1421254.5242833099</v>
      </c>
      <c r="D39" s="34">
        <v>633</v>
      </c>
      <c r="E39" s="20"/>
      <c r="F39" s="68" t="s">
        <v>29</v>
      </c>
      <c r="G39" s="112">
        <v>1458</v>
      </c>
      <c r="H39" s="112">
        <v>1703286.4073247453</v>
      </c>
      <c r="I39" s="112">
        <v>905</v>
      </c>
      <c r="K39" s="11" t="s">
        <v>29</v>
      </c>
      <c r="L39" s="113">
        <v>-0.25445816186556924</v>
      </c>
      <c r="M39" s="113">
        <v>-0.16558100964617384</v>
      </c>
      <c r="N39" s="115">
        <v>-0.30055248618784536</v>
      </c>
    </row>
    <row r="40" spans="1:18" ht="13.5" thickBot="1" x14ac:dyDescent="0.25">
      <c r="A40" s="39" t="s">
        <v>30</v>
      </c>
      <c r="B40" s="34">
        <v>5292</v>
      </c>
      <c r="C40" s="34">
        <v>6594686.5700451192</v>
      </c>
      <c r="D40" s="34">
        <v>4016</v>
      </c>
      <c r="E40" s="20"/>
      <c r="F40" s="68" t="s">
        <v>30</v>
      </c>
      <c r="G40" s="112">
        <v>6481</v>
      </c>
      <c r="H40" s="112">
        <v>7090859.4688662738</v>
      </c>
      <c r="I40" s="112">
        <v>3051</v>
      </c>
      <c r="K40" s="11" t="s">
        <v>30</v>
      </c>
      <c r="L40" s="113">
        <v>-0.18345934269402875</v>
      </c>
      <c r="M40" s="113">
        <v>-6.997359078962051E-2</v>
      </c>
      <c r="N40" s="115">
        <v>0.31628974106850216</v>
      </c>
    </row>
    <row r="41" spans="1:18" ht="13.5" thickBot="1" x14ac:dyDescent="0.25">
      <c r="A41" s="40" t="s">
        <v>31</v>
      </c>
      <c r="B41" s="34">
        <v>3674</v>
      </c>
      <c r="C41" s="34">
        <v>4444488.9785165545</v>
      </c>
      <c r="D41" s="34">
        <v>2342</v>
      </c>
      <c r="E41" s="20"/>
      <c r="F41" s="69" t="s">
        <v>31</v>
      </c>
      <c r="G41" s="112">
        <v>5716</v>
      </c>
      <c r="H41" s="112">
        <v>7583731.0426467787</v>
      </c>
      <c r="I41" s="112">
        <v>1989</v>
      </c>
      <c r="K41" s="12" t="s">
        <v>31</v>
      </c>
      <c r="L41" s="118">
        <v>-0.3572428271518544</v>
      </c>
      <c r="M41" s="118">
        <v>-0.41394427709485404</v>
      </c>
      <c r="N41" s="119">
        <v>0.17747611865258928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16012</v>
      </c>
      <c r="C43" s="85">
        <v>17960549.37342507</v>
      </c>
      <c r="D43" s="85">
        <v>10402</v>
      </c>
      <c r="E43" s="20"/>
      <c r="F43" s="50" t="s">
        <v>32</v>
      </c>
      <c r="G43" s="51">
        <v>16092</v>
      </c>
      <c r="H43" s="51">
        <v>17869752.40445311</v>
      </c>
      <c r="I43" s="55">
        <v>9797</v>
      </c>
      <c r="K43" s="98" t="s">
        <v>32</v>
      </c>
      <c r="L43" s="99">
        <v>-4.9714143673875721E-3</v>
      </c>
      <c r="M43" s="99">
        <v>5.081042362362842E-3</v>
      </c>
      <c r="N43" s="99">
        <v>6.1753598040216406E-2</v>
      </c>
    </row>
    <row r="44" spans="1:18" ht="13.5" thickBot="1" x14ac:dyDescent="0.25">
      <c r="A44" s="38" t="s">
        <v>33</v>
      </c>
      <c r="B44" s="126">
        <v>806</v>
      </c>
      <c r="C44" s="126">
        <v>680888.81778521067</v>
      </c>
      <c r="D44" s="127">
        <v>584</v>
      </c>
      <c r="E44" s="20"/>
      <c r="F44" s="76" t="s">
        <v>33</v>
      </c>
      <c r="G44" s="130">
        <v>510</v>
      </c>
      <c r="H44" s="130">
        <v>311106.63460042991</v>
      </c>
      <c r="I44" s="131">
        <v>373</v>
      </c>
      <c r="K44" s="10" t="s">
        <v>33</v>
      </c>
      <c r="L44" s="145">
        <v>0.58039215686274503</v>
      </c>
      <c r="M44" s="145">
        <v>1.1886026913560066</v>
      </c>
      <c r="N44" s="146">
        <v>0.56568364611260047</v>
      </c>
    </row>
    <row r="45" spans="1:18" ht="13.5" thickBot="1" x14ac:dyDescent="0.25">
      <c r="A45" s="39" t="s">
        <v>34</v>
      </c>
      <c r="B45" s="126">
        <v>1885</v>
      </c>
      <c r="C45" s="126">
        <v>2743759.8480965449</v>
      </c>
      <c r="D45" s="127">
        <v>1118</v>
      </c>
      <c r="E45" s="20"/>
      <c r="F45" s="77" t="s">
        <v>34</v>
      </c>
      <c r="G45" s="130">
        <v>2413</v>
      </c>
      <c r="H45" s="130">
        <v>2916984.0211380818</v>
      </c>
      <c r="I45" s="131">
        <v>1378</v>
      </c>
      <c r="K45" s="11" t="s">
        <v>34</v>
      </c>
      <c r="L45" s="134">
        <v>-0.21881475341898049</v>
      </c>
      <c r="M45" s="134">
        <v>-5.9384683558860285E-2</v>
      </c>
      <c r="N45" s="136">
        <v>-0.18867924528301883</v>
      </c>
    </row>
    <row r="46" spans="1:18" ht="13.5" thickBot="1" x14ac:dyDescent="0.25">
      <c r="A46" s="39" t="s">
        <v>35</v>
      </c>
      <c r="B46" s="126">
        <v>1066</v>
      </c>
      <c r="C46" s="126">
        <v>1167327.7158757341</v>
      </c>
      <c r="D46" s="127">
        <v>698</v>
      </c>
      <c r="E46" s="20"/>
      <c r="F46" s="77" t="s">
        <v>35</v>
      </c>
      <c r="G46" s="130">
        <v>1212</v>
      </c>
      <c r="H46" s="130">
        <v>1228274.7164531499</v>
      </c>
      <c r="I46" s="131">
        <v>653</v>
      </c>
      <c r="K46" s="11" t="s">
        <v>35</v>
      </c>
      <c r="L46" s="134">
        <v>-0.12046204620462042</v>
      </c>
      <c r="M46" s="134">
        <v>-4.9620007447039649E-2</v>
      </c>
      <c r="N46" s="136">
        <v>6.8912710566615631E-2</v>
      </c>
    </row>
    <row r="47" spans="1:18" ht="13.5" thickBot="1" x14ac:dyDescent="0.25">
      <c r="A47" s="39" t="s">
        <v>36</v>
      </c>
      <c r="B47" s="126">
        <v>4884</v>
      </c>
      <c r="C47" s="126">
        <v>5532068.3995352341</v>
      </c>
      <c r="D47" s="127">
        <v>3248</v>
      </c>
      <c r="E47" s="20"/>
      <c r="F47" s="77" t="s">
        <v>36</v>
      </c>
      <c r="G47" s="130">
        <v>3544</v>
      </c>
      <c r="H47" s="130">
        <v>4975510.5565631464</v>
      </c>
      <c r="I47" s="131">
        <v>2085</v>
      </c>
      <c r="K47" s="11" t="s">
        <v>36</v>
      </c>
      <c r="L47" s="134">
        <v>0.37810383747178333</v>
      </c>
      <c r="M47" s="134">
        <v>0.11185944369828293</v>
      </c>
      <c r="N47" s="136">
        <v>0.55779376498800959</v>
      </c>
    </row>
    <row r="48" spans="1:18" ht="13.5" thickBot="1" x14ac:dyDescent="0.25">
      <c r="A48" s="39" t="s">
        <v>37</v>
      </c>
      <c r="B48" s="126">
        <v>1003</v>
      </c>
      <c r="C48" s="126">
        <v>1289615.1865086448</v>
      </c>
      <c r="D48" s="127">
        <v>565</v>
      </c>
      <c r="E48" s="20"/>
      <c r="F48" s="77" t="s">
        <v>37</v>
      </c>
      <c r="G48" s="130">
        <v>1178</v>
      </c>
      <c r="H48" s="130">
        <v>1397286.4691535737</v>
      </c>
      <c r="I48" s="131">
        <v>630</v>
      </c>
      <c r="K48" s="11" t="s">
        <v>37</v>
      </c>
      <c r="L48" s="134">
        <v>-0.14855687606112056</v>
      </c>
      <c r="M48" s="134">
        <v>-7.7057414511537026E-2</v>
      </c>
      <c r="N48" s="136">
        <v>-0.10317460317460314</v>
      </c>
    </row>
    <row r="49" spans="1:20" ht="13.5" thickBot="1" x14ac:dyDescent="0.25">
      <c r="A49" s="39" t="s">
        <v>38</v>
      </c>
      <c r="B49" s="126">
        <v>1411</v>
      </c>
      <c r="C49" s="126">
        <v>1504423.5747654703</v>
      </c>
      <c r="D49" s="127">
        <v>1000</v>
      </c>
      <c r="E49" s="20"/>
      <c r="F49" s="77" t="s">
        <v>38</v>
      </c>
      <c r="G49" s="130">
        <v>1549</v>
      </c>
      <c r="H49" s="130">
        <v>1503908.5495422187</v>
      </c>
      <c r="I49" s="131">
        <v>960</v>
      </c>
      <c r="K49" s="11" t="s">
        <v>38</v>
      </c>
      <c r="L49" s="134">
        <v>-8.9089735313105267E-2</v>
      </c>
      <c r="M49" s="134">
        <v>3.4245780663222369E-4</v>
      </c>
      <c r="N49" s="136">
        <v>4.1666666666666741E-2</v>
      </c>
    </row>
    <row r="50" spans="1:20" ht="13.5" thickBot="1" x14ac:dyDescent="0.25">
      <c r="A50" s="39" t="s">
        <v>39</v>
      </c>
      <c r="B50" s="126">
        <v>521</v>
      </c>
      <c r="C50" s="126">
        <v>815288.37939412543</v>
      </c>
      <c r="D50" s="127">
        <v>270</v>
      </c>
      <c r="E50" s="20"/>
      <c r="F50" s="77" t="s">
        <v>39</v>
      </c>
      <c r="G50" s="130">
        <v>719</v>
      </c>
      <c r="H50" s="130">
        <v>1107004.5621686322</v>
      </c>
      <c r="I50" s="131">
        <v>382</v>
      </c>
      <c r="K50" s="11" t="s">
        <v>39</v>
      </c>
      <c r="L50" s="134">
        <v>-0.27538247566063978</v>
      </c>
      <c r="M50" s="134">
        <v>-0.26351850095633933</v>
      </c>
      <c r="N50" s="136">
        <v>-0.29319371727748689</v>
      </c>
    </row>
    <row r="51" spans="1:20" ht="13.5" thickBot="1" x14ac:dyDescent="0.25">
      <c r="A51" s="39" t="s">
        <v>40</v>
      </c>
      <c r="B51" s="126">
        <v>3696</v>
      </c>
      <c r="C51" s="126">
        <v>3414040.7362806159</v>
      </c>
      <c r="D51" s="127">
        <v>2467</v>
      </c>
      <c r="E51" s="20"/>
      <c r="F51" s="77" t="s">
        <v>40</v>
      </c>
      <c r="G51" s="130">
        <v>4154</v>
      </c>
      <c r="H51" s="130">
        <v>3663696.0876169568</v>
      </c>
      <c r="I51" s="131">
        <v>2747</v>
      </c>
      <c r="K51" s="11" t="s">
        <v>40</v>
      </c>
      <c r="L51" s="134">
        <v>-0.11025517573423205</v>
      </c>
      <c r="M51" s="134">
        <v>-6.8143029707119829E-2</v>
      </c>
      <c r="N51" s="136">
        <v>-0.10192937750273023</v>
      </c>
    </row>
    <row r="52" spans="1:20" ht="13.5" thickBot="1" x14ac:dyDescent="0.25">
      <c r="A52" s="40" t="s">
        <v>41</v>
      </c>
      <c r="B52" s="128">
        <v>740</v>
      </c>
      <c r="C52" s="128">
        <v>813136.71518348868</v>
      </c>
      <c r="D52" s="129">
        <v>452</v>
      </c>
      <c r="E52" s="20"/>
      <c r="F52" s="78" t="s">
        <v>41</v>
      </c>
      <c r="G52" s="132">
        <v>813</v>
      </c>
      <c r="H52" s="132">
        <v>765980.80721691984</v>
      </c>
      <c r="I52" s="133">
        <v>589</v>
      </c>
      <c r="K52" s="12" t="s">
        <v>41</v>
      </c>
      <c r="L52" s="135">
        <v>-8.9790897908979095E-2</v>
      </c>
      <c r="M52" s="135">
        <v>6.1562780062209388E-2</v>
      </c>
      <c r="N52" s="137">
        <v>-0.232597623089983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46237</v>
      </c>
      <c r="C54" s="85">
        <v>62713154.76062651</v>
      </c>
      <c r="D54" s="85">
        <v>28443</v>
      </c>
      <c r="E54" s="20"/>
      <c r="F54" s="50" t="s">
        <v>42</v>
      </c>
      <c r="G54" s="51">
        <v>49550</v>
      </c>
      <c r="H54" s="51">
        <v>73811335.916933924</v>
      </c>
      <c r="I54" s="55">
        <v>23441</v>
      </c>
      <c r="K54" s="98" t="s">
        <v>42</v>
      </c>
      <c r="L54" s="99">
        <v>-6.686175580221998E-2</v>
      </c>
      <c r="M54" s="99">
        <v>-0.15035876289784444</v>
      </c>
      <c r="N54" s="99">
        <v>0.21338680090439821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36810</v>
      </c>
      <c r="C55" s="30">
        <v>49738929.2575344</v>
      </c>
      <c r="D55" s="31">
        <v>23026</v>
      </c>
      <c r="E55" s="20"/>
      <c r="F55" s="73" t="s">
        <v>43</v>
      </c>
      <c r="G55" s="57">
        <v>37640</v>
      </c>
      <c r="H55" s="57">
        <v>53711728.866571404</v>
      </c>
      <c r="I55" s="58">
        <v>17963</v>
      </c>
      <c r="K55" s="10" t="s">
        <v>43</v>
      </c>
      <c r="L55" s="102">
        <v>-2.2051009564293289E-2</v>
      </c>
      <c r="M55" s="102">
        <v>-7.3965215659061667E-2</v>
      </c>
      <c r="N55" s="103">
        <v>0.28185715080999829</v>
      </c>
      <c r="R55" s="6"/>
      <c r="S55" s="6"/>
      <c r="T55" s="6"/>
    </row>
    <row r="56" spans="1:20" ht="13.5" thickBot="1" x14ac:dyDescent="0.25">
      <c r="A56" s="39" t="s">
        <v>44</v>
      </c>
      <c r="B56" s="30">
        <v>2356</v>
      </c>
      <c r="C56" s="30">
        <v>2926294.008758314</v>
      </c>
      <c r="D56" s="31">
        <v>1587</v>
      </c>
      <c r="E56" s="20"/>
      <c r="F56" s="68" t="s">
        <v>44</v>
      </c>
      <c r="G56" s="79">
        <v>2932</v>
      </c>
      <c r="H56" s="79">
        <v>4348623.7524811588</v>
      </c>
      <c r="I56" s="80">
        <v>1488</v>
      </c>
      <c r="K56" s="11" t="s">
        <v>44</v>
      </c>
      <c r="L56" s="102">
        <v>-0.19645293315143242</v>
      </c>
      <c r="M56" s="102">
        <v>-0.32707583471927593</v>
      </c>
      <c r="N56" s="103">
        <v>6.6532258064516236E-2</v>
      </c>
      <c r="R56" s="6"/>
      <c r="S56" s="6"/>
      <c r="T56" s="6"/>
    </row>
    <row r="57" spans="1:20" ht="13.5" thickBot="1" x14ac:dyDescent="0.25">
      <c r="A57" s="39" t="s">
        <v>45</v>
      </c>
      <c r="B57" s="30">
        <v>1452</v>
      </c>
      <c r="C57" s="30">
        <v>2316401.83685788</v>
      </c>
      <c r="D57" s="31">
        <v>744</v>
      </c>
      <c r="E57" s="20"/>
      <c r="F57" s="68" t="s">
        <v>45</v>
      </c>
      <c r="G57" s="79">
        <v>1851</v>
      </c>
      <c r="H57" s="79">
        <v>6621739.3128958428</v>
      </c>
      <c r="I57" s="80">
        <v>677</v>
      </c>
      <c r="K57" s="11" t="s">
        <v>45</v>
      </c>
      <c r="L57" s="102">
        <v>-0.21555915721231766</v>
      </c>
      <c r="M57" s="102">
        <v>-0.65018226671251078</v>
      </c>
      <c r="N57" s="103">
        <v>9.8966026587887779E-2</v>
      </c>
      <c r="R57" s="6"/>
      <c r="S57" s="6"/>
      <c r="T57" s="6"/>
    </row>
    <row r="58" spans="1:20" ht="13.5" thickBot="1" x14ac:dyDescent="0.25">
      <c r="A58" s="40" t="s">
        <v>46</v>
      </c>
      <c r="B58" s="34">
        <v>5619</v>
      </c>
      <c r="C58" s="34">
        <v>7731529.6574759157</v>
      </c>
      <c r="D58" s="35">
        <v>3086</v>
      </c>
      <c r="E58" s="20"/>
      <c r="F58" s="69" t="s">
        <v>46</v>
      </c>
      <c r="G58" s="74">
        <v>7127</v>
      </c>
      <c r="H58" s="74">
        <v>9129243.9849855211</v>
      </c>
      <c r="I58" s="75">
        <v>3313</v>
      </c>
      <c r="K58" s="12" t="s">
        <v>46</v>
      </c>
      <c r="L58" s="104">
        <v>-0.21158972919882135</v>
      </c>
      <c r="M58" s="104">
        <v>-0.15310296556958791</v>
      </c>
      <c r="N58" s="105">
        <v>-6.8517959553274999E-2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21323</v>
      </c>
      <c r="C60" s="85">
        <v>20658724.554365464</v>
      </c>
      <c r="D60" s="85">
        <v>14204</v>
      </c>
      <c r="E60" s="20"/>
      <c r="F60" s="50" t="s">
        <v>47</v>
      </c>
      <c r="G60" s="51">
        <v>34490</v>
      </c>
      <c r="H60" s="51">
        <v>30366885.178622644</v>
      </c>
      <c r="I60" s="55">
        <v>23739</v>
      </c>
      <c r="K60" s="98" t="s">
        <v>47</v>
      </c>
      <c r="L60" s="99">
        <v>-0.38176282980574083</v>
      </c>
      <c r="M60" s="99">
        <v>-0.31969563447657867</v>
      </c>
      <c r="N60" s="99">
        <v>-0.40165971607902606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3996</v>
      </c>
      <c r="C61" s="30">
        <v>3536884.0788762337</v>
      </c>
      <c r="D61" s="31">
        <v>2596</v>
      </c>
      <c r="E61" s="20"/>
      <c r="F61" s="73" t="s">
        <v>48</v>
      </c>
      <c r="G61" s="57">
        <v>5005</v>
      </c>
      <c r="H61" s="57">
        <v>4646860.7190277232</v>
      </c>
      <c r="I61" s="58">
        <v>3069</v>
      </c>
      <c r="K61" s="10" t="s">
        <v>48</v>
      </c>
      <c r="L61" s="102">
        <v>-0.20159840159840159</v>
      </c>
      <c r="M61" s="102">
        <v>-0.23886591556454773</v>
      </c>
      <c r="N61" s="103">
        <v>-0.15412186379928317</v>
      </c>
    </row>
    <row r="62" spans="1:20" ht="13.5" thickBot="1" x14ac:dyDescent="0.25">
      <c r="A62" s="39" t="s">
        <v>49</v>
      </c>
      <c r="B62" s="30">
        <v>1714</v>
      </c>
      <c r="C62" s="30">
        <v>2108838.7988211256</v>
      </c>
      <c r="D62" s="31">
        <v>844</v>
      </c>
      <c r="E62" s="20"/>
      <c r="F62" s="68" t="s">
        <v>49</v>
      </c>
      <c r="G62" s="79">
        <v>2918</v>
      </c>
      <c r="H62" s="79">
        <v>4366205.6377594993</v>
      </c>
      <c r="I62" s="80">
        <v>1035</v>
      </c>
      <c r="K62" s="11" t="s">
        <v>49</v>
      </c>
      <c r="L62" s="102">
        <v>-0.4126113776559287</v>
      </c>
      <c r="M62" s="102">
        <v>-0.51700882327125852</v>
      </c>
      <c r="N62" s="103">
        <v>-0.18454106280193239</v>
      </c>
    </row>
    <row r="63" spans="1:20" ht="13.5" thickBot="1" x14ac:dyDescent="0.25">
      <c r="A63" s="40" t="s">
        <v>50</v>
      </c>
      <c r="B63" s="34">
        <v>15613</v>
      </c>
      <c r="C63" s="34">
        <v>15013001.676668102</v>
      </c>
      <c r="D63" s="35">
        <v>10764</v>
      </c>
      <c r="E63" s="20"/>
      <c r="F63" s="69" t="s">
        <v>50</v>
      </c>
      <c r="G63" s="74">
        <v>26567</v>
      </c>
      <c r="H63" s="74">
        <v>21353818.821835421</v>
      </c>
      <c r="I63" s="75">
        <v>19635</v>
      </c>
      <c r="K63" s="12" t="s">
        <v>50</v>
      </c>
      <c r="L63" s="104">
        <v>-0.41231603116648474</v>
      </c>
      <c r="M63" s="104">
        <v>-0.29694066424706644</v>
      </c>
      <c r="N63" s="105">
        <v>-0.45179526355996946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2017</v>
      </c>
      <c r="C65" s="85">
        <v>2923033.2556045181</v>
      </c>
      <c r="D65" s="85">
        <v>636</v>
      </c>
      <c r="E65" s="20"/>
      <c r="F65" s="50" t="s">
        <v>51</v>
      </c>
      <c r="G65" s="51">
        <v>2555</v>
      </c>
      <c r="H65" s="51">
        <v>3513890.3019409915</v>
      </c>
      <c r="I65" s="55">
        <v>776</v>
      </c>
      <c r="K65" s="98" t="s">
        <v>51</v>
      </c>
      <c r="L65" s="99">
        <v>-0.21056751467710377</v>
      </c>
      <c r="M65" s="99">
        <v>-0.16814897323632949</v>
      </c>
      <c r="N65" s="99">
        <v>-0.18041237113402064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1620</v>
      </c>
      <c r="C66" s="30">
        <v>2347522.527253631</v>
      </c>
      <c r="D66" s="31">
        <v>389</v>
      </c>
      <c r="E66" s="20"/>
      <c r="F66" s="73" t="s">
        <v>52</v>
      </c>
      <c r="G66" s="57">
        <v>1890</v>
      </c>
      <c r="H66" s="57">
        <v>2571577.846623424</v>
      </c>
      <c r="I66" s="58">
        <v>459</v>
      </c>
      <c r="K66" s="10" t="s">
        <v>52</v>
      </c>
      <c r="L66" s="102">
        <v>-0.1428571428571429</v>
      </c>
      <c r="M66" s="102">
        <v>-8.7127566316526517E-2</v>
      </c>
      <c r="N66" s="103">
        <v>-0.15250544662309373</v>
      </c>
    </row>
    <row r="67" spans="1:18" ht="13.5" thickBot="1" x14ac:dyDescent="0.25">
      <c r="A67" s="40" t="s">
        <v>53</v>
      </c>
      <c r="B67" s="34">
        <v>397</v>
      </c>
      <c r="C67" s="34">
        <v>575510.72835088708</v>
      </c>
      <c r="D67" s="35">
        <v>247</v>
      </c>
      <c r="E67" s="20"/>
      <c r="F67" s="69" t="s">
        <v>53</v>
      </c>
      <c r="G67" s="74">
        <v>665</v>
      </c>
      <c r="H67" s="74">
        <v>942312.45531756768</v>
      </c>
      <c r="I67" s="75">
        <v>317</v>
      </c>
      <c r="K67" s="12" t="s">
        <v>53</v>
      </c>
      <c r="L67" s="104">
        <v>-0.40300751879699248</v>
      </c>
      <c r="M67" s="104">
        <v>-0.38925700800915886</v>
      </c>
      <c r="N67" s="105">
        <v>-0.22082018927444791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12040</v>
      </c>
      <c r="C69" s="85">
        <v>11285278.343504056</v>
      </c>
      <c r="D69" s="85">
        <v>8762</v>
      </c>
      <c r="E69" s="20"/>
      <c r="F69" s="50" t="s">
        <v>54</v>
      </c>
      <c r="G69" s="51">
        <v>12077</v>
      </c>
      <c r="H69" s="51">
        <v>11305067.332105726</v>
      </c>
      <c r="I69" s="55">
        <v>7351</v>
      </c>
      <c r="K69" s="98" t="s">
        <v>54</v>
      </c>
      <c r="L69" s="99">
        <v>-3.0636747536639808E-3</v>
      </c>
      <c r="M69" s="99">
        <v>-1.7504529624047249E-3</v>
      </c>
      <c r="N69" s="99">
        <v>0.19194667392191533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4755</v>
      </c>
      <c r="C70" s="30">
        <v>3764447.396755259</v>
      </c>
      <c r="D70" s="31">
        <v>3817</v>
      </c>
      <c r="E70" s="20"/>
      <c r="F70" s="73" t="s">
        <v>55</v>
      </c>
      <c r="G70" s="57">
        <v>4312</v>
      </c>
      <c r="H70" s="57">
        <v>3718388.5624889289</v>
      </c>
      <c r="I70" s="58">
        <v>2732</v>
      </c>
      <c r="K70" s="10" t="s">
        <v>55</v>
      </c>
      <c r="L70" s="102">
        <v>0.10273654916512065</v>
      </c>
      <c r="M70" s="102">
        <v>1.2386772789420464E-2</v>
      </c>
      <c r="N70" s="103">
        <v>0.39714494875549056</v>
      </c>
    </row>
    <row r="71" spans="1:18" ht="13.5" thickBot="1" x14ac:dyDescent="0.25">
      <c r="A71" s="39" t="s">
        <v>56</v>
      </c>
      <c r="B71" s="30">
        <v>782</v>
      </c>
      <c r="C71" s="30">
        <v>559420.67855103535</v>
      </c>
      <c r="D71" s="31">
        <v>556</v>
      </c>
      <c r="E71" s="20"/>
      <c r="F71" s="68" t="s">
        <v>56</v>
      </c>
      <c r="G71" s="79">
        <v>915</v>
      </c>
      <c r="H71" s="79">
        <v>873248.86382260476</v>
      </c>
      <c r="I71" s="80">
        <v>559</v>
      </c>
      <c r="K71" s="11" t="s">
        <v>56</v>
      </c>
      <c r="L71" s="102">
        <v>-0.14535519125683061</v>
      </c>
      <c r="M71" s="102">
        <v>-0.35938000983797636</v>
      </c>
      <c r="N71" s="103">
        <v>-5.3667262969588903E-3</v>
      </c>
    </row>
    <row r="72" spans="1:18" ht="13.5" thickBot="1" x14ac:dyDescent="0.25">
      <c r="A72" s="39" t="s">
        <v>57</v>
      </c>
      <c r="B72" s="30">
        <v>711</v>
      </c>
      <c r="C72" s="30">
        <v>755765.01557365293</v>
      </c>
      <c r="D72" s="31">
        <v>393</v>
      </c>
      <c r="E72" s="20"/>
      <c r="F72" s="68" t="s">
        <v>57</v>
      </c>
      <c r="G72" s="79">
        <v>768</v>
      </c>
      <c r="H72" s="79">
        <v>837032.49227892095</v>
      </c>
      <c r="I72" s="80">
        <v>353</v>
      </c>
      <c r="K72" s="11" t="s">
        <v>57</v>
      </c>
      <c r="L72" s="102">
        <v>-7.421875E-2</v>
      </c>
      <c r="M72" s="102">
        <v>-9.7089990478156474E-2</v>
      </c>
      <c r="N72" s="103">
        <v>0.11331444759206799</v>
      </c>
    </row>
    <row r="73" spans="1:18" ht="13.5" thickBot="1" x14ac:dyDescent="0.25">
      <c r="A73" s="40" t="s">
        <v>58</v>
      </c>
      <c r="B73" s="34">
        <v>5792</v>
      </c>
      <c r="C73" s="34">
        <v>6205645.2526241085</v>
      </c>
      <c r="D73" s="35">
        <v>3996</v>
      </c>
      <c r="E73" s="20"/>
      <c r="F73" s="69" t="s">
        <v>58</v>
      </c>
      <c r="G73" s="74">
        <v>6082</v>
      </c>
      <c r="H73" s="74">
        <v>5876397.4135152726</v>
      </c>
      <c r="I73" s="75">
        <v>3707</v>
      </c>
      <c r="K73" s="12" t="s">
        <v>58</v>
      </c>
      <c r="L73" s="104">
        <v>-4.7681683656691898E-2</v>
      </c>
      <c r="M73" s="104">
        <v>5.6028858489316935E-2</v>
      </c>
      <c r="N73" s="105">
        <v>7.7960615052603099E-2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35887</v>
      </c>
      <c r="C75" s="85">
        <v>46216216.538363829</v>
      </c>
      <c r="D75" s="85">
        <v>23132</v>
      </c>
      <c r="E75" s="20"/>
      <c r="F75" s="50" t="s">
        <v>59</v>
      </c>
      <c r="G75" s="51">
        <v>41976</v>
      </c>
      <c r="H75" s="51">
        <v>51842993.547267169</v>
      </c>
      <c r="I75" s="55">
        <v>22813</v>
      </c>
      <c r="K75" s="98" t="s">
        <v>59</v>
      </c>
      <c r="L75" s="99">
        <v>-0.14505908137983614</v>
      </c>
      <c r="M75" s="99">
        <v>-0.10853495571726968</v>
      </c>
      <c r="N75" s="99">
        <v>1.398325516153065E-2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35887</v>
      </c>
      <c r="C76" s="34">
        <v>46216216.538363829</v>
      </c>
      <c r="D76" s="35">
        <v>23132</v>
      </c>
      <c r="E76" s="20"/>
      <c r="F76" s="72" t="s">
        <v>60</v>
      </c>
      <c r="G76" s="61">
        <v>41976</v>
      </c>
      <c r="H76" s="61">
        <v>51842993.547267169</v>
      </c>
      <c r="I76" s="62">
        <v>22813</v>
      </c>
      <c r="K76" s="14" t="s">
        <v>60</v>
      </c>
      <c r="L76" s="104">
        <v>-0.14505908137983614</v>
      </c>
      <c r="M76" s="104">
        <v>-0.10853495571726968</v>
      </c>
      <c r="N76" s="105">
        <v>1.398325516153065E-2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11208</v>
      </c>
      <c r="C78" s="85">
        <v>11856171.294602837</v>
      </c>
      <c r="D78" s="85">
        <v>6109</v>
      </c>
      <c r="E78" s="20"/>
      <c r="F78" s="50" t="s">
        <v>61</v>
      </c>
      <c r="G78" s="51">
        <v>20040</v>
      </c>
      <c r="H78" s="51">
        <v>20655606.18316102</v>
      </c>
      <c r="I78" s="55">
        <v>9877</v>
      </c>
      <c r="K78" s="98" t="s">
        <v>61</v>
      </c>
      <c r="L78" s="99">
        <v>-0.44071856287425148</v>
      </c>
      <c r="M78" s="99">
        <v>-0.42600709998681652</v>
      </c>
      <c r="N78" s="99">
        <v>-0.38149235597853604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11208</v>
      </c>
      <c r="C79" s="34">
        <v>11856171.294602837</v>
      </c>
      <c r="D79" s="35">
        <v>6109</v>
      </c>
      <c r="E79" s="20"/>
      <c r="F79" s="72" t="s">
        <v>62</v>
      </c>
      <c r="G79" s="61">
        <v>20040</v>
      </c>
      <c r="H79" s="61">
        <v>20655606.18316102</v>
      </c>
      <c r="I79" s="62">
        <v>9877</v>
      </c>
      <c r="K79" s="14" t="s">
        <v>62</v>
      </c>
      <c r="L79" s="104">
        <v>-0.44071856287425148</v>
      </c>
      <c r="M79" s="104">
        <v>-0.42600709998681652</v>
      </c>
      <c r="N79" s="105">
        <v>-0.38149235597853604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8402</v>
      </c>
      <c r="C81" s="85">
        <v>12060004.103829199</v>
      </c>
      <c r="D81" s="85">
        <v>5047</v>
      </c>
      <c r="E81" s="20"/>
      <c r="F81" s="50" t="s">
        <v>63</v>
      </c>
      <c r="G81" s="51">
        <v>9928</v>
      </c>
      <c r="H81" s="51">
        <v>12531372.817089105</v>
      </c>
      <c r="I81" s="55">
        <v>5506</v>
      </c>
      <c r="K81" s="98" t="s">
        <v>63</v>
      </c>
      <c r="L81" s="99">
        <v>-0.15370668815471389</v>
      </c>
      <c r="M81" s="99">
        <v>-3.7615089754340136E-2</v>
      </c>
      <c r="N81" s="99">
        <v>-8.3363603341808923E-2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8402</v>
      </c>
      <c r="C82" s="34">
        <v>12060004.103829199</v>
      </c>
      <c r="D82" s="35">
        <v>5047</v>
      </c>
      <c r="E82" s="20"/>
      <c r="F82" s="72" t="s">
        <v>64</v>
      </c>
      <c r="G82" s="61">
        <v>9928</v>
      </c>
      <c r="H82" s="61">
        <v>12531372.817089105</v>
      </c>
      <c r="I82" s="62">
        <v>5506</v>
      </c>
      <c r="K82" s="14" t="s">
        <v>64</v>
      </c>
      <c r="L82" s="104">
        <v>-0.15370668815471389</v>
      </c>
      <c r="M82" s="104">
        <v>-3.7615089754340136E-2</v>
      </c>
      <c r="N82" s="105">
        <v>-8.3363603341808923E-2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10793</v>
      </c>
      <c r="C84" s="85">
        <v>14700000.184901673</v>
      </c>
      <c r="D84" s="85">
        <v>7072</v>
      </c>
      <c r="E84" s="20"/>
      <c r="F84" s="50" t="s">
        <v>65</v>
      </c>
      <c r="G84" s="51">
        <v>11654</v>
      </c>
      <c r="H84" s="51">
        <v>15069357.506666858</v>
      </c>
      <c r="I84" s="55">
        <v>7164</v>
      </c>
      <c r="K84" s="98" t="s">
        <v>65</v>
      </c>
      <c r="L84" s="99">
        <v>-7.3880212802471257E-2</v>
      </c>
      <c r="M84" s="99">
        <v>-2.4510489023953141E-2</v>
      </c>
      <c r="N84" s="99">
        <v>-1.2841987716359582E-2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2956</v>
      </c>
      <c r="C85" s="30">
        <v>4091828.2704633065</v>
      </c>
      <c r="D85" s="31">
        <v>1936</v>
      </c>
      <c r="E85" s="20"/>
      <c r="F85" s="73" t="s">
        <v>66</v>
      </c>
      <c r="G85" s="57">
        <v>3317</v>
      </c>
      <c r="H85" s="57">
        <v>3836215.5186758246</v>
      </c>
      <c r="I85" s="58">
        <v>1990</v>
      </c>
      <c r="K85" s="10" t="s">
        <v>66</v>
      </c>
      <c r="L85" s="102">
        <v>-0.10883328308712692</v>
      </c>
      <c r="M85" s="102">
        <v>6.6631488909599579E-2</v>
      </c>
      <c r="N85" s="103">
        <v>-2.713567839195985E-2</v>
      </c>
    </row>
    <row r="86" spans="1:18" ht="13.5" thickBot="1" x14ac:dyDescent="0.25">
      <c r="A86" s="39" t="s">
        <v>67</v>
      </c>
      <c r="B86" s="30">
        <v>2668</v>
      </c>
      <c r="C86" s="30">
        <v>3516669.0041527567</v>
      </c>
      <c r="D86" s="31">
        <v>1809</v>
      </c>
      <c r="E86" s="20"/>
      <c r="F86" s="68" t="s">
        <v>67</v>
      </c>
      <c r="G86" s="79">
        <v>2547</v>
      </c>
      <c r="H86" s="79">
        <v>3329540.8336190935</v>
      </c>
      <c r="I86" s="80">
        <v>1622</v>
      </c>
      <c r="K86" s="11" t="s">
        <v>67</v>
      </c>
      <c r="L86" s="102">
        <v>4.750687082842564E-2</v>
      </c>
      <c r="M86" s="102">
        <v>5.6202395430682062E-2</v>
      </c>
      <c r="N86" s="103">
        <v>0.11528976572133165</v>
      </c>
    </row>
    <row r="87" spans="1:18" ht="13.5" thickBot="1" x14ac:dyDescent="0.25">
      <c r="A87" s="40" t="s">
        <v>68</v>
      </c>
      <c r="B87" s="34">
        <v>5169</v>
      </c>
      <c r="C87" s="34">
        <v>7091502.9102856116</v>
      </c>
      <c r="D87" s="35">
        <v>3327</v>
      </c>
      <c r="E87" s="20"/>
      <c r="F87" s="69" t="s">
        <v>68</v>
      </c>
      <c r="G87" s="74">
        <v>5790</v>
      </c>
      <c r="H87" s="74">
        <v>7903601.1543719387</v>
      </c>
      <c r="I87" s="75">
        <v>3552</v>
      </c>
      <c r="K87" s="12" t="s">
        <v>68</v>
      </c>
      <c r="L87" s="104">
        <v>-0.10725388601036268</v>
      </c>
      <c r="M87" s="104">
        <v>-0.10275040810189529</v>
      </c>
      <c r="N87" s="105">
        <v>-6.3344594594594628E-2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1933</v>
      </c>
      <c r="C89" s="85">
        <v>2477700.5771389334</v>
      </c>
      <c r="D89" s="85">
        <v>1239</v>
      </c>
      <c r="E89" s="20"/>
      <c r="F89" s="54" t="s">
        <v>69</v>
      </c>
      <c r="G89" s="51">
        <v>1975</v>
      </c>
      <c r="H89" s="51">
        <v>2459343.9013995752</v>
      </c>
      <c r="I89" s="55">
        <v>1038</v>
      </c>
      <c r="K89" s="101" t="s">
        <v>69</v>
      </c>
      <c r="L89" s="99">
        <v>-2.1265822784810151E-2</v>
      </c>
      <c r="M89" s="99">
        <v>7.4640540222583596E-3</v>
      </c>
      <c r="N89" s="99">
        <v>0.19364161849710992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1933</v>
      </c>
      <c r="C90" s="34">
        <v>2477700.5771389334</v>
      </c>
      <c r="D90" s="35">
        <v>1239</v>
      </c>
      <c r="E90" s="20"/>
      <c r="F90" s="71" t="s">
        <v>70</v>
      </c>
      <c r="G90" s="61">
        <v>1975</v>
      </c>
      <c r="H90" s="61">
        <v>2459343.9013995752</v>
      </c>
      <c r="I90" s="62">
        <v>1038</v>
      </c>
      <c r="K90" s="13" t="s">
        <v>70</v>
      </c>
      <c r="L90" s="104">
        <v>-2.1265822784810151E-2</v>
      </c>
      <c r="M90" s="104">
        <v>7.4640540222583596E-3</v>
      </c>
      <c r="N90" s="105">
        <v>0.19364161849710992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T92"/>
  <sheetViews>
    <sheetView zoomScaleNormal="100" workbookViewId="0">
      <selection sqref="A1:XFD104857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8" x14ac:dyDescent="0.2">
      <c r="A2" s="25" t="s">
        <v>79</v>
      </c>
      <c r="B2" s="26">
        <f>'Febrero 2023'!B2</f>
        <v>2023</v>
      </c>
      <c r="C2" s="25"/>
      <c r="D2" s="25"/>
      <c r="F2" s="44" t="str">
        <f>A2</f>
        <v>MES: MARZO</v>
      </c>
      <c r="G2" s="45">
        <f>'Febrero 2023'!G2</f>
        <v>2022</v>
      </c>
      <c r="K2" s="1" t="str">
        <f>A2</f>
        <v>MES: MARZO</v>
      </c>
      <c r="L2" s="3"/>
      <c r="M2" s="1" t="str">
        <f>'Febrero 2023'!M2</f>
        <v>2023/2022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261580</v>
      </c>
      <c r="C6" s="85">
        <v>314148357.81159669</v>
      </c>
      <c r="D6" s="85">
        <v>175809</v>
      </c>
      <c r="E6" s="20"/>
      <c r="F6" s="50" t="s">
        <v>1</v>
      </c>
      <c r="G6" s="51">
        <v>288165</v>
      </c>
      <c r="H6" s="51">
        <v>340370133.43691957</v>
      </c>
      <c r="I6" s="51">
        <v>168988</v>
      </c>
      <c r="K6" s="98" t="s">
        <v>1</v>
      </c>
      <c r="L6" s="99">
        <v>-9.2256172678847226E-2</v>
      </c>
      <c r="M6" s="99">
        <v>-7.7039002689648584E-2</v>
      </c>
      <c r="N6" s="99">
        <v>4.0363812815111144E-2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29436</v>
      </c>
      <c r="C8" s="87">
        <v>27118401.17260658</v>
      </c>
      <c r="D8" s="87">
        <v>20533</v>
      </c>
      <c r="E8" s="20"/>
      <c r="F8" s="54" t="s">
        <v>4</v>
      </c>
      <c r="G8" s="51">
        <v>33510</v>
      </c>
      <c r="H8" s="51">
        <v>29667889.242801964</v>
      </c>
      <c r="I8" s="55">
        <v>20778</v>
      </c>
      <c r="K8" s="101" t="s">
        <v>4</v>
      </c>
      <c r="L8" s="99">
        <v>-0.12157564905998208</v>
      </c>
      <c r="M8" s="99">
        <v>-8.5934258731060309E-2</v>
      </c>
      <c r="N8" s="99">
        <v>-1.1791317739917262E-2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2251</v>
      </c>
      <c r="C9" s="30">
        <v>1950439.3190995671</v>
      </c>
      <c r="D9" s="31">
        <v>846</v>
      </c>
      <c r="E9" s="21"/>
      <c r="F9" s="56" t="s">
        <v>5</v>
      </c>
      <c r="G9" s="57">
        <v>3738</v>
      </c>
      <c r="H9" s="57">
        <v>2635747.7154676626</v>
      </c>
      <c r="I9" s="58">
        <v>1334</v>
      </c>
      <c r="K9" s="7" t="s">
        <v>5</v>
      </c>
      <c r="L9" s="102">
        <v>-0.39780631353665064</v>
      </c>
      <c r="M9" s="102">
        <v>-0.26000530792322085</v>
      </c>
      <c r="N9" s="102">
        <v>-0.36581709145427288</v>
      </c>
    </row>
    <row r="10" spans="1:18" ht="13.5" thickBot="1" x14ac:dyDescent="0.25">
      <c r="A10" s="32" t="s">
        <v>6</v>
      </c>
      <c r="B10" s="30">
        <v>8650</v>
      </c>
      <c r="C10" s="30">
        <v>4869661.2325421432</v>
      </c>
      <c r="D10" s="31">
        <v>7582</v>
      </c>
      <c r="E10" s="20"/>
      <c r="F10" s="59" t="s">
        <v>6</v>
      </c>
      <c r="G10" s="79">
        <v>7717</v>
      </c>
      <c r="H10" s="79">
        <v>5262157.0245374748</v>
      </c>
      <c r="I10" s="80">
        <v>6304</v>
      </c>
      <c r="K10" s="8" t="s">
        <v>6</v>
      </c>
      <c r="L10" s="113">
        <v>0.12090190488531816</v>
      </c>
      <c r="M10" s="113">
        <v>-7.4588384604473257E-2</v>
      </c>
      <c r="N10" s="115">
        <v>0.20272842639593902</v>
      </c>
    </row>
    <row r="11" spans="1:18" ht="13.5" thickBot="1" x14ac:dyDescent="0.25">
      <c r="A11" s="32" t="s">
        <v>7</v>
      </c>
      <c r="B11" s="30">
        <v>1267</v>
      </c>
      <c r="C11" s="30">
        <v>1441526.3695171438</v>
      </c>
      <c r="D11" s="31">
        <v>824</v>
      </c>
      <c r="E11" s="20"/>
      <c r="F11" s="59" t="s">
        <v>7</v>
      </c>
      <c r="G11" s="79">
        <v>1681</v>
      </c>
      <c r="H11" s="79">
        <v>1545757.992228477</v>
      </c>
      <c r="I11" s="80">
        <v>989</v>
      </c>
      <c r="K11" s="8" t="s">
        <v>7</v>
      </c>
      <c r="L11" s="113">
        <v>-0.24628197501487215</v>
      </c>
      <c r="M11" s="113">
        <v>-6.7430751278901857E-2</v>
      </c>
      <c r="N11" s="115">
        <v>-0.166835187057634</v>
      </c>
    </row>
    <row r="12" spans="1:18" ht="13.5" thickBot="1" x14ac:dyDescent="0.25">
      <c r="A12" s="32" t="s">
        <v>8</v>
      </c>
      <c r="B12" s="30">
        <v>1334</v>
      </c>
      <c r="C12" s="30">
        <v>1632525.6244779082</v>
      </c>
      <c r="D12" s="31">
        <v>978</v>
      </c>
      <c r="E12" s="20"/>
      <c r="F12" s="59" t="s">
        <v>8</v>
      </c>
      <c r="G12" s="79">
        <v>1617</v>
      </c>
      <c r="H12" s="79">
        <v>1817795.7011192311</v>
      </c>
      <c r="I12" s="80">
        <v>994</v>
      </c>
      <c r="K12" s="8" t="s">
        <v>8</v>
      </c>
      <c r="L12" s="113">
        <v>-0.1750154607297465</v>
      </c>
      <c r="M12" s="113">
        <v>-0.10192018637036637</v>
      </c>
      <c r="N12" s="115">
        <v>-1.6096579476861161E-2</v>
      </c>
    </row>
    <row r="13" spans="1:18" ht="13.5" thickBot="1" x14ac:dyDescent="0.25">
      <c r="A13" s="32" t="s">
        <v>9</v>
      </c>
      <c r="B13" s="30">
        <v>1992</v>
      </c>
      <c r="C13" s="30">
        <v>1945361.2852806437</v>
      </c>
      <c r="D13" s="31">
        <v>1300</v>
      </c>
      <c r="E13" s="20"/>
      <c r="F13" s="59" t="s">
        <v>9</v>
      </c>
      <c r="G13" s="79">
        <v>2501</v>
      </c>
      <c r="H13" s="79">
        <v>1872747.3815578481</v>
      </c>
      <c r="I13" s="80">
        <v>1644</v>
      </c>
      <c r="K13" s="8" t="s">
        <v>9</v>
      </c>
      <c r="L13" s="113">
        <v>-0.20351859256297478</v>
      </c>
      <c r="M13" s="113">
        <v>3.8773998264726828E-2</v>
      </c>
      <c r="N13" s="115">
        <v>-0.20924574209245739</v>
      </c>
    </row>
    <row r="14" spans="1:18" ht="13.5" thickBot="1" x14ac:dyDescent="0.25">
      <c r="A14" s="32" t="s">
        <v>10</v>
      </c>
      <c r="B14" s="30">
        <v>705</v>
      </c>
      <c r="C14" s="30">
        <v>1092569.1624726732</v>
      </c>
      <c r="D14" s="31">
        <v>421</v>
      </c>
      <c r="E14" s="20"/>
      <c r="F14" s="59" t="s">
        <v>10</v>
      </c>
      <c r="G14" s="79">
        <v>907</v>
      </c>
      <c r="H14" s="79">
        <v>1242602.4250761699</v>
      </c>
      <c r="I14" s="80">
        <v>415</v>
      </c>
      <c r="K14" s="8" t="s">
        <v>10</v>
      </c>
      <c r="L14" s="113">
        <v>-0.22271223814773977</v>
      </c>
      <c r="M14" s="113">
        <v>-0.12074116352565445</v>
      </c>
      <c r="N14" s="115">
        <v>1.4457831325301207E-2</v>
      </c>
    </row>
    <row r="15" spans="1:18" ht="13.5" thickBot="1" x14ac:dyDescent="0.25">
      <c r="A15" s="32" t="s">
        <v>11</v>
      </c>
      <c r="B15" s="30">
        <v>4825</v>
      </c>
      <c r="C15" s="30">
        <v>4786034.517563073</v>
      </c>
      <c r="D15" s="31">
        <v>3356</v>
      </c>
      <c r="E15" s="20"/>
      <c r="F15" s="59" t="s">
        <v>11</v>
      </c>
      <c r="G15" s="79">
        <v>5691</v>
      </c>
      <c r="H15" s="79">
        <v>5037218.3745061057</v>
      </c>
      <c r="I15" s="80">
        <v>3693</v>
      </c>
      <c r="K15" s="8" t="s">
        <v>11</v>
      </c>
      <c r="L15" s="113">
        <v>-0.15217009312950269</v>
      </c>
      <c r="M15" s="113">
        <v>-4.9865588161573604E-2</v>
      </c>
      <c r="N15" s="115">
        <v>-9.1253723260222075E-2</v>
      </c>
    </row>
    <row r="16" spans="1:18" ht="13.5" thickBot="1" x14ac:dyDescent="0.25">
      <c r="A16" s="33" t="s">
        <v>12</v>
      </c>
      <c r="B16" s="34">
        <v>8412</v>
      </c>
      <c r="C16" s="34">
        <v>9400283.6616534293</v>
      </c>
      <c r="D16" s="35">
        <v>5226</v>
      </c>
      <c r="E16" s="20"/>
      <c r="F16" s="60" t="s">
        <v>12</v>
      </c>
      <c r="G16" s="109">
        <v>9658</v>
      </c>
      <c r="H16" s="109">
        <v>10253862.628308997</v>
      </c>
      <c r="I16" s="110">
        <v>5405</v>
      </c>
      <c r="K16" s="9" t="s">
        <v>12</v>
      </c>
      <c r="L16" s="116">
        <v>-0.12901221785048667</v>
      </c>
      <c r="M16" s="116">
        <v>-8.3244626693066426E-2</v>
      </c>
      <c r="N16" s="117">
        <v>-3.3117483811285875E-2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13551</v>
      </c>
      <c r="C18" s="89">
        <v>18792798.981854148</v>
      </c>
      <c r="D18" s="89">
        <v>8210</v>
      </c>
      <c r="E18" s="20"/>
      <c r="F18" s="65" t="s">
        <v>13</v>
      </c>
      <c r="G18" s="66">
        <v>13642</v>
      </c>
      <c r="H18" s="66">
        <v>19028167.633490499</v>
      </c>
      <c r="I18" s="67">
        <v>7040</v>
      </c>
      <c r="K18" s="107" t="s">
        <v>13</v>
      </c>
      <c r="L18" s="108">
        <v>-6.6705761618530701E-3</v>
      </c>
      <c r="M18" s="108">
        <v>-1.2369485920551315E-2</v>
      </c>
      <c r="N18" s="120">
        <v>0.16619318181818188</v>
      </c>
    </row>
    <row r="19" spans="1:18" ht="13.5" thickBot="1" x14ac:dyDescent="0.25">
      <c r="A19" s="38" t="s">
        <v>14</v>
      </c>
      <c r="B19" s="126">
        <v>648</v>
      </c>
      <c r="C19" s="126">
        <v>1445031.3430789351</v>
      </c>
      <c r="D19" s="127">
        <v>236</v>
      </c>
      <c r="E19" s="20"/>
      <c r="F19" s="68" t="s">
        <v>14</v>
      </c>
      <c r="G19" s="130">
        <v>779</v>
      </c>
      <c r="H19" s="130">
        <v>1835758.4503446894</v>
      </c>
      <c r="I19" s="131">
        <v>270</v>
      </c>
      <c r="K19" s="10" t="s">
        <v>14</v>
      </c>
      <c r="L19" s="134">
        <v>-0.16816431322207959</v>
      </c>
      <c r="M19" s="134">
        <v>-0.21284233075020842</v>
      </c>
      <c r="N19" s="136">
        <v>-0.12592592592592589</v>
      </c>
    </row>
    <row r="20" spans="1:18" ht="13.5" thickBot="1" x14ac:dyDescent="0.25">
      <c r="A20" s="39" t="s">
        <v>15</v>
      </c>
      <c r="B20" s="126">
        <v>573</v>
      </c>
      <c r="C20" s="126">
        <v>873723.57478921069</v>
      </c>
      <c r="D20" s="127">
        <v>323</v>
      </c>
      <c r="E20" s="20"/>
      <c r="F20" s="68" t="s">
        <v>15</v>
      </c>
      <c r="G20" s="130">
        <v>651</v>
      </c>
      <c r="H20" s="130">
        <v>796544.80926000001</v>
      </c>
      <c r="I20" s="131">
        <v>425</v>
      </c>
      <c r="K20" s="11" t="s">
        <v>15</v>
      </c>
      <c r="L20" s="134">
        <v>-0.11981566820276501</v>
      </c>
      <c r="M20" s="134">
        <v>9.6891932044489426E-2</v>
      </c>
      <c r="N20" s="136">
        <v>-0.24</v>
      </c>
    </row>
    <row r="21" spans="1:18" ht="13.5" thickBot="1" x14ac:dyDescent="0.25">
      <c r="A21" s="40" t="s">
        <v>16</v>
      </c>
      <c r="B21" s="128">
        <v>12330</v>
      </c>
      <c r="C21" s="128">
        <v>16474044.063986003</v>
      </c>
      <c r="D21" s="129">
        <v>7651</v>
      </c>
      <c r="E21" s="20"/>
      <c r="F21" s="69" t="s">
        <v>16</v>
      </c>
      <c r="G21" s="132">
        <v>12212</v>
      </c>
      <c r="H21" s="132">
        <v>16395864.373885809</v>
      </c>
      <c r="I21" s="133">
        <v>6345</v>
      </c>
      <c r="K21" s="12" t="s">
        <v>16</v>
      </c>
      <c r="L21" s="135">
        <v>9.6626269243367258E-3</v>
      </c>
      <c r="M21" s="135">
        <v>4.7682566967750528E-3</v>
      </c>
      <c r="N21" s="137">
        <v>0.20583136327817186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3121</v>
      </c>
      <c r="C23" s="85">
        <v>5702210.5224321736</v>
      </c>
      <c r="D23" s="85">
        <v>1433</v>
      </c>
      <c r="E23" s="20"/>
      <c r="F23" s="54" t="s">
        <v>17</v>
      </c>
      <c r="G23" s="51">
        <v>4195</v>
      </c>
      <c r="H23" s="51">
        <v>6773971.8458293872</v>
      </c>
      <c r="I23" s="55">
        <v>2045</v>
      </c>
      <c r="K23" s="101" t="s">
        <v>17</v>
      </c>
      <c r="L23" s="99">
        <v>-0.2560190703218117</v>
      </c>
      <c r="M23" s="99">
        <v>-0.15821756390338082</v>
      </c>
      <c r="N23" s="99">
        <v>-0.29926650366748164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3121</v>
      </c>
      <c r="C24" s="34">
        <v>5702210.5224321736</v>
      </c>
      <c r="D24" s="35">
        <v>1433</v>
      </c>
      <c r="E24" s="20"/>
      <c r="F24" s="71" t="s">
        <v>18</v>
      </c>
      <c r="G24" s="61">
        <v>4195</v>
      </c>
      <c r="H24" s="61">
        <v>6773971.8458293872</v>
      </c>
      <c r="I24" s="62">
        <v>2045</v>
      </c>
      <c r="K24" s="13" t="s">
        <v>18</v>
      </c>
      <c r="L24" s="104">
        <v>-0.2560190703218117</v>
      </c>
      <c r="M24" s="104">
        <v>-0.15821756390338082</v>
      </c>
      <c r="N24" s="105">
        <v>-0.29926650366748164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1269</v>
      </c>
      <c r="C26" s="85">
        <v>743219.66530898924</v>
      </c>
      <c r="D26" s="85">
        <v>934</v>
      </c>
      <c r="E26" s="20"/>
      <c r="F26" s="50" t="s">
        <v>19</v>
      </c>
      <c r="G26" s="51">
        <v>1445</v>
      </c>
      <c r="H26" s="51">
        <v>1268951.277925604</v>
      </c>
      <c r="I26" s="55">
        <v>1028</v>
      </c>
      <c r="K26" s="98" t="s">
        <v>19</v>
      </c>
      <c r="L26" s="99">
        <v>-0.12179930795847749</v>
      </c>
      <c r="M26" s="99">
        <v>-0.41430401762630742</v>
      </c>
      <c r="N26" s="99">
        <v>-9.1439688715953316E-2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1269</v>
      </c>
      <c r="C27" s="34">
        <v>743219.66530898924</v>
      </c>
      <c r="D27" s="35">
        <v>934</v>
      </c>
      <c r="E27" s="20"/>
      <c r="F27" s="72" t="s">
        <v>20</v>
      </c>
      <c r="G27" s="61">
        <v>1445</v>
      </c>
      <c r="H27" s="61">
        <v>1268951.277925604</v>
      </c>
      <c r="I27" s="62">
        <v>1028</v>
      </c>
      <c r="K27" s="14" t="s">
        <v>20</v>
      </c>
      <c r="L27" s="104">
        <v>-0.12179930795847749</v>
      </c>
      <c r="M27" s="104">
        <v>-0.41430401762630742</v>
      </c>
      <c r="N27" s="105">
        <v>-9.1439688715953316E-2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13009</v>
      </c>
      <c r="C29" s="85">
        <v>8662414.4500023518</v>
      </c>
      <c r="D29" s="85">
        <v>9755</v>
      </c>
      <c r="E29" s="20"/>
      <c r="F29" s="50" t="s">
        <v>21</v>
      </c>
      <c r="G29" s="51">
        <v>10367</v>
      </c>
      <c r="H29" s="51">
        <v>7536524.3028586078</v>
      </c>
      <c r="I29" s="55">
        <v>7172</v>
      </c>
      <c r="K29" s="98" t="s">
        <v>21</v>
      </c>
      <c r="L29" s="99">
        <v>0.25484711102536894</v>
      </c>
      <c r="M29" s="99">
        <v>0.14939116519755569</v>
      </c>
      <c r="N29" s="99">
        <v>0.36015058561070834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5599</v>
      </c>
      <c r="C30" s="30">
        <v>4120466.3303965046</v>
      </c>
      <c r="D30" s="31">
        <v>4169</v>
      </c>
      <c r="E30" s="20"/>
      <c r="F30" s="73" t="s">
        <v>22</v>
      </c>
      <c r="G30" s="57">
        <v>4520</v>
      </c>
      <c r="H30" s="57">
        <v>3396387.2855588496</v>
      </c>
      <c r="I30" s="58">
        <v>3139</v>
      </c>
      <c r="K30" s="15" t="s">
        <v>22</v>
      </c>
      <c r="L30" s="102">
        <v>0.23871681415929213</v>
      </c>
      <c r="M30" s="102">
        <v>0.21319095378680086</v>
      </c>
      <c r="N30" s="103">
        <v>0.32812997769990448</v>
      </c>
    </row>
    <row r="31" spans="1:18" ht="13.5" thickBot="1" x14ac:dyDescent="0.25">
      <c r="A31" s="94" t="s">
        <v>23</v>
      </c>
      <c r="B31" s="34">
        <v>7410</v>
      </c>
      <c r="C31" s="34">
        <v>4541948.1196058476</v>
      </c>
      <c r="D31" s="35">
        <v>5586</v>
      </c>
      <c r="E31" s="20"/>
      <c r="F31" s="73" t="s">
        <v>23</v>
      </c>
      <c r="G31" s="74">
        <v>5847</v>
      </c>
      <c r="H31" s="74">
        <v>4140137.0172997587</v>
      </c>
      <c r="I31" s="75">
        <v>4033</v>
      </c>
      <c r="K31" s="16" t="s">
        <v>23</v>
      </c>
      <c r="L31" s="104">
        <v>0.26731657260133401</v>
      </c>
      <c r="M31" s="104">
        <v>9.7052609763179865E-2</v>
      </c>
      <c r="N31" s="105">
        <v>0.38507314654103642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6544</v>
      </c>
      <c r="C33" s="85">
        <v>5526287.394399629</v>
      </c>
      <c r="D33" s="85">
        <v>5118</v>
      </c>
      <c r="E33" s="20"/>
      <c r="F33" s="54" t="s">
        <v>24</v>
      </c>
      <c r="G33" s="51">
        <v>7641</v>
      </c>
      <c r="H33" s="51">
        <v>8090848.0687043713</v>
      </c>
      <c r="I33" s="55">
        <v>4407</v>
      </c>
      <c r="K33" s="101" t="s">
        <v>24</v>
      </c>
      <c r="L33" s="99">
        <v>-0.1435675958644157</v>
      </c>
      <c r="M33" s="99">
        <v>-0.31697056384293454</v>
      </c>
      <c r="N33" s="99">
        <v>0.16133424098025873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6544</v>
      </c>
      <c r="C34" s="34">
        <v>5526287.394399629</v>
      </c>
      <c r="D34" s="35">
        <v>5118</v>
      </c>
      <c r="E34" s="20"/>
      <c r="F34" s="71" t="s">
        <v>25</v>
      </c>
      <c r="G34" s="61">
        <v>7641</v>
      </c>
      <c r="H34" s="61">
        <v>8090848.0687043713</v>
      </c>
      <c r="I34" s="62">
        <v>4407</v>
      </c>
      <c r="K34" s="13" t="s">
        <v>25</v>
      </c>
      <c r="L34" s="104">
        <v>-0.1435675958644157</v>
      </c>
      <c r="M34" s="104">
        <v>-0.31697056384293454</v>
      </c>
      <c r="N34" s="105">
        <v>0.16133424098025873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13930</v>
      </c>
      <c r="C36" s="85">
        <v>19285877.876180269</v>
      </c>
      <c r="D36" s="85">
        <v>9091</v>
      </c>
      <c r="E36" s="20"/>
      <c r="F36" s="50" t="s">
        <v>26</v>
      </c>
      <c r="G36" s="51">
        <v>13608</v>
      </c>
      <c r="H36" s="51">
        <v>19739659.989325225</v>
      </c>
      <c r="I36" s="55">
        <v>6420</v>
      </c>
      <c r="K36" s="98" t="s">
        <v>26</v>
      </c>
      <c r="L36" s="99">
        <v>2.3662551440329249E-2</v>
      </c>
      <c r="M36" s="99">
        <v>-2.2988344955807372E-2</v>
      </c>
      <c r="N36" s="114">
        <v>0.41604361370716503</v>
      </c>
    </row>
    <row r="37" spans="1:18" ht="13.5" thickBot="1" x14ac:dyDescent="0.25">
      <c r="A37" s="38" t="s">
        <v>27</v>
      </c>
      <c r="B37" s="34">
        <v>1001</v>
      </c>
      <c r="C37" s="34">
        <v>1803726.1484344264</v>
      </c>
      <c r="D37" s="34">
        <v>581</v>
      </c>
      <c r="E37" s="20"/>
      <c r="F37" s="73" t="s">
        <v>27</v>
      </c>
      <c r="G37" s="112">
        <v>1103</v>
      </c>
      <c r="H37" s="112">
        <v>1836250.1688382789</v>
      </c>
      <c r="I37" s="112">
        <v>514</v>
      </c>
      <c r="K37" s="10" t="s">
        <v>27</v>
      </c>
      <c r="L37" s="102">
        <v>-9.2475067996373506E-2</v>
      </c>
      <c r="M37" s="102">
        <v>-1.7712194643080159E-2</v>
      </c>
      <c r="N37" s="103">
        <v>0.13035019455252916</v>
      </c>
    </row>
    <row r="38" spans="1:18" ht="13.5" thickBot="1" x14ac:dyDescent="0.25">
      <c r="A38" s="39" t="s">
        <v>28</v>
      </c>
      <c r="B38" s="34">
        <v>1984</v>
      </c>
      <c r="C38" s="34">
        <v>2926691.1756686028</v>
      </c>
      <c r="D38" s="34">
        <v>857</v>
      </c>
      <c r="E38" s="20"/>
      <c r="F38" s="68" t="s">
        <v>28</v>
      </c>
      <c r="G38" s="112">
        <v>1680</v>
      </c>
      <c r="H38" s="112">
        <v>2572221.8093549102</v>
      </c>
      <c r="I38" s="112">
        <v>709</v>
      </c>
      <c r="K38" s="11" t="s">
        <v>28</v>
      </c>
      <c r="L38" s="113">
        <v>0.18095238095238098</v>
      </c>
      <c r="M38" s="113">
        <v>0.13780668720890388</v>
      </c>
      <c r="N38" s="115">
        <v>0.20874471086036661</v>
      </c>
    </row>
    <row r="39" spans="1:18" ht="13.5" thickBot="1" x14ac:dyDescent="0.25">
      <c r="A39" s="39" t="s">
        <v>29</v>
      </c>
      <c r="B39" s="34">
        <v>982</v>
      </c>
      <c r="C39" s="34">
        <v>1493813.3063989365</v>
      </c>
      <c r="D39" s="34">
        <v>619</v>
      </c>
      <c r="E39" s="20"/>
      <c r="F39" s="68" t="s">
        <v>29</v>
      </c>
      <c r="G39" s="112">
        <v>1456</v>
      </c>
      <c r="H39" s="112">
        <v>1673865.8669013991</v>
      </c>
      <c r="I39" s="112">
        <v>781</v>
      </c>
      <c r="K39" s="11" t="s">
        <v>29</v>
      </c>
      <c r="L39" s="113">
        <v>-0.3255494505494505</v>
      </c>
      <c r="M39" s="113">
        <v>-0.10756689891512605</v>
      </c>
      <c r="N39" s="115">
        <v>-0.20742637644046091</v>
      </c>
    </row>
    <row r="40" spans="1:18" ht="13.5" thickBot="1" x14ac:dyDescent="0.25">
      <c r="A40" s="39" t="s">
        <v>30</v>
      </c>
      <c r="B40" s="34">
        <v>5990</v>
      </c>
      <c r="C40" s="34">
        <v>8171476.0214723973</v>
      </c>
      <c r="D40" s="34">
        <v>4600</v>
      </c>
      <c r="E40" s="20"/>
      <c r="F40" s="68" t="s">
        <v>30</v>
      </c>
      <c r="G40" s="112">
        <v>4755</v>
      </c>
      <c r="H40" s="112">
        <v>6859087.0252980255</v>
      </c>
      <c r="I40" s="112">
        <v>2770</v>
      </c>
      <c r="K40" s="11" t="s">
        <v>30</v>
      </c>
      <c r="L40" s="113">
        <v>0.25972660357518396</v>
      </c>
      <c r="M40" s="113">
        <v>0.19133581354689833</v>
      </c>
      <c r="N40" s="115">
        <v>0.6606498194945849</v>
      </c>
    </row>
    <row r="41" spans="1:18" ht="13.5" thickBot="1" x14ac:dyDescent="0.25">
      <c r="A41" s="40" t="s">
        <v>31</v>
      </c>
      <c r="B41" s="34">
        <v>3973</v>
      </c>
      <c r="C41" s="34">
        <v>4890171.2242059037</v>
      </c>
      <c r="D41" s="34">
        <v>2434</v>
      </c>
      <c r="E41" s="20"/>
      <c r="F41" s="69" t="s">
        <v>31</v>
      </c>
      <c r="G41" s="112">
        <v>4614</v>
      </c>
      <c r="H41" s="112">
        <v>6798235.1189326104</v>
      </c>
      <c r="I41" s="112">
        <v>1646</v>
      </c>
      <c r="K41" s="12" t="s">
        <v>31</v>
      </c>
      <c r="L41" s="118">
        <v>-0.13892501083658426</v>
      </c>
      <c r="M41" s="118">
        <v>-0.28067047716735805</v>
      </c>
      <c r="N41" s="119">
        <v>0.47873633049817732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16834</v>
      </c>
      <c r="C43" s="85">
        <v>19226256.578593872</v>
      </c>
      <c r="D43" s="85">
        <v>11593</v>
      </c>
      <c r="E43" s="20"/>
      <c r="F43" s="50" t="s">
        <v>32</v>
      </c>
      <c r="G43" s="51">
        <v>17167</v>
      </c>
      <c r="H43" s="51">
        <v>18862933.504697051</v>
      </c>
      <c r="I43" s="55">
        <v>11052</v>
      </c>
      <c r="K43" s="98" t="s">
        <v>32</v>
      </c>
      <c r="L43" s="99">
        <v>-1.9397681598415595E-2</v>
      </c>
      <c r="M43" s="99">
        <v>1.9261217975790945E-2</v>
      </c>
      <c r="N43" s="99">
        <v>4.8950416214259773E-2</v>
      </c>
    </row>
    <row r="44" spans="1:18" ht="13.5" thickBot="1" x14ac:dyDescent="0.25">
      <c r="A44" s="38" t="s">
        <v>33</v>
      </c>
      <c r="B44" s="126">
        <v>345</v>
      </c>
      <c r="C44" s="126">
        <v>468685.20798638847</v>
      </c>
      <c r="D44" s="127">
        <v>239</v>
      </c>
      <c r="E44" s="20"/>
      <c r="F44" s="76" t="s">
        <v>33</v>
      </c>
      <c r="G44" s="130">
        <v>572</v>
      </c>
      <c r="H44" s="130">
        <v>380929.29863600002</v>
      </c>
      <c r="I44" s="131">
        <v>451</v>
      </c>
      <c r="K44" s="10" t="s">
        <v>33</v>
      </c>
      <c r="L44" s="145">
        <v>-0.39685314685314688</v>
      </c>
      <c r="M44" s="145">
        <v>0.23037322060712451</v>
      </c>
      <c r="N44" s="146">
        <v>-0.47006651884700668</v>
      </c>
    </row>
    <row r="45" spans="1:18" ht="13.5" thickBot="1" x14ac:dyDescent="0.25">
      <c r="A45" s="39" t="s">
        <v>34</v>
      </c>
      <c r="B45" s="126">
        <v>2140</v>
      </c>
      <c r="C45" s="126">
        <v>3057750.155626331</v>
      </c>
      <c r="D45" s="127">
        <v>1420</v>
      </c>
      <c r="E45" s="20"/>
      <c r="F45" s="77" t="s">
        <v>34</v>
      </c>
      <c r="G45" s="130">
        <v>2137</v>
      </c>
      <c r="H45" s="130">
        <v>3782025.7994910595</v>
      </c>
      <c r="I45" s="131">
        <v>1209</v>
      </c>
      <c r="K45" s="11" t="s">
        <v>34</v>
      </c>
      <c r="L45" s="134">
        <v>1.4038371548901196E-3</v>
      </c>
      <c r="M45" s="134">
        <v>-0.19150468089408401</v>
      </c>
      <c r="N45" s="136">
        <v>0.17452440033085193</v>
      </c>
    </row>
    <row r="46" spans="1:18" ht="13.5" thickBot="1" x14ac:dyDescent="0.25">
      <c r="A46" s="39" t="s">
        <v>35</v>
      </c>
      <c r="B46" s="126">
        <v>1067</v>
      </c>
      <c r="C46" s="126">
        <v>1167513.871188289</v>
      </c>
      <c r="D46" s="127">
        <v>664</v>
      </c>
      <c r="E46" s="20"/>
      <c r="F46" s="77" t="s">
        <v>35</v>
      </c>
      <c r="G46" s="130">
        <v>1380</v>
      </c>
      <c r="H46" s="130">
        <v>1313639.3226156752</v>
      </c>
      <c r="I46" s="131">
        <v>741</v>
      </c>
      <c r="K46" s="11" t="s">
        <v>35</v>
      </c>
      <c r="L46" s="134">
        <v>-0.22681159420289854</v>
      </c>
      <c r="M46" s="134">
        <v>-0.11123711730585684</v>
      </c>
      <c r="N46" s="136">
        <v>-0.10391363022941968</v>
      </c>
    </row>
    <row r="47" spans="1:18" ht="13.5" thickBot="1" x14ac:dyDescent="0.25">
      <c r="A47" s="39" t="s">
        <v>36</v>
      </c>
      <c r="B47" s="126">
        <v>5053</v>
      </c>
      <c r="C47" s="126">
        <v>5425581.0249658041</v>
      </c>
      <c r="D47" s="127">
        <v>3678</v>
      </c>
      <c r="E47" s="20"/>
      <c r="F47" s="77" t="s">
        <v>36</v>
      </c>
      <c r="G47" s="130">
        <v>3908</v>
      </c>
      <c r="H47" s="130">
        <v>4264724.2620192561</v>
      </c>
      <c r="I47" s="131">
        <v>2549</v>
      </c>
      <c r="K47" s="11" t="s">
        <v>36</v>
      </c>
      <c r="L47" s="134">
        <v>0.29298874104401218</v>
      </c>
      <c r="M47" s="134">
        <v>0.27219972303599937</v>
      </c>
      <c r="N47" s="136">
        <v>0.44291879168301285</v>
      </c>
    </row>
    <row r="48" spans="1:18" ht="13.5" thickBot="1" x14ac:dyDescent="0.25">
      <c r="A48" s="39" t="s">
        <v>37</v>
      </c>
      <c r="B48" s="126">
        <v>912</v>
      </c>
      <c r="C48" s="126">
        <v>1361020.8056670672</v>
      </c>
      <c r="D48" s="127">
        <v>533</v>
      </c>
      <c r="E48" s="20"/>
      <c r="F48" s="77" t="s">
        <v>37</v>
      </c>
      <c r="G48" s="130">
        <v>1048</v>
      </c>
      <c r="H48" s="130">
        <v>1444371.5745570811</v>
      </c>
      <c r="I48" s="131">
        <v>486</v>
      </c>
      <c r="K48" s="11" t="s">
        <v>37</v>
      </c>
      <c r="L48" s="134">
        <v>-0.12977099236641221</v>
      </c>
      <c r="M48" s="134">
        <v>-5.7707289701802389E-2</v>
      </c>
      <c r="N48" s="136">
        <v>9.6707818930041212E-2</v>
      </c>
    </row>
    <row r="49" spans="1:20" ht="13.5" thickBot="1" x14ac:dyDescent="0.25">
      <c r="A49" s="39" t="s">
        <v>38</v>
      </c>
      <c r="B49" s="126">
        <v>1600</v>
      </c>
      <c r="C49" s="126">
        <v>1851197.5631354766</v>
      </c>
      <c r="D49" s="127">
        <v>1061</v>
      </c>
      <c r="E49" s="20"/>
      <c r="F49" s="77" t="s">
        <v>38</v>
      </c>
      <c r="G49" s="130">
        <v>1781</v>
      </c>
      <c r="H49" s="130">
        <v>1701818.7244978221</v>
      </c>
      <c r="I49" s="131">
        <v>1220</v>
      </c>
      <c r="K49" s="11" t="s">
        <v>38</v>
      </c>
      <c r="L49" s="134">
        <v>-0.10162829870859069</v>
      </c>
      <c r="M49" s="134">
        <v>8.7775998987044579E-2</v>
      </c>
      <c r="N49" s="136">
        <v>-0.13032786885245906</v>
      </c>
    </row>
    <row r="50" spans="1:20" ht="13.5" thickBot="1" x14ac:dyDescent="0.25">
      <c r="A50" s="39" t="s">
        <v>39</v>
      </c>
      <c r="B50" s="126">
        <v>548</v>
      </c>
      <c r="C50" s="126">
        <v>958272.81321602233</v>
      </c>
      <c r="D50" s="127">
        <v>270</v>
      </c>
      <c r="E50" s="20"/>
      <c r="F50" s="77" t="s">
        <v>39</v>
      </c>
      <c r="G50" s="130">
        <v>681</v>
      </c>
      <c r="H50" s="130">
        <v>1123897.7159543079</v>
      </c>
      <c r="I50" s="131">
        <v>349</v>
      </c>
      <c r="K50" s="11" t="s">
        <v>39</v>
      </c>
      <c r="L50" s="134">
        <v>-0.19530102790014681</v>
      </c>
      <c r="M50" s="134">
        <v>-0.14736652667511874</v>
      </c>
      <c r="N50" s="136">
        <v>-0.22636103151862463</v>
      </c>
    </row>
    <row r="51" spans="1:20" ht="13.5" thickBot="1" x14ac:dyDescent="0.25">
      <c r="A51" s="39" t="s">
        <v>40</v>
      </c>
      <c r="B51" s="126">
        <v>4350</v>
      </c>
      <c r="C51" s="126">
        <v>3936438.0620860006</v>
      </c>
      <c r="D51" s="127">
        <v>3206</v>
      </c>
      <c r="E51" s="20"/>
      <c r="F51" s="77" t="s">
        <v>40</v>
      </c>
      <c r="G51" s="130">
        <v>4687</v>
      </c>
      <c r="H51" s="130">
        <v>3902347.724215847</v>
      </c>
      <c r="I51" s="131">
        <v>3365</v>
      </c>
      <c r="K51" s="11" t="s">
        <v>40</v>
      </c>
      <c r="L51" s="134">
        <v>-7.1901002773629208E-2</v>
      </c>
      <c r="M51" s="134">
        <v>8.7358534603689808E-3</v>
      </c>
      <c r="N51" s="136">
        <v>-4.7251114413075834E-2</v>
      </c>
    </row>
    <row r="52" spans="1:20" ht="13.5" thickBot="1" x14ac:dyDescent="0.25">
      <c r="A52" s="40" t="s">
        <v>41</v>
      </c>
      <c r="B52" s="128">
        <v>819</v>
      </c>
      <c r="C52" s="128">
        <v>999797.07472249225</v>
      </c>
      <c r="D52" s="129">
        <v>522</v>
      </c>
      <c r="E52" s="20"/>
      <c r="F52" s="78" t="s">
        <v>41</v>
      </c>
      <c r="G52" s="132">
        <v>973</v>
      </c>
      <c r="H52" s="132">
        <v>949179.08270999999</v>
      </c>
      <c r="I52" s="133">
        <v>682</v>
      </c>
      <c r="K52" s="12" t="s">
        <v>41</v>
      </c>
      <c r="L52" s="135">
        <v>-0.15827338129496404</v>
      </c>
      <c r="M52" s="135">
        <v>5.3328178985964314E-2</v>
      </c>
      <c r="N52" s="137">
        <v>-0.23460410557184752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49807</v>
      </c>
      <c r="C54" s="85">
        <v>71465669.87696816</v>
      </c>
      <c r="D54" s="85">
        <v>31734</v>
      </c>
      <c r="E54" s="20"/>
      <c r="F54" s="50" t="s">
        <v>42</v>
      </c>
      <c r="G54" s="51">
        <v>51442</v>
      </c>
      <c r="H54" s="51">
        <v>76054445.435078532</v>
      </c>
      <c r="I54" s="55">
        <v>27479</v>
      </c>
      <c r="K54" s="98" t="s">
        <v>42</v>
      </c>
      <c r="L54" s="99">
        <v>-3.1783367676217922E-2</v>
      </c>
      <c r="M54" s="99">
        <v>-6.0335402248477776E-2</v>
      </c>
      <c r="N54" s="99">
        <v>0.15484551839586591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39528</v>
      </c>
      <c r="C55" s="30">
        <v>56651528.241558142</v>
      </c>
      <c r="D55" s="31">
        <v>25753</v>
      </c>
      <c r="E55" s="20"/>
      <c r="F55" s="73" t="s">
        <v>43</v>
      </c>
      <c r="G55" s="57">
        <v>39695</v>
      </c>
      <c r="H55" s="57">
        <v>58882013.532362379</v>
      </c>
      <c r="I55" s="58">
        <v>21740</v>
      </c>
      <c r="K55" s="10" t="s">
        <v>43</v>
      </c>
      <c r="L55" s="102">
        <v>-4.2070789772011841E-3</v>
      </c>
      <c r="M55" s="102">
        <v>-3.7880587924839393E-2</v>
      </c>
      <c r="N55" s="103">
        <v>0.18459061637534502</v>
      </c>
      <c r="R55" s="6"/>
      <c r="S55" s="6"/>
      <c r="T55" s="6"/>
    </row>
    <row r="56" spans="1:20" ht="13.5" thickBot="1" x14ac:dyDescent="0.25">
      <c r="A56" s="39" t="s">
        <v>44</v>
      </c>
      <c r="B56" s="30">
        <v>2609</v>
      </c>
      <c r="C56" s="30">
        <v>3489864.7946671089</v>
      </c>
      <c r="D56" s="31">
        <v>1765</v>
      </c>
      <c r="E56" s="20"/>
      <c r="F56" s="68" t="s">
        <v>44</v>
      </c>
      <c r="G56" s="79">
        <v>2834</v>
      </c>
      <c r="H56" s="79">
        <v>4483259.35739672</v>
      </c>
      <c r="I56" s="80">
        <v>1489</v>
      </c>
      <c r="K56" s="11" t="s">
        <v>44</v>
      </c>
      <c r="L56" s="102">
        <v>-7.939308398023992E-2</v>
      </c>
      <c r="M56" s="102">
        <v>-0.22157865149841394</v>
      </c>
      <c r="N56" s="103">
        <v>0.18535930154466085</v>
      </c>
      <c r="R56" s="6"/>
      <c r="S56" s="6"/>
      <c r="T56" s="6"/>
    </row>
    <row r="57" spans="1:20" ht="13.5" thickBot="1" x14ac:dyDescent="0.25">
      <c r="A57" s="39" t="s">
        <v>45</v>
      </c>
      <c r="B57" s="30">
        <v>1619</v>
      </c>
      <c r="C57" s="30">
        <v>2376539.363641493</v>
      </c>
      <c r="D57" s="31">
        <v>858</v>
      </c>
      <c r="E57" s="20"/>
      <c r="F57" s="68" t="s">
        <v>45</v>
      </c>
      <c r="G57" s="79">
        <v>1970</v>
      </c>
      <c r="H57" s="79">
        <v>2882320.5439860979</v>
      </c>
      <c r="I57" s="80">
        <v>771</v>
      </c>
      <c r="K57" s="11" t="s">
        <v>45</v>
      </c>
      <c r="L57" s="102">
        <v>-0.17817258883248732</v>
      </c>
      <c r="M57" s="102">
        <v>-0.17547707571939108</v>
      </c>
      <c r="N57" s="103">
        <v>0.11284046692607008</v>
      </c>
      <c r="R57" s="6"/>
      <c r="S57" s="6"/>
      <c r="T57" s="6"/>
    </row>
    <row r="58" spans="1:20" ht="13.5" thickBot="1" x14ac:dyDescent="0.25">
      <c r="A58" s="40" t="s">
        <v>46</v>
      </c>
      <c r="B58" s="34">
        <v>6051</v>
      </c>
      <c r="C58" s="34">
        <v>8947737.4771014117</v>
      </c>
      <c r="D58" s="35">
        <v>3358</v>
      </c>
      <c r="E58" s="20"/>
      <c r="F58" s="69" t="s">
        <v>46</v>
      </c>
      <c r="G58" s="74">
        <v>6943</v>
      </c>
      <c r="H58" s="74">
        <v>9806852.0013333317</v>
      </c>
      <c r="I58" s="75">
        <v>3479</v>
      </c>
      <c r="K58" s="12" t="s">
        <v>46</v>
      </c>
      <c r="L58" s="104">
        <v>-0.12847472274233041</v>
      </c>
      <c r="M58" s="104">
        <v>-8.7603496424246585E-2</v>
      </c>
      <c r="N58" s="105">
        <v>-3.4780109226789313E-2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23774</v>
      </c>
      <c r="C60" s="85">
        <v>23296075.232960284</v>
      </c>
      <c r="D60" s="85">
        <v>16972</v>
      </c>
      <c r="E60" s="20"/>
      <c r="F60" s="50" t="s">
        <v>47</v>
      </c>
      <c r="G60" s="51">
        <v>33272</v>
      </c>
      <c r="H60" s="51">
        <v>32000685.687479284</v>
      </c>
      <c r="I60" s="55">
        <v>22679</v>
      </c>
      <c r="K60" s="98" t="s">
        <v>47</v>
      </c>
      <c r="L60" s="99">
        <v>-0.2854652560711709</v>
      </c>
      <c r="M60" s="99">
        <v>-0.27201324807626859</v>
      </c>
      <c r="N60" s="99">
        <v>-0.2516424886458839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4026</v>
      </c>
      <c r="C61" s="30">
        <v>4367435.1185678244</v>
      </c>
      <c r="D61" s="31">
        <v>2746</v>
      </c>
      <c r="E61" s="20"/>
      <c r="F61" s="73" t="s">
        <v>48</v>
      </c>
      <c r="G61" s="57">
        <v>4936</v>
      </c>
      <c r="H61" s="57">
        <v>5384884.1690627951</v>
      </c>
      <c r="I61" s="58">
        <v>2841</v>
      </c>
      <c r="K61" s="10" t="s">
        <v>48</v>
      </c>
      <c r="L61" s="102">
        <v>-0.18435980551053488</v>
      </c>
      <c r="M61" s="102">
        <v>-0.18894539205511851</v>
      </c>
      <c r="N61" s="103">
        <v>-3.343892995424147E-2</v>
      </c>
    </row>
    <row r="62" spans="1:20" ht="13.5" thickBot="1" x14ac:dyDescent="0.25">
      <c r="A62" s="39" t="s">
        <v>49</v>
      </c>
      <c r="B62" s="30">
        <v>1623</v>
      </c>
      <c r="C62" s="30">
        <v>2116544.1100365561</v>
      </c>
      <c r="D62" s="31">
        <v>821</v>
      </c>
      <c r="E62" s="20"/>
      <c r="F62" s="68" t="s">
        <v>49</v>
      </c>
      <c r="G62" s="79">
        <v>2470</v>
      </c>
      <c r="H62" s="79">
        <v>4023952.3786079613</v>
      </c>
      <c r="I62" s="80">
        <v>1156</v>
      </c>
      <c r="K62" s="11" t="s">
        <v>49</v>
      </c>
      <c r="L62" s="102">
        <v>-0.34291497975708507</v>
      </c>
      <c r="M62" s="102">
        <v>-0.47401362866805363</v>
      </c>
      <c r="N62" s="103">
        <v>-0.28979238754325265</v>
      </c>
    </row>
    <row r="63" spans="1:20" ht="13.5" thickBot="1" x14ac:dyDescent="0.25">
      <c r="A63" s="40" t="s">
        <v>50</v>
      </c>
      <c r="B63" s="34">
        <v>18125</v>
      </c>
      <c r="C63" s="34">
        <v>16812096.004355904</v>
      </c>
      <c r="D63" s="35">
        <v>13405</v>
      </c>
      <c r="E63" s="20"/>
      <c r="F63" s="69" t="s">
        <v>50</v>
      </c>
      <c r="G63" s="74">
        <v>25866</v>
      </c>
      <c r="H63" s="74">
        <v>22591849.139808528</v>
      </c>
      <c r="I63" s="75">
        <v>18682</v>
      </c>
      <c r="K63" s="12" t="s">
        <v>50</v>
      </c>
      <c r="L63" s="104">
        <v>-0.2992731771437408</v>
      </c>
      <c r="M63" s="104">
        <v>-0.25583355747840342</v>
      </c>
      <c r="N63" s="105">
        <v>-0.2824644042393748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2154</v>
      </c>
      <c r="C65" s="85">
        <v>3433411.4864429347</v>
      </c>
      <c r="D65" s="85">
        <v>743</v>
      </c>
      <c r="E65" s="20"/>
      <c r="F65" s="50" t="s">
        <v>51</v>
      </c>
      <c r="G65" s="51">
        <v>2557</v>
      </c>
      <c r="H65" s="51">
        <v>3525162.4950172394</v>
      </c>
      <c r="I65" s="55">
        <v>736</v>
      </c>
      <c r="K65" s="98" t="s">
        <v>51</v>
      </c>
      <c r="L65" s="99">
        <v>-0.15760657019945246</v>
      </c>
      <c r="M65" s="99">
        <v>-2.6027455104266295E-2</v>
      </c>
      <c r="N65" s="99">
        <v>9.5108695652172948E-3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1627</v>
      </c>
      <c r="C66" s="30">
        <v>2578376.4583164109</v>
      </c>
      <c r="D66" s="31">
        <v>392</v>
      </c>
      <c r="E66" s="20"/>
      <c r="F66" s="73" t="s">
        <v>52</v>
      </c>
      <c r="G66" s="57">
        <v>1930</v>
      </c>
      <c r="H66" s="57">
        <v>2680578.5902743232</v>
      </c>
      <c r="I66" s="58">
        <v>491</v>
      </c>
      <c r="K66" s="10" t="s">
        <v>52</v>
      </c>
      <c r="L66" s="102">
        <v>-0.1569948186528497</v>
      </c>
      <c r="M66" s="102">
        <v>-3.8126892577864391E-2</v>
      </c>
      <c r="N66" s="103">
        <v>-0.20162932790224031</v>
      </c>
    </row>
    <row r="67" spans="1:18" ht="13.5" thickBot="1" x14ac:dyDescent="0.25">
      <c r="A67" s="40" t="s">
        <v>53</v>
      </c>
      <c r="B67" s="34">
        <v>527</v>
      </c>
      <c r="C67" s="34">
        <v>855035.02812652383</v>
      </c>
      <c r="D67" s="35">
        <v>351</v>
      </c>
      <c r="E67" s="20"/>
      <c r="F67" s="69" t="s">
        <v>53</v>
      </c>
      <c r="G67" s="74">
        <v>627</v>
      </c>
      <c r="H67" s="74">
        <v>844583.90474291611</v>
      </c>
      <c r="I67" s="75">
        <v>245</v>
      </c>
      <c r="K67" s="12" t="s">
        <v>53</v>
      </c>
      <c r="L67" s="104">
        <v>-0.15948963317384368</v>
      </c>
      <c r="M67" s="104">
        <v>1.2374286704870396E-2</v>
      </c>
      <c r="N67" s="105">
        <v>0.43265306122448988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12718</v>
      </c>
      <c r="C69" s="85">
        <v>12939409.612762297</v>
      </c>
      <c r="D69" s="85">
        <v>9458</v>
      </c>
      <c r="E69" s="20"/>
      <c r="F69" s="50" t="s">
        <v>54</v>
      </c>
      <c r="G69" s="51">
        <v>10943</v>
      </c>
      <c r="H69" s="51">
        <v>10234402.354075432</v>
      </c>
      <c r="I69" s="55">
        <v>6864</v>
      </c>
      <c r="K69" s="98" t="s">
        <v>54</v>
      </c>
      <c r="L69" s="99">
        <v>0.16220414877090383</v>
      </c>
      <c r="M69" s="99">
        <v>0.26430534633121061</v>
      </c>
      <c r="N69" s="99">
        <v>0.37791375291375284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4830</v>
      </c>
      <c r="C70" s="30">
        <v>4494504.251201489</v>
      </c>
      <c r="D70" s="31">
        <v>3810</v>
      </c>
      <c r="E70" s="20"/>
      <c r="F70" s="73" t="s">
        <v>55</v>
      </c>
      <c r="G70" s="57">
        <v>4951</v>
      </c>
      <c r="H70" s="57">
        <v>4146310.6564203962</v>
      </c>
      <c r="I70" s="58">
        <v>3448</v>
      </c>
      <c r="K70" s="10" t="s">
        <v>55</v>
      </c>
      <c r="L70" s="102">
        <v>-2.4439507170268659E-2</v>
      </c>
      <c r="M70" s="102">
        <v>8.3976726211271391E-2</v>
      </c>
      <c r="N70" s="103">
        <v>0.10498839907192581</v>
      </c>
    </row>
    <row r="71" spans="1:18" ht="13.5" thickBot="1" x14ac:dyDescent="0.25">
      <c r="A71" s="39" t="s">
        <v>56</v>
      </c>
      <c r="B71" s="30">
        <v>834</v>
      </c>
      <c r="C71" s="30">
        <v>722546.88281510153</v>
      </c>
      <c r="D71" s="31">
        <v>616</v>
      </c>
      <c r="E71" s="20"/>
      <c r="F71" s="68" t="s">
        <v>56</v>
      </c>
      <c r="G71" s="79">
        <v>884</v>
      </c>
      <c r="H71" s="79">
        <v>800385.64860585285</v>
      </c>
      <c r="I71" s="80">
        <v>451</v>
      </c>
      <c r="K71" s="11" t="s">
        <v>56</v>
      </c>
      <c r="L71" s="102">
        <v>-5.65610859728507E-2</v>
      </c>
      <c r="M71" s="102">
        <v>-9.7251576070028656E-2</v>
      </c>
      <c r="N71" s="103">
        <v>0.36585365853658547</v>
      </c>
    </row>
    <row r="72" spans="1:18" ht="13.5" thickBot="1" x14ac:dyDescent="0.25">
      <c r="A72" s="39" t="s">
        <v>57</v>
      </c>
      <c r="B72" s="30">
        <v>794</v>
      </c>
      <c r="C72" s="30">
        <v>1028995.2105416266</v>
      </c>
      <c r="D72" s="31">
        <v>532</v>
      </c>
      <c r="E72" s="20"/>
      <c r="F72" s="68" t="s">
        <v>57</v>
      </c>
      <c r="G72" s="79">
        <v>684</v>
      </c>
      <c r="H72" s="79">
        <v>616676.10499454418</v>
      </c>
      <c r="I72" s="80">
        <v>327</v>
      </c>
      <c r="K72" s="11" t="s">
        <v>57</v>
      </c>
      <c r="L72" s="102">
        <v>0.16081871345029231</v>
      </c>
      <c r="M72" s="102">
        <v>0.6686153431398647</v>
      </c>
      <c r="N72" s="103">
        <v>0.62691131498470942</v>
      </c>
    </row>
    <row r="73" spans="1:18" ht="13.5" thickBot="1" x14ac:dyDescent="0.25">
      <c r="A73" s="40" t="s">
        <v>58</v>
      </c>
      <c r="B73" s="34">
        <v>6260</v>
      </c>
      <c r="C73" s="34">
        <v>6693363.2682040799</v>
      </c>
      <c r="D73" s="35">
        <v>4500</v>
      </c>
      <c r="E73" s="20"/>
      <c r="F73" s="69" t="s">
        <v>58</v>
      </c>
      <c r="G73" s="74">
        <v>4424</v>
      </c>
      <c r="H73" s="74">
        <v>4671029.9440546399</v>
      </c>
      <c r="I73" s="75">
        <v>2638</v>
      </c>
      <c r="K73" s="12" t="s">
        <v>58</v>
      </c>
      <c r="L73" s="104">
        <v>0.41500904159132013</v>
      </c>
      <c r="M73" s="104">
        <v>0.43295233564569569</v>
      </c>
      <c r="N73" s="105">
        <v>0.70583775587566344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38697</v>
      </c>
      <c r="C75" s="85">
        <v>49827808.938933112</v>
      </c>
      <c r="D75" s="85">
        <v>25727</v>
      </c>
      <c r="E75" s="20"/>
      <c r="F75" s="50" t="s">
        <v>59</v>
      </c>
      <c r="G75" s="51">
        <v>41938</v>
      </c>
      <c r="H75" s="51">
        <v>55812151.400204889</v>
      </c>
      <c r="I75" s="55">
        <v>24383</v>
      </c>
      <c r="K75" s="98" t="s">
        <v>59</v>
      </c>
      <c r="L75" s="99">
        <v>-7.728074777051841E-2</v>
      </c>
      <c r="M75" s="99">
        <v>-0.1072229310488434</v>
      </c>
      <c r="N75" s="99">
        <v>5.512037075011289E-2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38697</v>
      </c>
      <c r="C76" s="34">
        <v>49827808.938933112</v>
      </c>
      <c r="D76" s="35">
        <v>25727</v>
      </c>
      <c r="E76" s="20"/>
      <c r="F76" s="72" t="s">
        <v>60</v>
      </c>
      <c r="G76" s="61">
        <v>41938</v>
      </c>
      <c r="H76" s="61">
        <v>55812151.400204889</v>
      </c>
      <c r="I76" s="62">
        <v>24383</v>
      </c>
      <c r="K76" s="14" t="s">
        <v>60</v>
      </c>
      <c r="L76" s="104">
        <v>-7.728074777051841E-2</v>
      </c>
      <c r="M76" s="104">
        <v>-0.1072229310488434</v>
      </c>
      <c r="N76" s="105">
        <v>5.512037075011289E-2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13865</v>
      </c>
      <c r="C78" s="85">
        <v>13681022.314214997</v>
      </c>
      <c r="D78" s="85">
        <v>9432</v>
      </c>
      <c r="E78" s="20"/>
      <c r="F78" s="50" t="s">
        <v>61</v>
      </c>
      <c r="G78" s="51">
        <v>23160</v>
      </c>
      <c r="H78" s="51">
        <v>20083831.320323531</v>
      </c>
      <c r="I78" s="55">
        <v>12884</v>
      </c>
      <c r="K78" s="98" t="s">
        <v>61</v>
      </c>
      <c r="L78" s="99">
        <v>-0.40133851468048354</v>
      </c>
      <c r="M78" s="99">
        <v>-0.31880416161578229</v>
      </c>
      <c r="N78" s="99">
        <v>-0.26792921452964913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13865</v>
      </c>
      <c r="C79" s="34">
        <v>13681022.314214997</v>
      </c>
      <c r="D79" s="35">
        <v>9432</v>
      </c>
      <c r="E79" s="20"/>
      <c r="F79" s="72" t="s">
        <v>62</v>
      </c>
      <c r="G79" s="61">
        <v>23160</v>
      </c>
      <c r="H79" s="61">
        <v>20083831.320323531</v>
      </c>
      <c r="I79" s="62">
        <v>12884</v>
      </c>
      <c r="K79" s="14" t="s">
        <v>62</v>
      </c>
      <c r="L79" s="104">
        <v>-0.40133851468048354</v>
      </c>
      <c r="M79" s="104">
        <v>-0.31880416161578229</v>
      </c>
      <c r="N79" s="105">
        <v>-0.26792921452964913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8591</v>
      </c>
      <c r="C81" s="85">
        <v>14042206.82591599</v>
      </c>
      <c r="D81" s="85">
        <v>5531</v>
      </c>
      <c r="E81" s="20"/>
      <c r="F81" s="50" t="s">
        <v>63</v>
      </c>
      <c r="G81" s="51">
        <v>10037</v>
      </c>
      <c r="H81" s="51">
        <v>12373256.595195588</v>
      </c>
      <c r="I81" s="55">
        <v>5701</v>
      </c>
      <c r="K81" s="98" t="s">
        <v>63</v>
      </c>
      <c r="L81" s="99">
        <v>-0.14406695227657662</v>
      </c>
      <c r="M81" s="99">
        <v>0.13488366768118576</v>
      </c>
      <c r="N81" s="99">
        <v>-2.9819329942115447E-2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8591</v>
      </c>
      <c r="C82" s="34">
        <v>14042206.82591599</v>
      </c>
      <c r="D82" s="35">
        <v>5531</v>
      </c>
      <c r="E82" s="20"/>
      <c r="F82" s="72" t="s">
        <v>64</v>
      </c>
      <c r="G82" s="61">
        <v>10037</v>
      </c>
      <c r="H82" s="61">
        <v>12373256.595195588</v>
      </c>
      <c r="I82" s="62">
        <v>5701</v>
      </c>
      <c r="K82" s="14" t="s">
        <v>64</v>
      </c>
      <c r="L82" s="104">
        <v>-0.14406695227657662</v>
      </c>
      <c r="M82" s="104">
        <v>0.13488366768118576</v>
      </c>
      <c r="N82" s="105">
        <v>-2.9819329942115447E-2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12231</v>
      </c>
      <c r="C84" s="85">
        <v>17315837.480583072</v>
      </c>
      <c r="D84" s="85">
        <v>8239</v>
      </c>
      <c r="E84" s="20"/>
      <c r="F84" s="50" t="s">
        <v>65</v>
      </c>
      <c r="G84" s="51">
        <v>11179</v>
      </c>
      <c r="H84" s="51">
        <v>16503931.019873973</v>
      </c>
      <c r="I84" s="55">
        <v>7008</v>
      </c>
      <c r="K84" s="98" t="s">
        <v>65</v>
      </c>
      <c r="L84" s="99">
        <v>9.4105018337955038E-2</v>
      </c>
      <c r="M84" s="99">
        <v>4.9194731832761684E-2</v>
      </c>
      <c r="N84" s="99">
        <v>0.17565639269406397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2927</v>
      </c>
      <c r="C85" s="30">
        <v>4546167.4640522236</v>
      </c>
      <c r="D85" s="31">
        <v>1775</v>
      </c>
      <c r="E85" s="20"/>
      <c r="F85" s="73" t="s">
        <v>66</v>
      </c>
      <c r="G85" s="57">
        <v>2976</v>
      </c>
      <c r="H85" s="57">
        <v>3900090.0152807077</v>
      </c>
      <c r="I85" s="58">
        <v>1930</v>
      </c>
      <c r="K85" s="10" t="s">
        <v>66</v>
      </c>
      <c r="L85" s="102">
        <v>-1.6465053763440873E-2</v>
      </c>
      <c r="M85" s="102">
        <v>0.16565706079607367</v>
      </c>
      <c r="N85" s="103">
        <v>-8.0310880829015496E-2</v>
      </c>
    </row>
    <row r="86" spans="1:18" ht="13.5" thickBot="1" x14ac:dyDescent="0.25">
      <c r="A86" s="39" t="s">
        <v>67</v>
      </c>
      <c r="B86" s="30">
        <v>3549</v>
      </c>
      <c r="C86" s="30">
        <v>4212472.0901842844</v>
      </c>
      <c r="D86" s="31">
        <v>2693</v>
      </c>
      <c r="E86" s="20"/>
      <c r="F86" s="68" t="s">
        <v>67</v>
      </c>
      <c r="G86" s="79">
        <v>2309</v>
      </c>
      <c r="H86" s="79">
        <v>3718179.3909756187</v>
      </c>
      <c r="I86" s="80">
        <v>1487</v>
      </c>
      <c r="K86" s="11" t="s">
        <v>67</v>
      </c>
      <c r="L86" s="102">
        <v>0.53702901689042881</v>
      </c>
      <c r="M86" s="102">
        <v>0.13293944353743714</v>
      </c>
      <c r="N86" s="103">
        <v>0.81102891728312043</v>
      </c>
    </row>
    <row r="87" spans="1:18" ht="13.5" thickBot="1" x14ac:dyDescent="0.25">
      <c r="A87" s="40" t="s">
        <v>68</v>
      </c>
      <c r="B87" s="34">
        <v>5755</v>
      </c>
      <c r="C87" s="34">
        <v>8557197.9263465609</v>
      </c>
      <c r="D87" s="35">
        <v>3771</v>
      </c>
      <c r="E87" s="20"/>
      <c r="F87" s="69" t="s">
        <v>68</v>
      </c>
      <c r="G87" s="74">
        <v>5894</v>
      </c>
      <c r="H87" s="74">
        <v>8885661.6136176474</v>
      </c>
      <c r="I87" s="75">
        <v>3591</v>
      </c>
      <c r="K87" s="12" t="s">
        <v>68</v>
      </c>
      <c r="L87" s="104">
        <v>-2.3583305055989157E-2</v>
      </c>
      <c r="M87" s="104">
        <v>-3.6965585856623462E-2</v>
      </c>
      <c r="N87" s="105">
        <v>5.0125313283208017E-2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2049</v>
      </c>
      <c r="C89" s="85">
        <v>3089449.4014378409</v>
      </c>
      <c r="D89" s="85">
        <v>1306</v>
      </c>
      <c r="E89" s="20"/>
      <c r="F89" s="54" t="s">
        <v>69</v>
      </c>
      <c r="G89" s="51">
        <v>2062</v>
      </c>
      <c r="H89" s="51">
        <v>2813321.2640384017</v>
      </c>
      <c r="I89" s="55">
        <v>1312</v>
      </c>
      <c r="K89" s="101" t="s">
        <v>69</v>
      </c>
      <c r="L89" s="99">
        <v>-6.3045586808923026E-3</v>
      </c>
      <c r="M89" s="99">
        <v>9.8150232939649751E-2</v>
      </c>
      <c r="N89" s="99">
        <v>-4.5731707317072656E-3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2049</v>
      </c>
      <c r="C90" s="34">
        <v>3089449.4014378409</v>
      </c>
      <c r="D90" s="35">
        <v>1306</v>
      </c>
      <c r="E90" s="20"/>
      <c r="F90" s="71" t="s">
        <v>70</v>
      </c>
      <c r="G90" s="61">
        <v>2062</v>
      </c>
      <c r="H90" s="61">
        <v>2813321.2640384017</v>
      </c>
      <c r="I90" s="62">
        <v>1312</v>
      </c>
      <c r="K90" s="13" t="s">
        <v>70</v>
      </c>
      <c r="L90" s="104">
        <v>-6.3045586808923026E-3</v>
      </c>
      <c r="M90" s="104">
        <v>9.8150232939649751E-2</v>
      </c>
      <c r="N90" s="105">
        <v>-4.5731707317072656E-3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="85" zoomScaleNormal="85" workbookViewId="0">
      <selection activeCell="S89" sqref="S89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8" x14ac:dyDescent="0.2">
      <c r="A2" s="25" t="s">
        <v>80</v>
      </c>
      <c r="B2" s="26" t="s">
        <v>100</v>
      </c>
      <c r="C2" s="25"/>
      <c r="D2" s="25"/>
      <c r="F2" s="44" t="str">
        <f>A2</f>
        <v xml:space="preserve"> TRIMESTRAL</v>
      </c>
      <c r="G2" s="45" t="s">
        <v>96</v>
      </c>
      <c r="K2" s="1" t="str">
        <f>F2</f>
        <v xml:space="preserve"> TRIMESTRAL</v>
      </c>
      <c r="L2" s="3"/>
      <c r="M2" s="1" t="s">
        <v>101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755602</v>
      </c>
      <c r="C6" s="85">
        <v>884110225.84247124</v>
      </c>
      <c r="D6" s="85">
        <v>515105</v>
      </c>
      <c r="E6" s="20"/>
      <c r="F6" s="50" t="s">
        <v>1</v>
      </c>
      <c r="G6" s="51">
        <v>913459</v>
      </c>
      <c r="H6" s="51">
        <v>1010958996.4620973</v>
      </c>
      <c r="I6" s="51">
        <v>567198</v>
      </c>
      <c r="K6" s="98" t="s">
        <v>1</v>
      </c>
      <c r="L6" s="99">
        <v>-0.17281235392064664</v>
      </c>
      <c r="M6" s="99">
        <v>-0.12547370473336683</v>
      </c>
      <c r="N6" s="99">
        <v>-9.1842707484864228E-2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81692</v>
      </c>
      <c r="C8" s="87">
        <v>75553495.181900069</v>
      </c>
      <c r="D8" s="87">
        <v>55164</v>
      </c>
      <c r="E8" s="20"/>
      <c r="F8" s="54" t="s">
        <v>4</v>
      </c>
      <c r="G8" s="51">
        <v>103343</v>
      </c>
      <c r="H8" s="51">
        <v>90510269.960904121</v>
      </c>
      <c r="I8" s="55">
        <v>66890</v>
      </c>
      <c r="K8" s="101" t="s">
        <v>4</v>
      </c>
      <c r="L8" s="99">
        <v>-0.20950620748381599</v>
      </c>
      <c r="M8" s="99">
        <v>-0.16524947705342863</v>
      </c>
      <c r="N8" s="99">
        <v>-0.17530273583495293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7291</v>
      </c>
      <c r="C9" s="30">
        <v>6433474.0112641035</v>
      </c>
      <c r="D9" s="31">
        <v>2837</v>
      </c>
      <c r="E9" s="21"/>
      <c r="F9" s="56" t="s">
        <v>5</v>
      </c>
      <c r="G9" s="57">
        <v>10673</v>
      </c>
      <c r="H9" s="57">
        <v>8357450.8180514574</v>
      </c>
      <c r="I9" s="58">
        <v>4057</v>
      </c>
      <c r="K9" s="7" t="s">
        <v>5</v>
      </c>
      <c r="L9" s="102">
        <v>-0.31687435585121337</v>
      </c>
      <c r="M9" s="102">
        <v>-0.23021096368664362</v>
      </c>
      <c r="N9" s="102">
        <v>-0.30071481390189791</v>
      </c>
    </row>
    <row r="10" spans="1:18" ht="13.5" thickBot="1" x14ac:dyDescent="0.25">
      <c r="A10" s="32" t="s">
        <v>6</v>
      </c>
      <c r="B10" s="30">
        <v>22729</v>
      </c>
      <c r="C10" s="30">
        <v>13737422.176228918</v>
      </c>
      <c r="D10" s="31">
        <v>19525</v>
      </c>
      <c r="E10" s="20"/>
      <c r="F10" s="59" t="s">
        <v>6</v>
      </c>
      <c r="G10" s="79">
        <v>21969</v>
      </c>
      <c r="H10" s="79">
        <v>14947038.767283212</v>
      </c>
      <c r="I10" s="80">
        <v>18097</v>
      </c>
      <c r="K10" s="8" t="s">
        <v>6</v>
      </c>
      <c r="L10" s="113">
        <v>3.4594200919477514E-2</v>
      </c>
      <c r="M10" s="113">
        <v>-8.0926838411763624E-2</v>
      </c>
      <c r="N10" s="115">
        <v>7.8908106315964011E-2</v>
      </c>
    </row>
    <row r="11" spans="1:18" ht="13.5" thickBot="1" x14ac:dyDescent="0.25">
      <c r="A11" s="32" t="s">
        <v>7</v>
      </c>
      <c r="B11" s="30">
        <v>3368</v>
      </c>
      <c r="C11" s="30">
        <v>3699204.6055880683</v>
      </c>
      <c r="D11" s="31">
        <v>2072</v>
      </c>
      <c r="E11" s="20"/>
      <c r="F11" s="59" t="s">
        <v>7</v>
      </c>
      <c r="G11" s="79">
        <v>5415</v>
      </c>
      <c r="H11" s="79">
        <v>5019979.9732697913</v>
      </c>
      <c r="I11" s="80">
        <v>3340</v>
      </c>
      <c r="K11" s="8" t="s">
        <v>7</v>
      </c>
      <c r="L11" s="113">
        <v>-0.37802400738688824</v>
      </c>
      <c r="M11" s="113">
        <v>-0.26310371250772713</v>
      </c>
      <c r="N11" s="115">
        <v>-0.37964071856287429</v>
      </c>
    </row>
    <row r="12" spans="1:18" ht="13.5" thickBot="1" x14ac:dyDescent="0.25">
      <c r="A12" s="32" t="s">
        <v>8</v>
      </c>
      <c r="B12" s="30">
        <v>3544</v>
      </c>
      <c r="C12" s="30">
        <v>3885887.5197588867</v>
      </c>
      <c r="D12" s="31">
        <v>2557</v>
      </c>
      <c r="E12" s="20"/>
      <c r="F12" s="59" t="s">
        <v>8</v>
      </c>
      <c r="G12" s="79">
        <v>5432</v>
      </c>
      <c r="H12" s="79">
        <v>5413941.4015391022</v>
      </c>
      <c r="I12" s="80">
        <v>3576</v>
      </c>
      <c r="K12" s="8" t="s">
        <v>8</v>
      </c>
      <c r="L12" s="113">
        <v>-0.34756995581737848</v>
      </c>
      <c r="M12" s="113">
        <v>-0.28224425948640908</v>
      </c>
      <c r="N12" s="115">
        <v>-0.28495525727069348</v>
      </c>
    </row>
    <row r="13" spans="1:18" ht="13.5" thickBot="1" x14ac:dyDescent="0.25">
      <c r="A13" s="32" t="s">
        <v>9</v>
      </c>
      <c r="B13" s="30">
        <v>5480</v>
      </c>
      <c r="C13" s="30">
        <v>5370068.9329185979</v>
      </c>
      <c r="D13" s="31">
        <v>3652</v>
      </c>
      <c r="E13" s="20"/>
      <c r="F13" s="59" t="s">
        <v>9</v>
      </c>
      <c r="G13" s="79">
        <v>7862</v>
      </c>
      <c r="H13" s="79">
        <v>5416182.4601663137</v>
      </c>
      <c r="I13" s="80">
        <v>5573</v>
      </c>
      <c r="K13" s="8" t="s">
        <v>9</v>
      </c>
      <c r="L13" s="113">
        <v>-0.30297634189773592</v>
      </c>
      <c r="M13" s="113">
        <v>-8.5140276545077054E-3</v>
      </c>
      <c r="N13" s="115">
        <v>-0.34469764938094383</v>
      </c>
    </row>
    <row r="14" spans="1:18" ht="13.5" thickBot="1" x14ac:dyDescent="0.25">
      <c r="A14" s="32" t="s">
        <v>10</v>
      </c>
      <c r="B14" s="30">
        <v>1973</v>
      </c>
      <c r="C14" s="30">
        <v>3002153.6983978814</v>
      </c>
      <c r="D14" s="31">
        <v>1071</v>
      </c>
      <c r="E14" s="20"/>
      <c r="F14" s="59" t="s">
        <v>10</v>
      </c>
      <c r="G14" s="79">
        <v>2992</v>
      </c>
      <c r="H14" s="79">
        <v>3907439.4477867289</v>
      </c>
      <c r="I14" s="80">
        <v>1708</v>
      </c>
      <c r="K14" s="8" t="s">
        <v>10</v>
      </c>
      <c r="L14" s="113">
        <v>-0.34057486631016043</v>
      </c>
      <c r="M14" s="113">
        <v>-0.23168260480699809</v>
      </c>
      <c r="N14" s="115">
        <v>-0.37295081967213117</v>
      </c>
    </row>
    <row r="15" spans="1:18" ht="13.5" thickBot="1" x14ac:dyDescent="0.25">
      <c r="A15" s="32" t="s">
        <v>11</v>
      </c>
      <c r="B15" s="30">
        <v>13321</v>
      </c>
      <c r="C15" s="30">
        <v>13404192.14245476</v>
      </c>
      <c r="D15" s="31">
        <v>9051</v>
      </c>
      <c r="E15" s="20"/>
      <c r="F15" s="59" t="s">
        <v>11</v>
      </c>
      <c r="G15" s="79">
        <v>17405</v>
      </c>
      <c r="H15" s="79">
        <v>14499035.992834102</v>
      </c>
      <c r="I15" s="80">
        <v>12221</v>
      </c>
      <c r="K15" s="8" t="s">
        <v>11</v>
      </c>
      <c r="L15" s="113">
        <v>-0.23464521689169782</v>
      </c>
      <c r="M15" s="113">
        <v>-7.551149268961399E-2</v>
      </c>
      <c r="N15" s="115">
        <v>-0.25938957532116846</v>
      </c>
    </row>
    <row r="16" spans="1:18" ht="13.5" thickBot="1" x14ac:dyDescent="0.25">
      <c r="A16" s="33" t="s">
        <v>12</v>
      </c>
      <c r="B16" s="34">
        <v>23986</v>
      </c>
      <c r="C16" s="34">
        <v>26021092.095288862</v>
      </c>
      <c r="D16" s="35">
        <v>14399</v>
      </c>
      <c r="E16" s="20"/>
      <c r="F16" s="60" t="s">
        <v>12</v>
      </c>
      <c r="G16" s="109">
        <v>31595</v>
      </c>
      <c r="H16" s="109">
        <v>32949201.09997341</v>
      </c>
      <c r="I16" s="110">
        <v>18318</v>
      </c>
      <c r="K16" s="9" t="s">
        <v>12</v>
      </c>
      <c r="L16" s="116">
        <v>-0.24082924513372372</v>
      </c>
      <c r="M16" s="116">
        <v>-0.21026637288301775</v>
      </c>
      <c r="N16" s="117">
        <v>-0.21394257014957963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38279</v>
      </c>
      <c r="C18" s="89">
        <v>51114623.368731208</v>
      </c>
      <c r="D18" s="89">
        <v>24986</v>
      </c>
      <c r="E18" s="20"/>
      <c r="F18" s="65" t="s">
        <v>13</v>
      </c>
      <c r="G18" s="66">
        <v>44455</v>
      </c>
      <c r="H18" s="66">
        <v>55997797.299588203</v>
      </c>
      <c r="I18" s="67">
        <v>26900</v>
      </c>
      <c r="K18" s="107" t="s">
        <v>13</v>
      </c>
      <c r="L18" s="108">
        <v>-0.13892700483635134</v>
      </c>
      <c r="M18" s="108">
        <v>-8.7202964515407877E-2</v>
      </c>
      <c r="N18" s="120">
        <v>-7.1152416356877302E-2</v>
      </c>
    </row>
    <row r="19" spans="1:18" ht="13.5" thickBot="1" x14ac:dyDescent="0.25">
      <c r="A19" s="38" t="s">
        <v>14</v>
      </c>
      <c r="B19" s="126">
        <v>1999</v>
      </c>
      <c r="C19" s="126">
        <v>4121528.8069004635</v>
      </c>
      <c r="D19" s="127">
        <v>899</v>
      </c>
      <c r="E19" s="20"/>
      <c r="F19" s="68" t="s">
        <v>14</v>
      </c>
      <c r="G19" s="130">
        <v>2427</v>
      </c>
      <c r="H19" s="130">
        <v>4998374.129843167</v>
      </c>
      <c r="I19" s="131">
        <v>1194</v>
      </c>
      <c r="K19" s="10" t="s">
        <v>14</v>
      </c>
      <c r="L19" s="134">
        <v>-0.17634940255459419</v>
      </c>
      <c r="M19" s="134">
        <v>-0.17542610860348229</v>
      </c>
      <c r="N19" s="136">
        <v>-0.2470686767169179</v>
      </c>
    </row>
    <row r="20" spans="1:18" ht="13.5" thickBot="1" x14ac:dyDescent="0.25">
      <c r="A20" s="39" t="s">
        <v>15</v>
      </c>
      <c r="B20" s="126">
        <v>1651</v>
      </c>
      <c r="C20" s="126">
        <v>2205027.4184365715</v>
      </c>
      <c r="D20" s="127">
        <v>1018</v>
      </c>
      <c r="E20" s="20"/>
      <c r="F20" s="68" t="s">
        <v>15</v>
      </c>
      <c r="G20" s="130">
        <v>2090</v>
      </c>
      <c r="H20" s="130">
        <v>2286306.5204846277</v>
      </c>
      <c r="I20" s="131">
        <v>1492</v>
      </c>
      <c r="K20" s="11" t="s">
        <v>15</v>
      </c>
      <c r="L20" s="134">
        <v>-0.21004784688995215</v>
      </c>
      <c r="M20" s="134">
        <v>-3.5550395942022472E-2</v>
      </c>
      <c r="N20" s="136">
        <v>-0.31769436997319034</v>
      </c>
    </row>
    <row r="21" spans="1:18" ht="13.5" thickBot="1" x14ac:dyDescent="0.25">
      <c r="A21" s="40" t="s">
        <v>16</v>
      </c>
      <c r="B21" s="128">
        <v>34629</v>
      </c>
      <c r="C21" s="128">
        <v>44788067.143394172</v>
      </c>
      <c r="D21" s="129">
        <v>23069</v>
      </c>
      <c r="E21" s="20"/>
      <c r="F21" s="69" t="s">
        <v>16</v>
      </c>
      <c r="G21" s="132">
        <v>39938</v>
      </c>
      <c r="H21" s="132">
        <v>48713116.649260409</v>
      </c>
      <c r="I21" s="133">
        <v>24214</v>
      </c>
      <c r="K21" s="12" t="s">
        <v>16</v>
      </c>
      <c r="L21" s="135">
        <v>-0.13293104311683113</v>
      </c>
      <c r="M21" s="135">
        <v>-8.0574797423187072E-2</v>
      </c>
      <c r="N21" s="137">
        <v>-4.7286693648302625E-2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9081</v>
      </c>
      <c r="C23" s="85">
        <v>15370248.284381829</v>
      </c>
      <c r="D23" s="85">
        <v>4917</v>
      </c>
      <c r="E23" s="20"/>
      <c r="F23" s="54" t="s">
        <v>17</v>
      </c>
      <c r="G23" s="51">
        <v>12766</v>
      </c>
      <c r="H23" s="51">
        <v>19054712.878727157</v>
      </c>
      <c r="I23" s="55">
        <v>6632</v>
      </c>
      <c r="K23" s="101" t="s">
        <v>17</v>
      </c>
      <c r="L23" s="99">
        <v>-0.28865737114209622</v>
      </c>
      <c r="M23" s="99">
        <v>-0.19336237800038936</v>
      </c>
      <c r="N23" s="99">
        <v>-0.2585946924004825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9081</v>
      </c>
      <c r="C24" s="34">
        <v>15370248.284381829</v>
      </c>
      <c r="D24" s="35">
        <v>4917</v>
      </c>
      <c r="E24" s="20"/>
      <c r="F24" s="71" t="s">
        <v>18</v>
      </c>
      <c r="G24" s="61">
        <v>12766</v>
      </c>
      <c r="H24" s="61">
        <v>19054712.878727157</v>
      </c>
      <c r="I24" s="62">
        <v>6632</v>
      </c>
      <c r="K24" s="13" t="s">
        <v>18</v>
      </c>
      <c r="L24" s="104">
        <v>-0.28865737114209622</v>
      </c>
      <c r="M24" s="104">
        <v>-0.19336237800038936</v>
      </c>
      <c r="N24" s="105">
        <v>-0.2585946924004825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3760</v>
      </c>
      <c r="C26" s="85">
        <v>2529969.1526304339</v>
      </c>
      <c r="D26" s="85">
        <v>2843</v>
      </c>
      <c r="E26" s="20"/>
      <c r="F26" s="50" t="s">
        <v>19</v>
      </c>
      <c r="G26" s="51">
        <v>3619</v>
      </c>
      <c r="H26" s="51">
        <v>2977515.2028047047</v>
      </c>
      <c r="I26" s="55">
        <v>2539</v>
      </c>
      <c r="K26" s="98" t="s">
        <v>19</v>
      </c>
      <c r="L26" s="99">
        <v>3.8961038961038863E-2</v>
      </c>
      <c r="M26" s="99">
        <v>-0.15030856929049419</v>
      </c>
      <c r="N26" s="99">
        <v>0.11973217802284375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3760</v>
      </c>
      <c r="C27" s="34">
        <v>2529969.1526304339</v>
      </c>
      <c r="D27" s="35">
        <v>2843</v>
      </c>
      <c r="E27" s="20"/>
      <c r="F27" s="72" t="s">
        <v>20</v>
      </c>
      <c r="G27" s="61">
        <v>3619</v>
      </c>
      <c r="H27" s="61">
        <v>2977515.2028047047</v>
      </c>
      <c r="I27" s="62">
        <v>2539</v>
      </c>
      <c r="K27" s="14" t="s">
        <v>20</v>
      </c>
      <c r="L27" s="104">
        <v>3.8961038961038863E-2</v>
      </c>
      <c r="M27" s="104">
        <v>-0.15030856929049419</v>
      </c>
      <c r="N27" s="105">
        <v>0.11973217802284375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37132</v>
      </c>
      <c r="C29" s="85">
        <v>24378415.954542756</v>
      </c>
      <c r="D29" s="85">
        <v>27917</v>
      </c>
      <c r="E29" s="20"/>
      <c r="F29" s="50" t="s">
        <v>21</v>
      </c>
      <c r="G29" s="51">
        <v>29925</v>
      </c>
      <c r="H29" s="51">
        <v>20052058.393818546</v>
      </c>
      <c r="I29" s="55">
        <v>21479</v>
      </c>
      <c r="K29" s="98" t="s">
        <v>21</v>
      </c>
      <c r="L29" s="99">
        <v>0.24083542188805351</v>
      </c>
      <c r="M29" s="99">
        <v>0.21575628176197093</v>
      </c>
      <c r="N29" s="99">
        <v>0.29973462451697008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15802</v>
      </c>
      <c r="C30" s="30">
        <v>11701385.846592894</v>
      </c>
      <c r="D30" s="31">
        <v>11422</v>
      </c>
      <c r="E30" s="20"/>
      <c r="F30" s="73" t="s">
        <v>22</v>
      </c>
      <c r="G30" s="57">
        <v>13444</v>
      </c>
      <c r="H30" s="57">
        <v>9081187.9225346446</v>
      </c>
      <c r="I30" s="58">
        <v>9592</v>
      </c>
      <c r="K30" s="15" t="s">
        <v>22</v>
      </c>
      <c r="L30" s="102">
        <v>0.17539422790836068</v>
      </c>
      <c r="M30" s="102">
        <v>0.28853030533112545</v>
      </c>
      <c r="N30" s="103">
        <v>0.1907839866555463</v>
      </c>
    </row>
    <row r="31" spans="1:18" ht="13.5" thickBot="1" x14ac:dyDescent="0.25">
      <c r="A31" s="94" t="s">
        <v>23</v>
      </c>
      <c r="B31" s="34">
        <v>21330</v>
      </c>
      <c r="C31" s="34">
        <v>12677030.107949864</v>
      </c>
      <c r="D31" s="35">
        <v>16495</v>
      </c>
      <c r="E31" s="20"/>
      <c r="F31" s="73" t="s">
        <v>23</v>
      </c>
      <c r="G31" s="74">
        <v>16481</v>
      </c>
      <c r="H31" s="74">
        <v>10970870.471283901</v>
      </c>
      <c r="I31" s="75">
        <v>11887</v>
      </c>
      <c r="K31" s="16" t="s">
        <v>23</v>
      </c>
      <c r="L31" s="104">
        <v>0.29421758388447294</v>
      </c>
      <c r="M31" s="104">
        <v>0.15551725281342188</v>
      </c>
      <c r="N31" s="105">
        <v>0.38765037435854288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18019</v>
      </c>
      <c r="C33" s="85">
        <v>14759507.37135011</v>
      </c>
      <c r="D33" s="85">
        <v>14110</v>
      </c>
      <c r="E33" s="20"/>
      <c r="F33" s="54" t="s">
        <v>24</v>
      </c>
      <c r="G33" s="51">
        <v>24822</v>
      </c>
      <c r="H33" s="51">
        <v>24655597.408974465</v>
      </c>
      <c r="I33" s="55">
        <v>15279</v>
      </c>
      <c r="K33" s="101" t="s">
        <v>24</v>
      </c>
      <c r="L33" s="99">
        <v>-0.27407138828458621</v>
      </c>
      <c r="M33" s="99">
        <v>-0.40137295695874109</v>
      </c>
      <c r="N33" s="99">
        <v>-7.6510242816938301E-2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18019</v>
      </c>
      <c r="C34" s="34">
        <v>14759507.37135011</v>
      </c>
      <c r="D34" s="35">
        <v>14110</v>
      </c>
      <c r="E34" s="20"/>
      <c r="F34" s="71" t="s">
        <v>25</v>
      </c>
      <c r="G34" s="61">
        <v>24822</v>
      </c>
      <c r="H34" s="61">
        <v>24655597.408974465</v>
      </c>
      <c r="I34" s="62">
        <v>15279</v>
      </c>
      <c r="K34" s="13" t="s">
        <v>25</v>
      </c>
      <c r="L34" s="104">
        <v>-0.27407138828458621</v>
      </c>
      <c r="M34" s="104">
        <v>-0.40137295695874109</v>
      </c>
      <c r="N34" s="105">
        <v>-7.6510242816938301E-2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43943</v>
      </c>
      <c r="C36" s="85">
        <v>57480926.631169371</v>
      </c>
      <c r="D36" s="85">
        <v>29709</v>
      </c>
      <c r="E36" s="20"/>
      <c r="F36" s="50" t="s">
        <v>26</v>
      </c>
      <c r="G36" s="51">
        <v>55269</v>
      </c>
      <c r="H36" s="51">
        <v>65227652.263793029</v>
      </c>
      <c r="I36" s="55">
        <v>29984</v>
      </c>
      <c r="K36" s="98" t="s">
        <v>26</v>
      </c>
      <c r="L36" s="99">
        <v>-0.20492500316633189</v>
      </c>
      <c r="M36" s="99">
        <v>-0.11876444059789892</v>
      </c>
      <c r="N36" s="114">
        <v>-9.171558164354332E-3</v>
      </c>
    </row>
    <row r="37" spans="1:18" ht="13.5" thickBot="1" x14ac:dyDescent="0.25">
      <c r="A37" s="38" t="s">
        <v>27</v>
      </c>
      <c r="B37" s="34">
        <v>2653</v>
      </c>
      <c r="C37" s="34">
        <v>4451190.3518340513</v>
      </c>
      <c r="D37" s="34">
        <v>1530</v>
      </c>
      <c r="E37" s="20"/>
      <c r="F37" s="73" t="s">
        <v>27</v>
      </c>
      <c r="G37" s="112">
        <v>3480</v>
      </c>
      <c r="H37" s="112">
        <v>5050687.2063064538</v>
      </c>
      <c r="I37" s="112">
        <v>1816</v>
      </c>
      <c r="K37" s="10" t="s">
        <v>27</v>
      </c>
      <c r="L37" s="102">
        <v>-0.23764367816091958</v>
      </c>
      <c r="M37" s="102">
        <v>-0.11869609619139565</v>
      </c>
      <c r="N37" s="103">
        <v>-0.15748898678414092</v>
      </c>
    </row>
    <row r="38" spans="1:18" ht="13.5" thickBot="1" x14ac:dyDescent="0.25">
      <c r="A38" s="39" t="s">
        <v>28</v>
      </c>
      <c r="B38" s="34">
        <v>5871</v>
      </c>
      <c r="C38" s="34">
        <v>8163108.1018184405</v>
      </c>
      <c r="D38" s="34">
        <v>3225</v>
      </c>
      <c r="E38" s="20"/>
      <c r="F38" s="68" t="s">
        <v>28</v>
      </c>
      <c r="G38" s="112">
        <v>4906</v>
      </c>
      <c r="H38" s="112">
        <v>7142175.2658545431</v>
      </c>
      <c r="I38" s="112">
        <v>2321</v>
      </c>
      <c r="K38" s="11" t="s">
        <v>28</v>
      </c>
      <c r="L38" s="113">
        <v>0.19669792091316762</v>
      </c>
      <c r="M38" s="113">
        <v>0.14294424288980889</v>
      </c>
      <c r="N38" s="115">
        <v>0.38948728996122362</v>
      </c>
    </row>
    <row r="39" spans="1:18" ht="13.5" thickBot="1" x14ac:dyDescent="0.25">
      <c r="A39" s="39" t="s">
        <v>29</v>
      </c>
      <c r="B39" s="34">
        <v>3452</v>
      </c>
      <c r="C39" s="34">
        <v>4624621.0768537298</v>
      </c>
      <c r="D39" s="34">
        <v>2222</v>
      </c>
      <c r="E39" s="20"/>
      <c r="F39" s="68" t="s">
        <v>29</v>
      </c>
      <c r="G39" s="112">
        <v>4634</v>
      </c>
      <c r="H39" s="112">
        <v>5091582.8779975381</v>
      </c>
      <c r="I39" s="112">
        <v>2812</v>
      </c>
      <c r="K39" s="11" t="s">
        <v>29</v>
      </c>
      <c r="L39" s="113">
        <v>-0.25507121277514022</v>
      </c>
      <c r="M39" s="113">
        <v>-9.17125012659048E-2</v>
      </c>
      <c r="N39" s="115">
        <v>-0.20981507823613088</v>
      </c>
    </row>
    <row r="40" spans="1:18" ht="13.5" thickBot="1" x14ac:dyDescent="0.25">
      <c r="A40" s="39" t="s">
        <v>30</v>
      </c>
      <c r="B40" s="34">
        <v>18058</v>
      </c>
      <c r="C40" s="34">
        <v>24855658.470660347</v>
      </c>
      <c r="D40" s="34">
        <v>13607</v>
      </c>
      <c r="E40" s="20"/>
      <c r="F40" s="68" t="s">
        <v>30</v>
      </c>
      <c r="G40" s="112">
        <v>22423</v>
      </c>
      <c r="H40" s="112">
        <v>24159823.424674008</v>
      </c>
      <c r="I40" s="112">
        <v>13880</v>
      </c>
      <c r="K40" s="11" t="s">
        <v>30</v>
      </c>
      <c r="L40" s="113">
        <v>-0.19466619096463456</v>
      </c>
      <c r="M40" s="113">
        <v>2.8801329949940557E-2</v>
      </c>
      <c r="N40" s="115">
        <v>-1.9668587896253586E-2</v>
      </c>
    </row>
    <row r="41" spans="1:18" ht="13.5" thickBot="1" x14ac:dyDescent="0.25">
      <c r="A41" s="40" t="s">
        <v>31</v>
      </c>
      <c r="B41" s="34">
        <v>13909</v>
      </c>
      <c r="C41" s="34">
        <v>15386348.630002802</v>
      </c>
      <c r="D41" s="34">
        <v>9125</v>
      </c>
      <c r="E41" s="20"/>
      <c r="F41" s="69" t="s">
        <v>31</v>
      </c>
      <c r="G41" s="112">
        <v>19826</v>
      </c>
      <c r="H41" s="112">
        <v>23783383.488960482</v>
      </c>
      <c r="I41" s="112">
        <v>9155</v>
      </c>
      <c r="K41" s="12" t="s">
        <v>31</v>
      </c>
      <c r="L41" s="118">
        <v>-0.29844648441440536</v>
      </c>
      <c r="M41" s="118">
        <v>-0.3530630897347018</v>
      </c>
      <c r="N41" s="119">
        <v>-3.2768978700163931E-3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48482</v>
      </c>
      <c r="C43" s="85">
        <v>55503718.261482261</v>
      </c>
      <c r="D43" s="85">
        <v>34717</v>
      </c>
      <c r="E43" s="20"/>
      <c r="F43" s="50" t="s">
        <v>32</v>
      </c>
      <c r="G43" s="51">
        <v>51213</v>
      </c>
      <c r="H43" s="51">
        <v>54013134.613370046</v>
      </c>
      <c r="I43" s="55">
        <v>34957</v>
      </c>
      <c r="K43" s="98" t="s">
        <v>32</v>
      </c>
      <c r="L43" s="99">
        <v>-5.3326303868158509E-2</v>
      </c>
      <c r="M43" s="99">
        <v>2.7596688449613715E-2</v>
      </c>
      <c r="N43" s="99">
        <v>-6.8655777097577086E-3</v>
      </c>
    </row>
    <row r="44" spans="1:18" ht="13.5" thickBot="1" x14ac:dyDescent="0.25">
      <c r="A44" s="38" t="s">
        <v>33</v>
      </c>
      <c r="B44" s="126">
        <v>1755</v>
      </c>
      <c r="C44" s="126">
        <v>1697051.3438809789</v>
      </c>
      <c r="D44" s="127">
        <v>1324</v>
      </c>
      <c r="E44" s="20"/>
      <c r="F44" s="76" t="s">
        <v>33</v>
      </c>
      <c r="G44" s="130">
        <v>1672</v>
      </c>
      <c r="H44" s="130">
        <v>1066818.5882002953</v>
      </c>
      <c r="I44" s="131">
        <v>1353</v>
      </c>
      <c r="K44" s="10" t="s">
        <v>33</v>
      </c>
      <c r="L44" s="145">
        <v>4.964114832535893E-2</v>
      </c>
      <c r="M44" s="145">
        <v>0.59075906874089568</v>
      </c>
      <c r="N44" s="146">
        <v>-2.1433850702143431E-2</v>
      </c>
    </row>
    <row r="45" spans="1:18" ht="13.5" thickBot="1" x14ac:dyDescent="0.25">
      <c r="A45" s="39" t="s">
        <v>34</v>
      </c>
      <c r="B45" s="126">
        <v>6042</v>
      </c>
      <c r="C45" s="126">
        <v>8834213.616446659</v>
      </c>
      <c r="D45" s="127">
        <v>4177</v>
      </c>
      <c r="E45" s="20"/>
      <c r="F45" s="77" t="s">
        <v>34</v>
      </c>
      <c r="G45" s="130">
        <v>7164</v>
      </c>
      <c r="H45" s="130">
        <v>9846023.0294113792</v>
      </c>
      <c r="I45" s="131">
        <v>4536</v>
      </c>
      <c r="K45" s="11" t="s">
        <v>34</v>
      </c>
      <c r="L45" s="134">
        <v>-0.15661641541038529</v>
      </c>
      <c r="M45" s="134">
        <v>-0.10276325882463522</v>
      </c>
      <c r="N45" s="136">
        <v>-7.914462081128748E-2</v>
      </c>
    </row>
    <row r="46" spans="1:18" ht="13.5" thickBot="1" x14ac:dyDescent="0.25">
      <c r="A46" s="39" t="s">
        <v>35</v>
      </c>
      <c r="B46" s="126">
        <v>3308</v>
      </c>
      <c r="C46" s="126">
        <v>3556818.3080237033</v>
      </c>
      <c r="D46" s="127">
        <v>2095</v>
      </c>
      <c r="E46" s="20"/>
      <c r="F46" s="77" t="s">
        <v>35</v>
      </c>
      <c r="G46" s="130">
        <v>4058</v>
      </c>
      <c r="H46" s="130">
        <v>3859229.1687954054</v>
      </c>
      <c r="I46" s="131">
        <v>2461</v>
      </c>
      <c r="K46" s="11" t="s">
        <v>35</v>
      </c>
      <c r="L46" s="134">
        <v>-0.18482010842779695</v>
      </c>
      <c r="M46" s="134">
        <v>-7.8360430942248205E-2</v>
      </c>
      <c r="N46" s="136">
        <v>-0.14872003250711097</v>
      </c>
    </row>
    <row r="47" spans="1:18" ht="13.5" thickBot="1" x14ac:dyDescent="0.25">
      <c r="A47" s="39" t="s">
        <v>36</v>
      </c>
      <c r="B47" s="126">
        <v>14262</v>
      </c>
      <c r="C47" s="126">
        <v>16200941.471115887</v>
      </c>
      <c r="D47" s="127">
        <v>10891</v>
      </c>
      <c r="E47" s="20"/>
      <c r="F47" s="77" t="s">
        <v>36</v>
      </c>
      <c r="G47" s="130">
        <v>11470</v>
      </c>
      <c r="H47" s="130">
        <v>13021724.448273493</v>
      </c>
      <c r="I47" s="131">
        <v>7921</v>
      </c>
      <c r="K47" s="11" t="s">
        <v>36</v>
      </c>
      <c r="L47" s="134">
        <v>0.24341761115954674</v>
      </c>
      <c r="M47" s="134">
        <v>0.2441471585020305</v>
      </c>
      <c r="N47" s="136">
        <v>0.37495265749274087</v>
      </c>
    </row>
    <row r="48" spans="1:18" ht="13.5" thickBot="1" x14ac:dyDescent="0.25">
      <c r="A48" s="39" t="s">
        <v>37</v>
      </c>
      <c r="B48" s="126">
        <v>2958</v>
      </c>
      <c r="C48" s="126">
        <v>4070402.8826280907</v>
      </c>
      <c r="D48" s="127">
        <v>1711</v>
      </c>
      <c r="E48" s="20"/>
      <c r="F48" s="77" t="s">
        <v>37</v>
      </c>
      <c r="G48" s="130">
        <v>3503</v>
      </c>
      <c r="H48" s="130">
        <v>4332907.3657841124</v>
      </c>
      <c r="I48" s="131">
        <v>1829</v>
      </c>
      <c r="K48" s="11" t="s">
        <v>37</v>
      </c>
      <c r="L48" s="134">
        <v>-0.15558093063088785</v>
      </c>
      <c r="M48" s="134">
        <v>-6.0583913062382533E-2</v>
      </c>
      <c r="N48" s="136">
        <v>-6.4516129032258118E-2</v>
      </c>
    </row>
    <row r="49" spans="1:20" ht="13.5" thickBot="1" x14ac:dyDescent="0.25">
      <c r="A49" s="39" t="s">
        <v>38</v>
      </c>
      <c r="B49" s="126">
        <v>4779</v>
      </c>
      <c r="C49" s="126">
        <v>5164378.0302643562</v>
      </c>
      <c r="D49" s="127">
        <v>3530</v>
      </c>
      <c r="E49" s="20"/>
      <c r="F49" s="77" t="s">
        <v>38</v>
      </c>
      <c r="G49" s="130">
        <v>5040</v>
      </c>
      <c r="H49" s="130">
        <v>4815109.1851990446</v>
      </c>
      <c r="I49" s="131">
        <v>3690</v>
      </c>
      <c r="K49" s="11" t="s">
        <v>38</v>
      </c>
      <c r="L49" s="134">
        <v>-5.1785714285714324E-2</v>
      </c>
      <c r="M49" s="134">
        <v>7.2536017695904675E-2</v>
      </c>
      <c r="N49" s="136">
        <v>-4.3360433604336057E-2</v>
      </c>
    </row>
    <row r="50" spans="1:20" ht="13.5" thickBot="1" x14ac:dyDescent="0.25">
      <c r="A50" s="39" t="s">
        <v>39</v>
      </c>
      <c r="B50" s="126">
        <v>1516</v>
      </c>
      <c r="C50" s="126">
        <v>2502605.9660646212</v>
      </c>
      <c r="D50" s="127">
        <v>821</v>
      </c>
      <c r="E50" s="20"/>
      <c r="F50" s="77" t="s">
        <v>39</v>
      </c>
      <c r="G50" s="130">
        <v>2061</v>
      </c>
      <c r="H50" s="130">
        <v>3112381.9389134068</v>
      </c>
      <c r="I50" s="131">
        <v>1236</v>
      </c>
      <c r="K50" s="11" t="s">
        <v>39</v>
      </c>
      <c r="L50" s="134">
        <v>-0.26443474041727322</v>
      </c>
      <c r="M50" s="134">
        <v>-0.19591939062005681</v>
      </c>
      <c r="N50" s="136">
        <v>-0.33576051779935279</v>
      </c>
    </row>
    <row r="51" spans="1:20" ht="13.5" thickBot="1" x14ac:dyDescent="0.25">
      <c r="A51" s="39" t="s">
        <v>40</v>
      </c>
      <c r="B51" s="126">
        <v>11443</v>
      </c>
      <c r="C51" s="126">
        <v>10706339.427200396</v>
      </c>
      <c r="D51" s="127">
        <v>8468</v>
      </c>
      <c r="E51" s="20"/>
      <c r="F51" s="77" t="s">
        <v>40</v>
      </c>
      <c r="G51" s="130">
        <v>13349</v>
      </c>
      <c r="H51" s="130">
        <v>11410635.127877239</v>
      </c>
      <c r="I51" s="131">
        <v>9759</v>
      </c>
      <c r="K51" s="11" t="s">
        <v>40</v>
      </c>
      <c r="L51" s="134">
        <v>-0.14278223087871755</v>
      </c>
      <c r="M51" s="134">
        <v>-6.172274310622583E-2</v>
      </c>
      <c r="N51" s="136">
        <v>-0.13228814427707758</v>
      </c>
    </row>
    <row r="52" spans="1:20" ht="13.5" thickBot="1" x14ac:dyDescent="0.25">
      <c r="A52" s="40" t="s">
        <v>41</v>
      </c>
      <c r="B52" s="128">
        <v>2419</v>
      </c>
      <c r="C52" s="128">
        <v>2770967.2158575743</v>
      </c>
      <c r="D52" s="129">
        <v>1700</v>
      </c>
      <c r="E52" s="20"/>
      <c r="F52" s="78" t="s">
        <v>41</v>
      </c>
      <c r="G52" s="132">
        <v>2896</v>
      </c>
      <c r="H52" s="132">
        <v>2548305.7609156822</v>
      </c>
      <c r="I52" s="133">
        <v>2172</v>
      </c>
      <c r="K52" s="12" t="s">
        <v>41</v>
      </c>
      <c r="L52" s="135">
        <v>-0.16470994475138123</v>
      </c>
      <c r="M52" s="135">
        <v>8.7376271072700185E-2</v>
      </c>
      <c r="N52" s="137">
        <v>-0.21731123388581952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143955</v>
      </c>
      <c r="C54" s="85">
        <v>198430082.97358599</v>
      </c>
      <c r="D54" s="85">
        <v>94229</v>
      </c>
      <c r="E54" s="20"/>
      <c r="F54" s="50" t="s">
        <v>42</v>
      </c>
      <c r="G54" s="51">
        <v>158957</v>
      </c>
      <c r="H54" s="51">
        <v>224232906.47620162</v>
      </c>
      <c r="I54" s="55">
        <v>89210</v>
      </c>
      <c r="K54" s="98" t="s">
        <v>42</v>
      </c>
      <c r="L54" s="99">
        <v>-9.4377724793497597E-2</v>
      </c>
      <c r="M54" s="99">
        <v>-0.11507152945615562</v>
      </c>
      <c r="N54" s="99">
        <v>5.6260508911557094E-2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114454</v>
      </c>
      <c r="C55" s="30">
        <v>157800961.37434697</v>
      </c>
      <c r="D55" s="31">
        <v>75788</v>
      </c>
      <c r="E55" s="20"/>
      <c r="F55" s="73" t="s">
        <v>43</v>
      </c>
      <c r="G55" s="57">
        <v>121661</v>
      </c>
      <c r="H55" s="57">
        <v>166921613.39699718</v>
      </c>
      <c r="I55" s="58">
        <v>69048</v>
      </c>
      <c r="K55" s="10" t="s">
        <v>43</v>
      </c>
      <c r="L55" s="102">
        <v>-5.9238375485981543E-2</v>
      </c>
      <c r="M55" s="102">
        <v>-5.4640329895195516E-2</v>
      </c>
      <c r="N55" s="103">
        <v>9.7613254547561201E-2</v>
      </c>
      <c r="R55" s="6"/>
      <c r="S55" s="6"/>
      <c r="T55" s="6"/>
    </row>
    <row r="56" spans="1:20" ht="13.5" thickBot="1" x14ac:dyDescent="0.25">
      <c r="A56" s="39" t="s">
        <v>44</v>
      </c>
      <c r="B56" s="30">
        <v>7244</v>
      </c>
      <c r="C56" s="30">
        <v>9322886.5756780244</v>
      </c>
      <c r="D56" s="31">
        <v>5114</v>
      </c>
      <c r="E56" s="20"/>
      <c r="F56" s="68" t="s">
        <v>44</v>
      </c>
      <c r="G56" s="79">
        <v>9099</v>
      </c>
      <c r="H56" s="79">
        <v>13238888.480022155</v>
      </c>
      <c r="I56" s="80">
        <v>5337</v>
      </c>
      <c r="K56" s="11" t="s">
        <v>44</v>
      </c>
      <c r="L56" s="102">
        <v>-0.20386855698428397</v>
      </c>
      <c r="M56" s="102">
        <v>-0.29579536909412629</v>
      </c>
      <c r="N56" s="103">
        <v>-4.1783773655611811E-2</v>
      </c>
      <c r="R56" s="6"/>
      <c r="S56" s="6"/>
      <c r="T56" s="6"/>
    </row>
    <row r="57" spans="1:20" ht="13.5" thickBot="1" x14ac:dyDescent="0.25">
      <c r="A57" s="39" t="s">
        <v>45</v>
      </c>
      <c r="B57" s="30">
        <v>4826</v>
      </c>
      <c r="C57" s="30">
        <v>7001212.5805246057</v>
      </c>
      <c r="D57" s="31">
        <v>2661</v>
      </c>
      <c r="E57" s="20"/>
      <c r="F57" s="68" t="s">
        <v>45</v>
      </c>
      <c r="G57" s="79">
        <v>6111</v>
      </c>
      <c r="H57" s="79">
        <v>16192146.436468981</v>
      </c>
      <c r="I57" s="80">
        <v>2746</v>
      </c>
      <c r="K57" s="11" t="s">
        <v>45</v>
      </c>
      <c r="L57" s="102">
        <v>-0.21027655048273608</v>
      </c>
      <c r="M57" s="102">
        <v>-0.56761676977204023</v>
      </c>
      <c r="N57" s="103">
        <v>-3.0954115076474831E-2</v>
      </c>
      <c r="R57" s="6"/>
      <c r="S57" s="6"/>
      <c r="T57" s="6"/>
    </row>
    <row r="58" spans="1:20" ht="13.5" thickBot="1" x14ac:dyDescent="0.25">
      <c r="A58" s="40" t="s">
        <v>46</v>
      </c>
      <c r="B58" s="34">
        <v>17431</v>
      </c>
      <c r="C58" s="34">
        <v>24305022.443036411</v>
      </c>
      <c r="D58" s="35">
        <v>10666</v>
      </c>
      <c r="E58" s="20"/>
      <c r="F58" s="69" t="s">
        <v>46</v>
      </c>
      <c r="G58" s="74">
        <v>22086</v>
      </c>
      <c r="H58" s="74">
        <v>27880258.162713297</v>
      </c>
      <c r="I58" s="75">
        <v>12079</v>
      </c>
      <c r="K58" s="12" t="s">
        <v>46</v>
      </c>
      <c r="L58" s="104">
        <v>-0.21076700172054696</v>
      </c>
      <c r="M58" s="104">
        <v>-0.12823538787952693</v>
      </c>
      <c r="N58" s="105">
        <v>-0.11697988244059943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67900</v>
      </c>
      <c r="C60" s="85">
        <v>66268644.389137849</v>
      </c>
      <c r="D60" s="85">
        <v>48266</v>
      </c>
      <c r="E60" s="20"/>
      <c r="F60" s="50" t="s">
        <v>47</v>
      </c>
      <c r="G60" s="51">
        <v>108394</v>
      </c>
      <c r="H60" s="51">
        <v>94100570.415245369</v>
      </c>
      <c r="I60" s="55">
        <v>78556</v>
      </c>
      <c r="K60" s="98" t="s">
        <v>47</v>
      </c>
      <c r="L60" s="99">
        <v>-0.37358156355517835</v>
      </c>
      <c r="M60" s="99">
        <v>-0.29576787795537562</v>
      </c>
      <c r="N60" s="99">
        <v>-0.38558480574367326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12227</v>
      </c>
      <c r="C61" s="30">
        <v>11594518.106114766</v>
      </c>
      <c r="D61" s="31">
        <v>8514</v>
      </c>
      <c r="E61" s="20"/>
      <c r="F61" s="73" t="s">
        <v>48</v>
      </c>
      <c r="G61" s="57">
        <v>15164</v>
      </c>
      <c r="H61" s="57">
        <v>14363534.831724849</v>
      </c>
      <c r="I61" s="58">
        <v>9674</v>
      </c>
      <c r="K61" s="10" t="s">
        <v>48</v>
      </c>
      <c r="L61" s="102">
        <v>-0.19368240569770512</v>
      </c>
      <c r="M61" s="102">
        <v>-0.19278100816061894</v>
      </c>
      <c r="N61" s="103">
        <v>-0.11990903452553237</v>
      </c>
    </row>
    <row r="62" spans="1:20" ht="13.5" thickBot="1" x14ac:dyDescent="0.25">
      <c r="A62" s="39" t="s">
        <v>49</v>
      </c>
      <c r="B62" s="30">
        <v>5557</v>
      </c>
      <c r="C62" s="30">
        <v>6808143.0772392079</v>
      </c>
      <c r="D62" s="31">
        <v>2800</v>
      </c>
      <c r="E62" s="20"/>
      <c r="F62" s="68" t="s">
        <v>49</v>
      </c>
      <c r="G62" s="79">
        <v>9685</v>
      </c>
      <c r="H62" s="79">
        <v>13231473.947950184</v>
      </c>
      <c r="I62" s="80">
        <v>4347</v>
      </c>
      <c r="K62" s="11" t="s">
        <v>49</v>
      </c>
      <c r="L62" s="102">
        <v>-0.42622612287041817</v>
      </c>
      <c r="M62" s="102">
        <v>-0.48545845277548061</v>
      </c>
      <c r="N62" s="103">
        <v>-0.35587761674718199</v>
      </c>
    </row>
    <row r="63" spans="1:20" ht="13.5" thickBot="1" x14ac:dyDescent="0.25">
      <c r="A63" s="40" t="s">
        <v>50</v>
      </c>
      <c r="B63" s="34">
        <v>50116</v>
      </c>
      <c r="C63" s="34">
        <v>47865983.205783874</v>
      </c>
      <c r="D63" s="35">
        <v>36952</v>
      </c>
      <c r="E63" s="20"/>
      <c r="F63" s="69" t="s">
        <v>50</v>
      </c>
      <c r="G63" s="74">
        <v>83545</v>
      </c>
      <c r="H63" s="74">
        <v>66505561.63557034</v>
      </c>
      <c r="I63" s="75">
        <v>64535</v>
      </c>
      <c r="K63" s="12" t="s">
        <v>50</v>
      </c>
      <c r="L63" s="104">
        <v>-0.40013166556945357</v>
      </c>
      <c r="M63" s="104">
        <v>-0.28027097240266197</v>
      </c>
      <c r="N63" s="105">
        <v>-0.42741148214147362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6274</v>
      </c>
      <c r="C65" s="85">
        <v>9233593.3669055253</v>
      </c>
      <c r="D65" s="85">
        <v>2155</v>
      </c>
      <c r="E65" s="20"/>
      <c r="F65" s="50" t="s">
        <v>51</v>
      </c>
      <c r="G65" s="51">
        <v>8021</v>
      </c>
      <c r="H65" s="51">
        <v>10500010.469556663</v>
      </c>
      <c r="I65" s="55">
        <v>3090</v>
      </c>
      <c r="K65" s="98" t="s">
        <v>51</v>
      </c>
      <c r="L65" s="99">
        <v>-0.21780326642563275</v>
      </c>
      <c r="M65" s="99">
        <v>-0.1206110323721048</v>
      </c>
      <c r="N65" s="99">
        <v>-0.30258899676375406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4953</v>
      </c>
      <c r="C66" s="30">
        <v>7252096.5225098217</v>
      </c>
      <c r="D66" s="31">
        <v>1278</v>
      </c>
      <c r="E66" s="20"/>
      <c r="F66" s="73" t="s">
        <v>52</v>
      </c>
      <c r="G66" s="57">
        <v>5998</v>
      </c>
      <c r="H66" s="57">
        <v>7828835.1679551695</v>
      </c>
      <c r="I66" s="58">
        <v>1904</v>
      </c>
      <c r="K66" s="10" t="s">
        <v>52</v>
      </c>
      <c r="L66" s="102">
        <v>-0.17422474158052681</v>
      </c>
      <c r="M66" s="102">
        <v>-7.3668513012771442E-2</v>
      </c>
      <c r="N66" s="103">
        <v>-0.32878151260504207</v>
      </c>
    </row>
    <row r="67" spans="1:18" ht="13.5" thickBot="1" x14ac:dyDescent="0.25">
      <c r="A67" s="40" t="s">
        <v>53</v>
      </c>
      <c r="B67" s="34">
        <v>1321</v>
      </c>
      <c r="C67" s="34">
        <v>1981496.8443957041</v>
      </c>
      <c r="D67" s="35">
        <v>877</v>
      </c>
      <c r="E67" s="20"/>
      <c r="F67" s="69" t="s">
        <v>53</v>
      </c>
      <c r="G67" s="74">
        <v>2023</v>
      </c>
      <c r="H67" s="74">
        <v>2671175.3016014937</v>
      </c>
      <c r="I67" s="75">
        <v>1186</v>
      </c>
      <c r="K67" s="12" t="s">
        <v>53</v>
      </c>
      <c r="L67" s="104">
        <v>-0.34700939199209091</v>
      </c>
      <c r="M67" s="104">
        <v>-0.25819288490436976</v>
      </c>
      <c r="N67" s="105">
        <v>-0.260539629005059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38167</v>
      </c>
      <c r="C69" s="85">
        <v>36274648.761472158</v>
      </c>
      <c r="D69" s="85">
        <v>29649</v>
      </c>
      <c r="E69" s="20"/>
      <c r="F69" s="50" t="s">
        <v>54</v>
      </c>
      <c r="G69" s="51">
        <v>37500</v>
      </c>
      <c r="H69" s="51">
        <v>33648307.104760975</v>
      </c>
      <c r="I69" s="55">
        <v>25845</v>
      </c>
      <c r="K69" s="98" t="s">
        <v>54</v>
      </c>
      <c r="L69" s="99">
        <v>1.7786666666666617E-2</v>
      </c>
      <c r="M69" s="99">
        <v>7.8052712980011263E-2</v>
      </c>
      <c r="N69" s="99">
        <v>0.14718514219384793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14931</v>
      </c>
      <c r="C70" s="30">
        <v>12346190.770063061</v>
      </c>
      <c r="D70" s="31">
        <v>12093</v>
      </c>
      <c r="E70" s="20"/>
      <c r="F70" s="73" t="s">
        <v>55</v>
      </c>
      <c r="G70" s="57">
        <v>14677</v>
      </c>
      <c r="H70" s="57">
        <v>11657400.146619886</v>
      </c>
      <c r="I70" s="58">
        <v>10282</v>
      </c>
      <c r="K70" s="10" t="s">
        <v>55</v>
      </c>
      <c r="L70" s="102">
        <v>1.7305988962321939E-2</v>
      </c>
      <c r="M70" s="102">
        <v>5.9086126819013929E-2</v>
      </c>
      <c r="N70" s="103">
        <v>0.17613304804512731</v>
      </c>
    </row>
    <row r="71" spans="1:18" ht="13.5" thickBot="1" x14ac:dyDescent="0.25">
      <c r="A71" s="39" t="s">
        <v>56</v>
      </c>
      <c r="B71" s="30">
        <v>2377</v>
      </c>
      <c r="C71" s="30">
        <v>1897134.4608449587</v>
      </c>
      <c r="D71" s="31">
        <v>1814</v>
      </c>
      <c r="E71" s="20"/>
      <c r="F71" s="68" t="s">
        <v>56</v>
      </c>
      <c r="G71" s="79">
        <v>2995</v>
      </c>
      <c r="H71" s="79">
        <v>2612786.5470050559</v>
      </c>
      <c r="I71" s="80">
        <v>1877</v>
      </c>
      <c r="K71" s="11" t="s">
        <v>56</v>
      </c>
      <c r="L71" s="102">
        <v>-0.20634390651085144</v>
      </c>
      <c r="M71" s="102">
        <v>-0.27390377027944501</v>
      </c>
      <c r="N71" s="103">
        <v>-3.3564198188598793E-2</v>
      </c>
    </row>
    <row r="72" spans="1:18" ht="13.5" thickBot="1" x14ac:dyDescent="0.25">
      <c r="A72" s="39" t="s">
        <v>57</v>
      </c>
      <c r="B72" s="30">
        <v>2213</v>
      </c>
      <c r="C72" s="30">
        <v>2585672.133667714</v>
      </c>
      <c r="D72" s="31">
        <v>1543</v>
      </c>
      <c r="E72" s="20"/>
      <c r="F72" s="68" t="s">
        <v>57</v>
      </c>
      <c r="G72" s="79">
        <v>2515</v>
      </c>
      <c r="H72" s="79">
        <v>2350697.1258781212</v>
      </c>
      <c r="I72" s="80">
        <v>1584</v>
      </c>
      <c r="K72" s="11" t="s">
        <v>57</v>
      </c>
      <c r="L72" s="102">
        <v>-0.12007952286282308</v>
      </c>
      <c r="M72" s="102">
        <v>9.9959712037260395E-2</v>
      </c>
      <c r="N72" s="103">
        <v>-2.5883838383838342E-2</v>
      </c>
    </row>
    <row r="73" spans="1:18" ht="13.5" thickBot="1" x14ac:dyDescent="0.25">
      <c r="A73" s="40" t="s">
        <v>58</v>
      </c>
      <c r="B73" s="34">
        <v>18646</v>
      </c>
      <c r="C73" s="34">
        <v>19445651.396896426</v>
      </c>
      <c r="D73" s="35">
        <v>14199</v>
      </c>
      <c r="E73" s="20"/>
      <c r="F73" s="69" t="s">
        <v>58</v>
      </c>
      <c r="G73" s="74">
        <v>17313</v>
      </c>
      <c r="H73" s="74">
        <v>17027423.285257909</v>
      </c>
      <c r="I73" s="75">
        <v>12102</v>
      </c>
      <c r="K73" s="12" t="s">
        <v>58</v>
      </c>
      <c r="L73" s="104">
        <v>7.699416623346611E-2</v>
      </c>
      <c r="M73" s="104">
        <v>0.14201961571790966</v>
      </c>
      <c r="N73" s="105">
        <v>0.1732771442736738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116100</v>
      </c>
      <c r="C75" s="85">
        <v>148093998.57722774</v>
      </c>
      <c r="D75" s="85">
        <v>78132</v>
      </c>
      <c r="E75" s="20"/>
      <c r="F75" s="50" t="s">
        <v>59</v>
      </c>
      <c r="G75" s="51">
        <v>135913</v>
      </c>
      <c r="H75" s="51">
        <v>166083699.54721394</v>
      </c>
      <c r="I75" s="55">
        <v>80008</v>
      </c>
      <c r="K75" s="98" t="s">
        <v>59</v>
      </c>
      <c r="L75" s="99">
        <v>-0.1457770779837102</v>
      </c>
      <c r="M75" s="99">
        <v>-0.10831707758817188</v>
      </c>
      <c r="N75" s="99">
        <v>-2.3447655234476561E-2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116100</v>
      </c>
      <c r="C76" s="34">
        <v>148093998.57722774</v>
      </c>
      <c r="D76" s="35">
        <v>78132</v>
      </c>
      <c r="E76" s="20"/>
      <c r="F76" s="72" t="s">
        <v>60</v>
      </c>
      <c r="G76" s="61">
        <v>135913</v>
      </c>
      <c r="H76" s="61">
        <v>166083699.54721394</v>
      </c>
      <c r="I76" s="62">
        <v>80008</v>
      </c>
      <c r="K76" s="14" t="s">
        <v>60</v>
      </c>
      <c r="L76" s="104">
        <v>-0.1457770779837102</v>
      </c>
      <c r="M76" s="104">
        <v>-0.10831707758817188</v>
      </c>
      <c r="N76" s="105">
        <v>-2.3447655234476561E-2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37494</v>
      </c>
      <c r="C78" s="85">
        <v>36779846.301760718</v>
      </c>
      <c r="D78" s="85">
        <v>22675</v>
      </c>
      <c r="E78" s="20"/>
      <c r="F78" s="50" t="s">
        <v>61</v>
      </c>
      <c r="G78" s="51">
        <v>65391</v>
      </c>
      <c r="H78" s="51">
        <v>60370145.72783722</v>
      </c>
      <c r="I78" s="55">
        <v>35787</v>
      </c>
      <c r="K78" s="98" t="s">
        <v>61</v>
      </c>
      <c r="L78" s="99">
        <v>-0.4266183419736661</v>
      </c>
      <c r="M78" s="99">
        <v>-0.39076101509555905</v>
      </c>
      <c r="N78" s="99">
        <v>-0.36639002989912539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37494</v>
      </c>
      <c r="C79" s="34">
        <v>36779846.301760718</v>
      </c>
      <c r="D79" s="35">
        <v>22675</v>
      </c>
      <c r="E79" s="20"/>
      <c r="F79" s="72" t="s">
        <v>62</v>
      </c>
      <c r="G79" s="61">
        <v>65391</v>
      </c>
      <c r="H79" s="61">
        <v>60370145.72783722</v>
      </c>
      <c r="I79" s="62">
        <v>35787</v>
      </c>
      <c r="K79" s="14" t="s">
        <v>62</v>
      </c>
      <c r="L79" s="104">
        <v>-0.4266183419736661</v>
      </c>
      <c r="M79" s="104">
        <v>-0.39076101509555905</v>
      </c>
      <c r="N79" s="105">
        <v>-0.36639002989912539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25921</v>
      </c>
      <c r="C81" s="85">
        <v>37985594.604235269</v>
      </c>
      <c r="D81" s="85">
        <v>18000</v>
      </c>
      <c r="E81" s="20"/>
      <c r="F81" s="50" t="s">
        <v>63</v>
      </c>
      <c r="G81" s="51">
        <v>31189</v>
      </c>
      <c r="H81" s="51">
        <v>36089290.125509143</v>
      </c>
      <c r="I81" s="55">
        <v>20551</v>
      </c>
      <c r="K81" s="98" t="s">
        <v>63</v>
      </c>
      <c r="L81" s="99">
        <v>-0.16890570393407933</v>
      </c>
      <c r="M81" s="99">
        <v>5.2544798529737591E-2</v>
      </c>
      <c r="N81" s="99">
        <v>-0.12413021264172064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25921</v>
      </c>
      <c r="C82" s="34">
        <v>37985594.604235269</v>
      </c>
      <c r="D82" s="35">
        <v>18000</v>
      </c>
      <c r="E82" s="20"/>
      <c r="F82" s="72" t="s">
        <v>64</v>
      </c>
      <c r="G82" s="61">
        <v>31189</v>
      </c>
      <c r="H82" s="61">
        <v>36089290.125509143</v>
      </c>
      <c r="I82" s="62">
        <v>20551</v>
      </c>
      <c r="K82" s="14" t="s">
        <v>64</v>
      </c>
      <c r="L82" s="104">
        <v>-0.16890570393407933</v>
      </c>
      <c r="M82" s="104">
        <v>5.2544798529737591E-2</v>
      </c>
      <c r="N82" s="105">
        <v>-0.12413021264172064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33453</v>
      </c>
      <c r="C84" s="85">
        <v>46466106.566673264</v>
      </c>
      <c r="D84" s="85">
        <v>23544</v>
      </c>
      <c r="E84" s="20"/>
      <c r="F84" s="50" t="s">
        <v>65</v>
      </c>
      <c r="G84" s="51">
        <v>35852</v>
      </c>
      <c r="H84" s="51">
        <v>45703339.094451614</v>
      </c>
      <c r="I84" s="55">
        <v>24745</v>
      </c>
      <c r="K84" s="98" t="s">
        <v>65</v>
      </c>
      <c r="L84" s="99">
        <v>-6.6913979694298797E-2</v>
      </c>
      <c r="M84" s="99">
        <v>1.668953488595859E-2</v>
      </c>
      <c r="N84" s="99">
        <v>-4.8535057587391406E-2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8619</v>
      </c>
      <c r="C85" s="30">
        <v>12667743.884494312</v>
      </c>
      <c r="D85" s="31">
        <v>5867</v>
      </c>
      <c r="E85" s="20"/>
      <c r="F85" s="73" t="s">
        <v>66</v>
      </c>
      <c r="G85" s="57">
        <v>10185</v>
      </c>
      <c r="H85" s="57">
        <v>11495290.425179973</v>
      </c>
      <c r="I85" s="58">
        <v>7076</v>
      </c>
      <c r="K85" s="10" t="s">
        <v>66</v>
      </c>
      <c r="L85" s="102">
        <v>-0.15375552282768779</v>
      </c>
      <c r="M85" s="102">
        <v>0.10199424424685488</v>
      </c>
      <c r="N85" s="103">
        <v>-0.17085924250989259</v>
      </c>
    </row>
    <row r="86" spans="1:18" ht="13.5" thickBot="1" x14ac:dyDescent="0.25">
      <c r="A86" s="39" t="s">
        <v>67</v>
      </c>
      <c r="B86" s="30">
        <v>8923</v>
      </c>
      <c r="C86" s="30">
        <v>11128899.403890738</v>
      </c>
      <c r="D86" s="31">
        <v>6704</v>
      </c>
      <c r="E86" s="20"/>
      <c r="F86" s="68" t="s">
        <v>67</v>
      </c>
      <c r="G86" s="79">
        <v>7763</v>
      </c>
      <c r="H86" s="79">
        <v>10322208.28455122</v>
      </c>
      <c r="I86" s="80">
        <v>5536</v>
      </c>
      <c r="K86" s="11" t="s">
        <v>67</v>
      </c>
      <c r="L86" s="102">
        <v>0.14942676800206112</v>
      </c>
      <c r="M86" s="102">
        <v>7.8151021283580979E-2</v>
      </c>
      <c r="N86" s="103">
        <v>0.21098265895953761</v>
      </c>
    </row>
    <row r="87" spans="1:18" ht="13.5" thickBot="1" x14ac:dyDescent="0.25">
      <c r="A87" s="40" t="s">
        <v>68</v>
      </c>
      <c r="B87" s="34">
        <v>15911</v>
      </c>
      <c r="C87" s="34">
        <v>22669463.278288215</v>
      </c>
      <c r="D87" s="35">
        <v>10973</v>
      </c>
      <c r="E87" s="20"/>
      <c r="F87" s="69" t="s">
        <v>68</v>
      </c>
      <c r="G87" s="74">
        <v>17904</v>
      </c>
      <c r="H87" s="74">
        <v>23885840.384720422</v>
      </c>
      <c r="I87" s="75">
        <v>12133</v>
      </c>
      <c r="K87" s="12" t="s">
        <v>68</v>
      </c>
      <c r="L87" s="104">
        <v>-0.11131590705987493</v>
      </c>
      <c r="M87" s="104">
        <v>-5.0924610013316274E-2</v>
      </c>
      <c r="N87" s="105">
        <v>-9.5607022170938749E-2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5950</v>
      </c>
      <c r="C89" s="85">
        <v>7886806.0952846725</v>
      </c>
      <c r="D89" s="85">
        <v>4092</v>
      </c>
      <c r="E89" s="20"/>
      <c r="F89" s="54" t="s">
        <v>69</v>
      </c>
      <c r="G89" s="51">
        <v>6830</v>
      </c>
      <c r="H89" s="51">
        <v>7741989.4793403167</v>
      </c>
      <c r="I89" s="55">
        <v>4746</v>
      </c>
      <c r="K89" s="101" t="s">
        <v>69</v>
      </c>
      <c r="L89" s="99">
        <v>-0.12884333821376281</v>
      </c>
      <c r="M89" s="99">
        <v>1.8705349100615942E-2</v>
      </c>
      <c r="N89" s="99">
        <v>-0.13780025284450059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5950</v>
      </c>
      <c r="C90" s="34">
        <v>7886806.0952846725</v>
      </c>
      <c r="D90" s="35">
        <v>4092</v>
      </c>
      <c r="E90" s="20"/>
      <c r="F90" s="71" t="s">
        <v>70</v>
      </c>
      <c r="G90" s="61">
        <v>6830</v>
      </c>
      <c r="H90" s="61">
        <v>7741989.4793403167</v>
      </c>
      <c r="I90" s="62">
        <v>4746</v>
      </c>
      <c r="K90" s="13" t="s">
        <v>70</v>
      </c>
      <c r="L90" s="104">
        <v>-0.12884333821376281</v>
      </c>
      <c r="M90" s="104">
        <v>1.8705349100615942E-2</v>
      </c>
      <c r="N90" s="105">
        <v>-0.13780025284450059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T92"/>
  <sheetViews>
    <sheetView zoomScale="85" zoomScaleNormal="85" workbookViewId="0">
      <selection activeCell="T20" sqref="T20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8" x14ac:dyDescent="0.2">
      <c r="A2" s="25" t="s">
        <v>81</v>
      </c>
      <c r="B2" s="26">
        <f>'Marzo 2023'!B2</f>
        <v>2023</v>
      </c>
      <c r="C2" s="25"/>
      <c r="D2" s="25"/>
      <c r="F2" s="44" t="str">
        <f>A2</f>
        <v>MES: ABRIL</v>
      </c>
      <c r="G2" s="45">
        <f>'Marzo 2023'!G2</f>
        <v>2022</v>
      </c>
      <c r="K2" s="1" t="str">
        <f>A2</f>
        <v>MES: ABRIL</v>
      </c>
      <c r="L2" s="3"/>
      <c r="M2" s="1" t="str">
        <f>'Marzo 2023'!M2</f>
        <v>2023/2022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261056</v>
      </c>
      <c r="C6" s="85">
        <v>274525283.50406146</v>
      </c>
      <c r="D6" s="85">
        <v>179565.57780900717</v>
      </c>
      <c r="E6" s="20"/>
      <c r="F6" s="50" t="s">
        <v>1</v>
      </c>
      <c r="G6" s="51">
        <v>277536</v>
      </c>
      <c r="H6" s="51">
        <v>296499873.67282993</v>
      </c>
      <c r="I6" s="51">
        <v>170520</v>
      </c>
      <c r="K6" s="98" t="s">
        <v>1</v>
      </c>
      <c r="L6" s="99">
        <v>-5.9379684077020656E-2</v>
      </c>
      <c r="M6" s="99">
        <v>-7.4113320510268199E-2</v>
      </c>
      <c r="N6" s="99">
        <v>5.3047019757255232E-2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30814</v>
      </c>
      <c r="C8" s="87">
        <v>26566532.673090406</v>
      </c>
      <c r="D8" s="87">
        <v>22156</v>
      </c>
      <c r="E8" s="20"/>
      <c r="F8" s="54" t="s">
        <v>4</v>
      </c>
      <c r="G8" s="51">
        <v>33979</v>
      </c>
      <c r="H8" s="51">
        <v>28632060.474392157</v>
      </c>
      <c r="I8" s="55">
        <v>22798</v>
      </c>
      <c r="K8" s="101" t="s">
        <v>4</v>
      </c>
      <c r="L8" s="99">
        <v>-9.3145766502840011E-2</v>
      </c>
      <c r="M8" s="99">
        <v>-7.2140382741546327E-2</v>
      </c>
      <c r="N8" s="99">
        <v>-2.8160364944293415E-2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2452</v>
      </c>
      <c r="C9" s="30">
        <v>1895449.9338708506</v>
      </c>
      <c r="D9" s="31">
        <v>1368</v>
      </c>
      <c r="E9" s="21"/>
      <c r="F9" s="56" t="s">
        <v>5</v>
      </c>
      <c r="G9" s="57">
        <v>3598</v>
      </c>
      <c r="H9" s="57">
        <v>2480238.5140149915</v>
      </c>
      <c r="I9" s="58">
        <v>1426</v>
      </c>
      <c r="K9" s="7" t="s">
        <v>5</v>
      </c>
      <c r="L9" s="102">
        <v>-0.31851028349082822</v>
      </c>
      <c r="M9" s="102">
        <v>-0.2357791707691409</v>
      </c>
      <c r="N9" s="102">
        <v>-4.0673211781206198E-2</v>
      </c>
    </row>
    <row r="10" spans="1:18" ht="13.5" thickBot="1" x14ac:dyDescent="0.25">
      <c r="A10" s="32" t="s">
        <v>6</v>
      </c>
      <c r="B10" s="30">
        <v>9911</v>
      </c>
      <c r="C10" s="30">
        <v>5318440.2919047885</v>
      </c>
      <c r="D10" s="31">
        <v>8852</v>
      </c>
      <c r="E10" s="20"/>
      <c r="F10" s="59" t="s">
        <v>6</v>
      </c>
      <c r="G10" s="79">
        <v>7644</v>
      </c>
      <c r="H10" s="79">
        <v>4829023.2071572859</v>
      </c>
      <c r="I10" s="80">
        <v>6566</v>
      </c>
      <c r="K10" s="8" t="s">
        <v>6</v>
      </c>
      <c r="L10" s="113">
        <v>0.29657247514390361</v>
      </c>
      <c r="M10" s="113">
        <v>0.10134908526057984</v>
      </c>
      <c r="N10" s="115">
        <v>0.34815717331708806</v>
      </c>
    </row>
    <row r="11" spans="1:18" ht="13.5" thickBot="1" x14ac:dyDescent="0.25">
      <c r="A11" s="32" t="s">
        <v>7</v>
      </c>
      <c r="B11" s="30">
        <v>1400</v>
      </c>
      <c r="C11" s="30">
        <v>1354179.1298448225</v>
      </c>
      <c r="D11" s="31">
        <v>960</v>
      </c>
      <c r="E11" s="20"/>
      <c r="F11" s="59" t="s">
        <v>7</v>
      </c>
      <c r="G11" s="79">
        <v>1665</v>
      </c>
      <c r="H11" s="79">
        <v>1606857.6801917802</v>
      </c>
      <c r="I11" s="80">
        <v>1099</v>
      </c>
      <c r="K11" s="8" t="s">
        <v>7</v>
      </c>
      <c r="L11" s="113">
        <v>-0.15915915915915912</v>
      </c>
      <c r="M11" s="113">
        <v>-0.1572501121050125</v>
      </c>
      <c r="N11" s="115">
        <v>-0.12647861692447682</v>
      </c>
    </row>
    <row r="12" spans="1:18" ht="13.5" thickBot="1" x14ac:dyDescent="0.25">
      <c r="A12" s="32" t="s">
        <v>8</v>
      </c>
      <c r="B12" s="30">
        <v>1184</v>
      </c>
      <c r="C12" s="30">
        <v>1381280.2518033311</v>
      </c>
      <c r="D12" s="31">
        <v>813</v>
      </c>
      <c r="E12" s="20"/>
      <c r="F12" s="59" t="s">
        <v>8</v>
      </c>
      <c r="G12" s="79">
        <v>1467</v>
      </c>
      <c r="H12" s="79">
        <v>1530082.4492599526</v>
      </c>
      <c r="I12" s="80">
        <v>862</v>
      </c>
      <c r="K12" s="8" t="s">
        <v>8</v>
      </c>
      <c r="L12" s="113">
        <v>-0.19291070211315609</v>
      </c>
      <c r="M12" s="113">
        <v>-9.7251097500394179E-2</v>
      </c>
      <c r="N12" s="115">
        <v>-5.6844547563805081E-2</v>
      </c>
    </row>
    <row r="13" spans="1:18" ht="13.5" thickBot="1" x14ac:dyDescent="0.25">
      <c r="A13" s="32" t="s">
        <v>9</v>
      </c>
      <c r="B13" s="30">
        <v>2065</v>
      </c>
      <c r="C13" s="30">
        <v>2407749.2612380288</v>
      </c>
      <c r="D13" s="31">
        <v>1363</v>
      </c>
      <c r="E13" s="20"/>
      <c r="F13" s="59" t="s">
        <v>9</v>
      </c>
      <c r="G13" s="79">
        <v>2722</v>
      </c>
      <c r="H13" s="79">
        <v>2323836.3978538518</v>
      </c>
      <c r="I13" s="80">
        <v>1915</v>
      </c>
      <c r="K13" s="8" t="s">
        <v>9</v>
      </c>
      <c r="L13" s="113">
        <v>-0.24136664217487147</v>
      </c>
      <c r="M13" s="113">
        <v>3.6109626074225076E-2</v>
      </c>
      <c r="N13" s="115">
        <v>-0.2882506527415144</v>
      </c>
    </row>
    <row r="14" spans="1:18" ht="13.5" thickBot="1" x14ac:dyDescent="0.25">
      <c r="A14" s="32" t="s">
        <v>10</v>
      </c>
      <c r="B14" s="30">
        <v>767</v>
      </c>
      <c r="C14" s="30">
        <v>943604.09065742453</v>
      </c>
      <c r="D14" s="31">
        <v>450</v>
      </c>
      <c r="E14" s="20"/>
      <c r="F14" s="59" t="s">
        <v>10</v>
      </c>
      <c r="G14" s="79">
        <v>687</v>
      </c>
      <c r="H14" s="79">
        <v>1023308.1464319087</v>
      </c>
      <c r="I14" s="80">
        <v>280</v>
      </c>
      <c r="K14" s="8" t="s">
        <v>10</v>
      </c>
      <c r="L14" s="113">
        <v>0.11644832605531286</v>
      </c>
      <c r="M14" s="113">
        <v>-7.7888616495820795E-2</v>
      </c>
      <c r="N14" s="115">
        <v>0.60714285714285721</v>
      </c>
    </row>
    <row r="15" spans="1:18" ht="13.5" thickBot="1" x14ac:dyDescent="0.25">
      <c r="A15" s="32" t="s">
        <v>11</v>
      </c>
      <c r="B15" s="30">
        <v>5111</v>
      </c>
      <c r="C15" s="30">
        <v>4830311.8547152914</v>
      </c>
      <c r="D15" s="31">
        <v>3630</v>
      </c>
      <c r="E15" s="20"/>
      <c r="F15" s="59" t="s">
        <v>11</v>
      </c>
      <c r="G15" s="79">
        <v>6222</v>
      </c>
      <c r="H15" s="79">
        <v>5038611.4934510309</v>
      </c>
      <c r="I15" s="80">
        <v>4323</v>
      </c>
      <c r="K15" s="8" t="s">
        <v>11</v>
      </c>
      <c r="L15" s="113">
        <v>-0.17855994856959179</v>
      </c>
      <c r="M15" s="113">
        <v>-4.1340682647685423E-2</v>
      </c>
      <c r="N15" s="115">
        <v>-0.16030534351145043</v>
      </c>
    </row>
    <row r="16" spans="1:18" ht="13.5" thickBot="1" x14ac:dyDescent="0.25">
      <c r="A16" s="33" t="s">
        <v>12</v>
      </c>
      <c r="B16" s="34">
        <v>7924</v>
      </c>
      <c r="C16" s="34">
        <v>8435517.8590558711</v>
      </c>
      <c r="D16" s="35">
        <v>4720</v>
      </c>
      <c r="E16" s="20"/>
      <c r="F16" s="60" t="s">
        <v>12</v>
      </c>
      <c r="G16" s="109">
        <v>9974</v>
      </c>
      <c r="H16" s="109">
        <v>9800102.5860313587</v>
      </c>
      <c r="I16" s="110">
        <v>6327</v>
      </c>
      <c r="K16" s="9" t="s">
        <v>12</v>
      </c>
      <c r="L16" s="116">
        <v>-0.20553438941247237</v>
      </c>
      <c r="M16" s="116">
        <v>-0.13924188190851261</v>
      </c>
      <c r="N16" s="117">
        <v>-0.25399083293820135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12624</v>
      </c>
      <c r="C18" s="89">
        <v>15189751.125504587</v>
      </c>
      <c r="D18" s="89">
        <v>7887</v>
      </c>
      <c r="E18" s="20"/>
      <c r="F18" s="65" t="s">
        <v>13</v>
      </c>
      <c r="G18" s="66">
        <v>12563</v>
      </c>
      <c r="H18" s="66">
        <v>15519655.432086004</v>
      </c>
      <c r="I18" s="67">
        <v>7184</v>
      </c>
      <c r="K18" s="107" t="s">
        <v>13</v>
      </c>
      <c r="L18" s="108">
        <v>4.8555281381834625E-3</v>
      </c>
      <c r="M18" s="108">
        <v>-2.1257192727317853E-2</v>
      </c>
      <c r="N18" s="120">
        <v>9.7856347438752822E-2</v>
      </c>
    </row>
    <row r="19" spans="1:18" ht="13.5" thickBot="1" x14ac:dyDescent="0.25">
      <c r="A19" s="38" t="s">
        <v>14</v>
      </c>
      <c r="B19" s="126">
        <v>660</v>
      </c>
      <c r="C19" s="126">
        <v>1122812.7372572848</v>
      </c>
      <c r="D19" s="127">
        <v>287</v>
      </c>
      <c r="E19" s="20"/>
      <c r="F19" s="68" t="s">
        <v>14</v>
      </c>
      <c r="G19" s="130">
        <v>770</v>
      </c>
      <c r="H19" s="130">
        <v>1381335.5562387684</v>
      </c>
      <c r="I19" s="131">
        <v>375</v>
      </c>
      <c r="K19" s="10" t="s">
        <v>14</v>
      </c>
      <c r="L19" s="134">
        <v>-0.1428571428571429</v>
      </c>
      <c r="M19" s="134">
        <v>-0.1871542492436914</v>
      </c>
      <c r="N19" s="136">
        <v>-0.23466666666666669</v>
      </c>
    </row>
    <row r="20" spans="1:18" ht="13.5" thickBot="1" x14ac:dyDescent="0.25">
      <c r="A20" s="39" t="s">
        <v>15</v>
      </c>
      <c r="B20" s="126">
        <v>466</v>
      </c>
      <c r="C20" s="126">
        <v>544451.88993599766</v>
      </c>
      <c r="D20" s="127">
        <v>264</v>
      </c>
      <c r="E20" s="20"/>
      <c r="F20" s="68" t="s">
        <v>15</v>
      </c>
      <c r="G20" s="130">
        <v>530</v>
      </c>
      <c r="H20" s="130">
        <v>656749.80212000001</v>
      </c>
      <c r="I20" s="131">
        <v>324</v>
      </c>
      <c r="K20" s="11" t="s">
        <v>15</v>
      </c>
      <c r="L20" s="134">
        <v>-0.12075471698113205</v>
      </c>
      <c r="M20" s="134">
        <v>-0.17099040124793752</v>
      </c>
      <c r="N20" s="136">
        <v>-0.18518518518518523</v>
      </c>
    </row>
    <row r="21" spans="1:18" ht="13.5" thickBot="1" x14ac:dyDescent="0.25">
      <c r="A21" s="40" t="s">
        <v>16</v>
      </c>
      <c r="B21" s="128">
        <v>11498</v>
      </c>
      <c r="C21" s="128">
        <v>13522486.498311304</v>
      </c>
      <c r="D21" s="129">
        <v>7336</v>
      </c>
      <c r="E21" s="20"/>
      <c r="F21" s="69" t="s">
        <v>16</v>
      </c>
      <c r="G21" s="132">
        <v>11263</v>
      </c>
      <c r="H21" s="132">
        <v>13481570.073727235</v>
      </c>
      <c r="I21" s="133">
        <v>6485</v>
      </c>
      <c r="K21" s="12" t="s">
        <v>16</v>
      </c>
      <c r="L21" s="135">
        <v>2.0864778478203005E-2</v>
      </c>
      <c r="M21" s="135">
        <v>3.03498957171211E-3</v>
      </c>
      <c r="N21" s="137">
        <v>0.13122590593677708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3181</v>
      </c>
      <c r="C23" s="85">
        <v>4891964.2530587465</v>
      </c>
      <c r="D23" s="85">
        <v>1621</v>
      </c>
      <c r="E23" s="20"/>
      <c r="F23" s="54" t="s">
        <v>17</v>
      </c>
      <c r="G23" s="51">
        <v>3995</v>
      </c>
      <c r="H23" s="51">
        <v>6269601.6053518718</v>
      </c>
      <c r="I23" s="55">
        <v>1939</v>
      </c>
      <c r="K23" s="101" t="s">
        <v>17</v>
      </c>
      <c r="L23" s="99">
        <v>-0.20375469336670837</v>
      </c>
      <c r="M23" s="99">
        <v>-0.21973283774795893</v>
      </c>
      <c r="N23" s="99">
        <v>-0.16400206291903041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3181</v>
      </c>
      <c r="C24" s="34">
        <v>4891964.2530587465</v>
      </c>
      <c r="D24" s="35">
        <v>1621</v>
      </c>
      <c r="E24" s="20"/>
      <c r="F24" s="71" t="s">
        <v>18</v>
      </c>
      <c r="G24" s="61">
        <v>3995</v>
      </c>
      <c r="H24" s="61">
        <v>6269601.6053518718</v>
      </c>
      <c r="I24" s="62">
        <v>1939</v>
      </c>
      <c r="K24" s="13" t="s">
        <v>18</v>
      </c>
      <c r="L24" s="104">
        <v>-0.20375469336670837</v>
      </c>
      <c r="M24" s="104">
        <v>-0.21973283774795893</v>
      </c>
      <c r="N24" s="105">
        <v>-0.16400206291903041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1816</v>
      </c>
      <c r="C26" s="85">
        <v>1061640.8313450592</v>
      </c>
      <c r="D26" s="85">
        <v>1555</v>
      </c>
      <c r="E26" s="20"/>
      <c r="F26" s="50" t="s">
        <v>19</v>
      </c>
      <c r="G26" s="51">
        <v>1633</v>
      </c>
      <c r="H26" s="51">
        <v>1215283.2919314043</v>
      </c>
      <c r="I26" s="55">
        <v>1160</v>
      </c>
      <c r="K26" s="98" t="s">
        <v>19</v>
      </c>
      <c r="L26" s="99">
        <v>0.11206368646662579</v>
      </c>
      <c r="M26" s="99">
        <v>-0.12642522250278521</v>
      </c>
      <c r="N26" s="99">
        <v>0.34051724137931028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1816</v>
      </c>
      <c r="C27" s="34">
        <v>1061640.8313450592</v>
      </c>
      <c r="D27" s="35">
        <v>1555</v>
      </c>
      <c r="E27" s="20"/>
      <c r="F27" s="72" t="s">
        <v>20</v>
      </c>
      <c r="G27" s="61">
        <v>1633</v>
      </c>
      <c r="H27" s="61">
        <v>1215283.2919314043</v>
      </c>
      <c r="I27" s="62">
        <v>1160</v>
      </c>
      <c r="K27" s="14" t="s">
        <v>20</v>
      </c>
      <c r="L27" s="104">
        <v>0.11206368646662579</v>
      </c>
      <c r="M27" s="104">
        <v>-0.12642522250278521</v>
      </c>
      <c r="N27" s="105">
        <v>0.34051724137931028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12611</v>
      </c>
      <c r="C29" s="85">
        <v>8330735.6318898089</v>
      </c>
      <c r="D29" s="85">
        <v>9643</v>
      </c>
      <c r="E29" s="20"/>
      <c r="F29" s="50" t="s">
        <v>21</v>
      </c>
      <c r="G29" s="51">
        <v>10288</v>
      </c>
      <c r="H29" s="51">
        <v>7069971.8330859942</v>
      </c>
      <c r="I29" s="55">
        <v>7594</v>
      </c>
      <c r="K29" s="98" t="s">
        <v>21</v>
      </c>
      <c r="L29" s="99">
        <v>0.22579704510108867</v>
      </c>
      <c r="M29" s="99">
        <v>0.17832656601313501</v>
      </c>
      <c r="N29" s="99">
        <v>0.26981827758756904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4909</v>
      </c>
      <c r="C30" s="30">
        <v>3832745.2546821162</v>
      </c>
      <c r="D30" s="31">
        <v>3506</v>
      </c>
      <c r="E30" s="20"/>
      <c r="F30" s="73" t="s">
        <v>22</v>
      </c>
      <c r="G30" s="57">
        <v>4278</v>
      </c>
      <c r="H30" s="57">
        <v>3035440.3682342349</v>
      </c>
      <c r="I30" s="58">
        <v>3076</v>
      </c>
      <c r="K30" s="15" t="s">
        <v>22</v>
      </c>
      <c r="L30" s="102">
        <v>0.14749883122954643</v>
      </c>
      <c r="M30" s="102">
        <v>0.26266531037527407</v>
      </c>
      <c r="N30" s="103">
        <v>0.13979193758127439</v>
      </c>
    </row>
    <row r="31" spans="1:18" ht="13.5" thickBot="1" x14ac:dyDescent="0.25">
      <c r="A31" s="94" t="s">
        <v>23</v>
      </c>
      <c r="B31" s="34">
        <v>7702</v>
      </c>
      <c r="C31" s="34">
        <v>4497990.3772076927</v>
      </c>
      <c r="D31" s="35">
        <v>6137</v>
      </c>
      <c r="E31" s="20"/>
      <c r="F31" s="73" t="s">
        <v>23</v>
      </c>
      <c r="G31" s="74">
        <v>6010</v>
      </c>
      <c r="H31" s="74">
        <v>4034531.4648517594</v>
      </c>
      <c r="I31" s="75">
        <v>4518</v>
      </c>
      <c r="K31" s="16" t="s">
        <v>23</v>
      </c>
      <c r="L31" s="104">
        <v>0.28153078202995019</v>
      </c>
      <c r="M31" s="104">
        <v>0.11487304446464686</v>
      </c>
      <c r="N31" s="105">
        <v>0.35834440017706948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6469</v>
      </c>
      <c r="C33" s="85">
        <v>5044658.2670247983</v>
      </c>
      <c r="D33" s="85">
        <v>5112</v>
      </c>
      <c r="E33" s="20"/>
      <c r="F33" s="54" t="s">
        <v>24</v>
      </c>
      <c r="G33" s="51">
        <v>8211</v>
      </c>
      <c r="H33" s="51">
        <v>7280878.3844436174</v>
      </c>
      <c r="I33" s="55">
        <v>5037</v>
      </c>
      <c r="K33" s="101" t="s">
        <v>24</v>
      </c>
      <c r="L33" s="99">
        <v>-0.21215442698818654</v>
      </c>
      <c r="M33" s="99">
        <v>-0.30713603487688312</v>
      </c>
      <c r="N33" s="99">
        <v>1.4889815366289527E-2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6469</v>
      </c>
      <c r="C34" s="34">
        <v>5044658.2670247983</v>
      </c>
      <c r="D34" s="35">
        <v>5112</v>
      </c>
      <c r="E34" s="20"/>
      <c r="F34" s="71" t="s">
        <v>25</v>
      </c>
      <c r="G34" s="61">
        <v>8211</v>
      </c>
      <c r="H34" s="61">
        <v>7280878.3844436174</v>
      </c>
      <c r="I34" s="62">
        <v>5037</v>
      </c>
      <c r="K34" s="13" t="s">
        <v>25</v>
      </c>
      <c r="L34" s="104">
        <v>-0.21215442698818654</v>
      </c>
      <c r="M34" s="104">
        <v>-0.30713603487688312</v>
      </c>
      <c r="N34" s="105">
        <v>1.4889815366289527E-2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15269</v>
      </c>
      <c r="C36" s="85">
        <v>18270739.445239868</v>
      </c>
      <c r="D36" s="85">
        <v>10738</v>
      </c>
      <c r="E36" s="20"/>
      <c r="F36" s="50" t="s">
        <v>26</v>
      </c>
      <c r="G36" s="51">
        <v>13214</v>
      </c>
      <c r="H36" s="51">
        <v>18517372.626560822</v>
      </c>
      <c r="I36" s="55">
        <v>7331</v>
      </c>
      <c r="K36" s="98" t="s">
        <v>26</v>
      </c>
      <c r="L36" s="99">
        <v>0.15551687604056297</v>
      </c>
      <c r="M36" s="99">
        <v>-1.3319015947607538E-2</v>
      </c>
      <c r="N36" s="114">
        <v>0.46473878052107498</v>
      </c>
    </row>
    <row r="37" spans="1:18" ht="13.5" thickBot="1" x14ac:dyDescent="0.25">
      <c r="A37" s="38" t="s">
        <v>27</v>
      </c>
      <c r="B37" s="34">
        <v>968</v>
      </c>
      <c r="C37" s="34">
        <v>1539563.1534874681</v>
      </c>
      <c r="D37" s="34">
        <v>724</v>
      </c>
      <c r="E37" s="20"/>
      <c r="F37" s="73" t="s">
        <v>27</v>
      </c>
      <c r="G37" s="112">
        <v>1174</v>
      </c>
      <c r="H37" s="112">
        <v>1657467.6096354374</v>
      </c>
      <c r="I37" s="112">
        <v>619</v>
      </c>
      <c r="K37" s="10" t="s">
        <v>27</v>
      </c>
      <c r="L37" s="102">
        <v>-0.17546848381601365</v>
      </c>
      <c r="M37" s="102">
        <v>-7.1135300299414284E-2</v>
      </c>
      <c r="N37" s="103">
        <v>0.1696284329563813</v>
      </c>
    </row>
    <row r="38" spans="1:18" ht="13.5" thickBot="1" x14ac:dyDescent="0.25">
      <c r="A38" s="39" t="s">
        <v>28</v>
      </c>
      <c r="B38" s="34">
        <v>2031</v>
      </c>
      <c r="C38" s="34">
        <v>2537565.1253416254</v>
      </c>
      <c r="D38" s="34">
        <v>1165</v>
      </c>
      <c r="E38" s="20"/>
      <c r="F38" s="68" t="s">
        <v>28</v>
      </c>
      <c r="G38" s="112">
        <v>1442</v>
      </c>
      <c r="H38" s="112">
        <v>2366132.5499170497</v>
      </c>
      <c r="I38" s="112">
        <v>514</v>
      </c>
      <c r="K38" s="11" t="s">
        <v>28</v>
      </c>
      <c r="L38" s="113">
        <v>0.40846047156726772</v>
      </c>
      <c r="M38" s="113">
        <v>7.2452650816449582E-2</v>
      </c>
      <c r="N38" s="115">
        <v>1.2665369649805447</v>
      </c>
    </row>
    <row r="39" spans="1:18" ht="13.5" thickBot="1" x14ac:dyDescent="0.25">
      <c r="A39" s="39" t="s">
        <v>29</v>
      </c>
      <c r="B39" s="34">
        <v>775</v>
      </c>
      <c r="C39" s="34">
        <v>1157588.5674282799</v>
      </c>
      <c r="D39" s="34">
        <v>474</v>
      </c>
      <c r="E39" s="20"/>
      <c r="F39" s="68" t="s">
        <v>29</v>
      </c>
      <c r="G39" s="112">
        <v>1353</v>
      </c>
      <c r="H39" s="112">
        <v>1466955.7783226809</v>
      </c>
      <c r="I39" s="112">
        <v>793</v>
      </c>
      <c r="K39" s="11" t="s">
        <v>29</v>
      </c>
      <c r="L39" s="113">
        <v>-0.42719881744271992</v>
      </c>
      <c r="M39" s="113">
        <v>-0.21089061815355592</v>
      </c>
      <c r="N39" s="115">
        <v>-0.40226986128625475</v>
      </c>
    </row>
    <row r="40" spans="1:18" ht="13.5" thickBot="1" x14ac:dyDescent="0.25">
      <c r="A40" s="39" t="s">
        <v>30</v>
      </c>
      <c r="B40" s="34">
        <v>6884</v>
      </c>
      <c r="C40" s="34">
        <v>8418383.061130086</v>
      </c>
      <c r="D40" s="34">
        <v>5063</v>
      </c>
      <c r="E40" s="20"/>
      <c r="F40" s="68" t="s">
        <v>30</v>
      </c>
      <c r="G40" s="112">
        <v>5218</v>
      </c>
      <c r="H40" s="112">
        <v>7885303.8715038951</v>
      </c>
      <c r="I40" s="112">
        <v>3326</v>
      </c>
      <c r="K40" s="11" t="s">
        <v>30</v>
      </c>
      <c r="L40" s="113">
        <v>0.31927941740130317</v>
      </c>
      <c r="M40" s="113">
        <v>6.7604140349320607E-2</v>
      </c>
      <c r="N40" s="115">
        <v>0.52224894768490682</v>
      </c>
    </row>
    <row r="41" spans="1:18" ht="13.5" thickBot="1" x14ac:dyDescent="0.25">
      <c r="A41" s="40" t="s">
        <v>31</v>
      </c>
      <c r="B41" s="34">
        <v>4611</v>
      </c>
      <c r="C41" s="34">
        <v>4617639.5378524084</v>
      </c>
      <c r="D41" s="34">
        <v>3312</v>
      </c>
      <c r="E41" s="20"/>
      <c r="F41" s="69" t="s">
        <v>31</v>
      </c>
      <c r="G41" s="112">
        <v>4027</v>
      </c>
      <c r="H41" s="112">
        <v>5141512.8171817567</v>
      </c>
      <c r="I41" s="112">
        <v>2079</v>
      </c>
      <c r="K41" s="12" t="s">
        <v>31</v>
      </c>
      <c r="L41" s="118">
        <v>0.1450211075242116</v>
      </c>
      <c r="M41" s="118">
        <v>-0.10189088269481383</v>
      </c>
      <c r="N41" s="119">
        <v>0.59307359307359309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15516</v>
      </c>
      <c r="C43" s="85">
        <v>16667834.011722641</v>
      </c>
      <c r="D43" s="85">
        <v>10948</v>
      </c>
      <c r="E43" s="20"/>
      <c r="F43" s="50" t="s">
        <v>32</v>
      </c>
      <c r="G43" s="51">
        <v>15572</v>
      </c>
      <c r="H43" s="51">
        <v>16035758.487699088</v>
      </c>
      <c r="I43" s="55">
        <v>9731</v>
      </c>
      <c r="K43" s="98" t="s">
        <v>32</v>
      </c>
      <c r="L43" s="99">
        <v>-3.5961983046494117E-3</v>
      </c>
      <c r="M43" s="99">
        <v>3.9416627813920524E-2</v>
      </c>
      <c r="N43" s="99">
        <v>0.12506422772582471</v>
      </c>
    </row>
    <row r="44" spans="1:18" ht="13.5" thickBot="1" x14ac:dyDescent="0.25">
      <c r="A44" s="38" t="s">
        <v>33</v>
      </c>
      <c r="B44" s="126">
        <v>360</v>
      </c>
      <c r="C44" s="126">
        <v>413475.07421203569</v>
      </c>
      <c r="D44" s="127">
        <v>201</v>
      </c>
      <c r="E44" s="20"/>
      <c r="F44" s="76" t="s">
        <v>33</v>
      </c>
      <c r="G44" s="130">
        <v>527</v>
      </c>
      <c r="H44" s="130">
        <v>362474.45456720004</v>
      </c>
      <c r="I44" s="131">
        <v>424</v>
      </c>
      <c r="K44" s="10" t="s">
        <v>33</v>
      </c>
      <c r="L44" s="145">
        <v>-0.31688804554079697</v>
      </c>
      <c r="M44" s="145">
        <v>0.1407012797790983</v>
      </c>
      <c r="N44" s="146">
        <v>-0.52594339622641506</v>
      </c>
    </row>
    <row r="45" spans="1:18" ht="13.5" thickBot="1" x14ac:dyDescent="0.25">
      <c r="A45" s="39" t="s">
        <v>34</v>
      </c>
      <c r="B45" s="126">
        <v>1913</v>
      </c>
      <c r="C45" s="126">
        <v>2455833.9638717566</v>
      </c>
      <c r="D45" s="127">
        <v>1307</v>
      </c>
      <c r="E45" s="20"/>
      <c r="F45" s="77" t="s">
        <v>34</v>
      </c>
      <c r="G45" s="130">
        <v>2249</v>
      </c>
      <c r="H45" s="130">
        <v>2790516.8489916176</v>
      </c>
      <c r="I45" s="131">
        <v>1380</v>
      </c>
      <c r="K45" s="11" t="s">
        <v>34</v>
      </c>
      <c r="L45" s="134">
        <v>-0.14939973321476208</v>
      </c>
      <c r="M45" s="134">
        <v>-0.11993580516842328</v>
      </c>
      <c r="N45" s="136">
        <v>-5.2898550724637672E-2</v>
      </c>
    </row>
    <row r="46" spans="1:18" ht="13.5" thickBot="1" x14ac:dyDescent="0.25">
      <c r="A46" s="39" t="s">
        <v>35</v>
      </c>
      <c r="B46" s="126">
        <v>978</v>
      </c>
      <c r="C46" s="126">
        <v>929931.25126364699</v>
      </c>
      <c r="D46" s="127">
        <v>641</v>
      </c>
      <c r="E46" s="20"/>
      <c r="F46" s="77" t="s">
        <v>35</v>
      </c>
      <c r="G46" s="130">
        <v>1191</v>
      </c>
      <c r="H46" s="130">
        <v>1117796.2930645561</v>
      </c>
      <c r="I46" s="131">
        <v>677</v>
      </c>
      <c r="K46" s="11" t="s">
        <v>35</v>
      </c>
      <c r="L46" s="134">
        <v>-0.17884130982367763</v>
      </c>
      <c r="M46" s="134">
        <v>-0.16806733298949961</v>
      </c>
      <c r="N46" s="136">
        <v>-5.3175775480059029E-2</v>
      </c>
    </row>
    <row r="47" spans="1:18" ht="13.5" thickBot="1" x14ac:dyDescent="0.25">
      <c r="A47" s="39" t="s">
        <v>36</v>
      </c>
      <c r="B47" s="126">
        <v>4163</v>
      </c>
      <c r="C47" s="126">
        <v>4496189.3490999043</v>
      </c>
      <c r="D47" s="127">
        <v>3088</v>
      </c>
      <c r="E47" s="20"/>
      <c r="F47" s="77" t="s">
        <v>36</v>
      </c>
      <c r="G47" s="130">
        <v>3312</v>
      </c>
      <c r="H47" s="130">
        <v>3878794.088476087</v>
      </c>
      <c r="I47" s="131">
        <v>1865</v>
      </c>
      <c r="K47" s="11" t="s">
        <v>36</v>
      </c>
      <c r="L47" s="134">
        <v>0.25694444444444442</v>
      </c>
      <c r="M47" s="134">
        <v>0.15917196080557638</v>
      </c>
      <c r="N47" s="136">
        <v>0.65576407506702417</v>
      </c>
    </row>
    <row r="48" spans="1:18" ht="13.5" thickBot="1" x14ac:dyDescent="0.25">
      <c r="A48" s="39" t="s">
        <v>37</v>
      </c>
      <c r="B48" s="126">
        <v>1002</v>
      </c>
      <c r="C48" s="126">
        <v>1313824.0797058649</v>
      </c>
      <c r="D48" s="127">
        <v>609</v>
      </c>
      <c r="E48" s="20"/>
      <c r="F48" s="77" t="s">
        <v>37</v>
      </c>
      <c r="G48" s="130">
        <v>1067</v>
      </c>
      <c r="H48" s="130">
        <v>1246326.221196631</v>
      </c>
      <c r="I48" s="131">
        <v>550</v>
      </c>
      <c r="K48" s="11" t="s">
        <v>37</v>
      </c>
      <c r="L48" s="134">
        <v>-6.0918462980318666E-2</v>
      </c>
      <c r="M48" s="134">
        <v>5.4157456820917549E-2</v>
      </c>
      <c r="N48" s="136">
        <v>0.10727272727272719</v>
      </c>
    </row>
    <row r="49" spans="1:20" ht="13.5" thickBot="1" x14ac:dyDescent="0.25">
      <c r="A49" s="39" t="s">
        <v>38</v>
      </c>
      <c r="B49" s="126">
        <v>1665</v>
      </c>
      <c r="C49" s="126">
        <v>1593937.7725745111</v>
      </c>
      <c r="D49" s="127">
        <v>1168</v>
      </c>
      <c r="E49" s="20"/>
      <c r="F49" s="77" t="s">
        <v>38</v>
      </c>
      <c r="G49" s="130">
        <v>1717</v>
      </c>
      <c r="H49" s="130">
        <v>1474839.2556851308</v>
      </c>
      <c r="I49" s="131">
        <v>1171</v>
      </c>
      <c r="K49" s="11" t="s">
        <v>38</v>
      </c>
      <c r="L49" s="134">
        <v>-3.0285381479324358E-2</v>
      </c>
      <c r="M49" s="134">
        <v>8.0753557670970366E-2</v>
      </c>
      <c r="N49" s="136">
        <v>-2.5619128949615488E-3</v>
      </c>
    </row>
    <row r="50" spans="1:20" ht="13.5" thickBot="1" x14ac:dyDescent="0.25">
      <c r="A50" s="39" t="s">
        <v>39</v>
      </c>
      <c r="B50" s="126">
        <v>500</v>
      </c>
      <c r="C50" s="126">
        <v>827085.59888580302</v>
      </c>
      <c r="D50" s="127">
        <v>236</v>
      </c>
      <c r="E50" s="20"/>
      <c r="F50" s="77" t="s">
        <v>39</v>
      </c>
      <c r="G50" s="130">
        <v>737</v>
      </c>
      <c r="H50" s="130">
        <v>1078647.4801042271</v>
      </c>
      <c r="I50" s="131">
        <v>398</v>
      </c>
      <c r="K50" s="11" t="s">
        <v>39</v>
      </c>
      <c r="L50" s="134">
        <v>-0.32157394843962006</v>
      </c>
      <c r="M50" s="134">
        <v>-0.2332197366224934</v>
      </c>
      <c r="N50" s="136">
        <v>-0.40703517587939697</v>
      </c>
    </row>
    <row r="51" spans="1:20" ht="13.5" thickBot="1" x14ac:dyDescent="0.25">
      <c r="A51" s="39" t="s">
        <v>40</v>
      </c>
      <c r="B51" s="126">
        <v>4063</v>
      </c>
      <c r="C51" s="126">
        <v>3703464.3155557094</v>
      </c>
      <c r="D51" s="127">
        <v>3122</v>
      </c>
      <c r="E51" s="20"/>
      <c r="F51" s="77" t="s">
        <v>40</v>
      </c>
      <c r="G51" s="130">
        <v>3768</v>
      </c>
      <c r="H51" s="130">
        <v>3158387.7841241769</v>
      </c>
      <c r="I51" s="131">
        <v>2589</v>
      </c>
      <c r="K51" s="11" t="s">
        <v>40</v>
      </c>
      <c r="L51" s="134">
        <v>7.8290870488322728E-2</v>
      </c>
      <c r="M51" s="134">
        <v>0.17258062299106891</v>
      </c>
      <c r="N51" s="136">
        <v>0.20587099266125919</v>
      </c>
    </row>
    <row r="52" spans="1:20" ht="13.5" thickBot="1" x14ac:dyDescent="0.25">
      <c r="A52" s="40" t="s">
        <v>41</v>
      </c>
      <c r="B52" s="128">
        <v>872</v>
      </c>
      <c r="C52" s="128">
        <v>934092.60655341065</v>
      </c>
      <c r="D52" s="129">
        <v>576</v>
      </c>
      <c r="E52" s="20"/>
      <c r="F52" s="78" t="s">
        <v>41</v>
      </c>
      <c r="G52" s="132">
        <v>1004</v>
      </c>
      <c r="H52" s="132">
        <v>927976.06148946041</v>
      </c>
      <c r="I52" s="133">
        <v>677</v>
      </c>
      <c r="K52" s="12" t="s">
        <v>41</v>
      </c>
      <c r="L52" s="135">
        <v>-0.13147410358565736</v>
      </c>
      <c r="M52" s="135">
        <v>6.5912746220335716E-3</v>
      </c>
      <c r="N52" s="137">
        <v>-0.14918759231905465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49711</v>
      </c>
      <c r="C54" s="85">
        <v>57525753.093569957</v>
      </c>
      <c r="D54" s="85">
        <v>32673</v>
      </c>
      <c r="E54" s="20"/>
      <c r="F54" s="50" t="s">
        <v>42</v>
      </c>
      <c r="G54" s="51">
        <v>51050</v>
      </c>
      <c r="H54" s="51">
        <v>63214535.979206666</v>
      </c>
      <c r="I54" s="55">
        <v>27974</v>
      </c>
      <c r="K54" s="98" t="s">
        <v>42</v>
      </c>
      <c r="L54" s="99">
        <v>-2.6229187071498572E-2</v>
      </c>
      <c r="M54" s="99">
        <v>-8.9991689372013073E-2</v>
      </c>
      <c r="N54" s="99">
        <v>0.16797740759276469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39362</v>
      </c>
      <c r="C55" s="30">
        <v>45924247.535902955</v>
      </c>
      <c r="D55" s="31">
        <v>26271</v>
      </c>
      <c r="E55" s="20"/>
      <c r="F55" s="73" t="s">
        <v>43</v>
      </c>
      <c r="G55" s="57">
        <v>40505</v>
      </c>
      <c r="H55" s="57">
        <v>49293794.112729102</v>
      </c>
      <c r="I55" s="58">
        <v>22760</v>
      </c>
      <c r="K55" s="10" t="s">
        <v>43</v>
      </c>
      <c r="L55" s="102">
        <v>-2.8218738427354673E-2</v>
      </c>
      <c r="M55" s="102">
        <v>-6.8356405455834657E-2</v>
      </c>
      <c r="N55" s="103">
        <v>0.15426186291739885</v>
      </c>
      <c r="R55" s="6"/>
      <c r="S55" s="6"/>
      <c r="T55" s="6"/>
    </row>
    <row r="56" spans="1:20" ht="13.5" thickBot="1" x14ac:dyDescent="0.25">
      <c r="A56" s="39" t="s">
        <v>44</v>
      </c>
      <c r="B56" s="30">
        <v>2457</v>
      </c>
      <c r="C56" s="30">
        <v>2789267.8965786612</v>
      </c>
      <c r="D56" s="31">
        <v>1571</v>
      </c>
      <c r="E56" s="20"/>
      <c r="F56" s="68" t="s">
        <v>44</v>
      </c>
      <c r="G56" s="79">
        <v>2711</v>
      </c>
      <c r="H56" s="79">
        <v>3599058.4005891797</v>
      </c>
      <c r="I56" s="80">
        <v>1443</v>
      </c>
      <c r="K56" s="11" t="s">
        <v>44</v>
      </c>
      <c r="L56" s="102">
        <v>-9.3692364441165576E-2</v>
      </c>
      <c r="M56" s="102">
        <v>-0.2250006568045555</v>
      </c>
      <c r="N56" s="103">
        <v>8.8704088704088635E-2</v>
      </c>
      <c r="R56" s="6"/>
      <c r="S56" s="6"/>
      <c r="T56" s="6"/>
    </row>
    <row r="57" spans="1:20" ht="13.5" thickBot="1" x14ac:dyDescent="0.25">
      <c r="A57" s="39" t="s">
        <v>45</v>
      </c>
      <c r="B57" s="30">
        <v>1678</v>
      </c>
      <c r="C57" s="30">
        <v>1816066.5474600098</v>
      </c>
      <c r="D57" s="31">
        <v>1113</v>
      </c>
      <c r="E57" s="20"/>
      <c r="F57" s="68" t="s">
        <v>45</v>
      </c>
      <c r="G57" s="79">
        <v>1498</v>
      </c>
      <c r="H57" s="79">
        <v>2061580.3453432408</v>
      </c>
      <c r="I57" s="80">
        <v>665</v>
      </c>
      <c r="K57" s="11" t="s">
        <v>45</v>
      </c>
      <c r="L57" s="102">
        <v>0.12016021361815765</v>
      </c>
      <c r="M57" s="102">
        <v>-0.11909009437240947</v>
      </c>
      <c r="N57" s="103">
        <v>0.67368421052631589</v>
      </c>
      <c r="R57" s="6"/>
      <c r="S57" s="6"/>
      <c r="T57" s="6"/>
    </row>
    <row r="58" spans="1:20" ht="13.5" thickBot="1" x14ac:dyDescent="0.25">
      <c r="A58" s="40" t="s">
        <v>46</v>
      </c>
      <c r="B58" s="34">
        <v>6214</v>
      </c>
      <c r="C58" s="34">
        <v>6996171.1136283297</v>
      </c>
      <c r="D58" s="35">
        <v>3718</v>
      </c>
      <c r="E58" s="20"/>
      <c r="F58" s="69" t="s">
        <v>46</v>
      </c>
      <c r="G58" s="74">
        <v>6336</v>
      </c>
      <c r="H58" s="74">
        <v>8260103.1205451405</v>
      </c>
      <c r="I58" s="75">
        <v>3106</v>
      </c>
      <c r="K58" s="12" t="s">
        <v>46</v>
      </c>
      <c r="L58" s="104">
        <v>-1.9255050505050497E-2</v>
      </c>
      <c r="M58" s="104">
        <v>-0.15301649246642757</v>
      </c>
      <c r="N58" s="105">
        <v>0.19703799098519004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22916</v>
      </c>
      <c r="C60" s="85">
        <v>21008992.592224889</v>
      </c>
      <c r="D60" s="85">
        <v>16802</v>
      </c>
      <c r="E60" s="20"/>
      <c r="F60" s="50" t="s">
        <v>47</v>
      </c>
      <c r="G60" s="51">
        <v>33588</v>
      </c>
      <c r="H60" s="51">
        <v>27221774.277681097</v>
      </c>
      <c r="I60" s="55">
        <v>24431</v>
      </c>
      <c r="K60" s="98" t="s">
        <v>47</v>
      </c>
      <c r="L60" s="99">
        <v>-0.3177325235203049</v>
      </c>
      <c r="M60" s="99">
        <v>-0.22822838886552721</v>
      </c>
      <c r="N60" s="99">
        <v>-0.31226720150628295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4481</v>
      </c>
      <c r="C61" s="30">
        <v>4478122.5480410717</v>
      </c>
      <c r="D61" s="31">
        <v>3362</v>
      </c>
      <c r="E61" s="20"/>
      <c r="F61" s="73" t="s">
        <v>48</v>
      </c>
      <c r="G61" s="57">
        <v>5656</v>
      </c>
      <c r="H61" s="57">
        <v>4882961.5688842349</v>
      </c>
      <c r="I61" s="58">
        <v>3678</v>
      </c>
      <c r="K61" s="10" t="s">
        <v>48</v>
      </c>
      <c r="L61" s="102">
        <v>-0.20774398868458277</v>
      </c>
      <c r="M61" s="102">
        <v>-8.2908500329579637E-2</v>
      </c>
      <c r="N61" s="103">
        <v>-8.5916258836324144E-2</v>
      </c>
    </row>
    <row r="62" spans="1:20" ht="13.5" thickBot="1" x14ac:dyDescent="0.25">
      <c r="A62" s="39" t="s">
        <v>49</v>
      </c>
      <c r="B62" s="30">
        <v>1621</v>
      </c>
      <c r="C62" s="30">
        <v>1799247.2851935003</v>
      </c>
      <c r="D62" s="31">
        <v>901</v>
      </c>
      <c r="E62" s="20"/>
      <c r="F62" s="68" t="s">
        <v>49</v>
      </c>
      <c r="G62" s="79">
        <v>2511</v>
      </c>
      <c r="H62" s="79">
        <v>3291997.5733044408</v>
      </c>
      <c r="I62" s="80">
        <v>1486</v>
      </c>
      <c r="K62" s="11" t="s">
        <v>49</v>
      </c>
      <c r="L62" s="102">
        <v>-0.35444046196734369</v>
      </c>
      <c r="M62" s="102">
        <v>-0.45344817390389136</v>
      </c>
      <c r="N62" s="103">
        <v>-0.39367429340511439</v>
      </c>
    </row>
    <row r="63" spans="1:20" ht="13.5" thickBot="1" x14ac:dyDescent="0.25">
      <c r="A63" s="40" t="s">
        <v>50</v>
      </c>
      <c r="B63" s="34">
        <v>16814</v>
      </c>
      <c r="C63" s="34">
        <v>14731622.758990316</v>
      </c>
      <c r="D63" s="35">
        <v>12539</v>
      </c>
      <c r="E63" s="20"/>
      <c r="F63" s="69" t="s">
        <v>50</v>
      </c>
      <c r="G63" s="74">
        <v>25421</v>
      </c>
      <c r="H63" s="74">
        <v>19046815.135492422</v>
      </c>
      <c r="I63" s="75">
        <v>19267</v>
      </c>
      <c r="K63" s="12" t="s">
        <v>50</v>
      </c>
      <c r="L63" s="104">
        <v>-0.33857834074190629</v>
      </c>
      <c r="M63" s="104">
        <v>-0.22655716169896789</v>
      </c>
      <c r="N63" s="105">
        <v>-0.34919811075932938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2288</v>
      </c>
      <c r="C65" s="85">
        <v>3133619.8794831666</v>
      </c>
      <c r="D65" s="85">
        <v>863</v>
      </c>
      <c r="E65" s="20"/>
      <c r="F65" s="50" t="s">
        <v>51</v>
      </c>
      <c r="G65" s="51">
        <v>2268</v>
      </c>
      <c r="H65" s="51">
        <v>2880731.9196813945</v>
      </c>
      <c r="I65" s="55">
        <v>730</v>
      </c>
      <c r="K65" s="98" t="s">
        <v>51</v>
      </c>
      <c r="L65" s="99">
        <v>8.818342151675429E-3</v>
      </c>
      <c r="M65" s="99">
        <v>8.7786009546400701E-2</v>
      </c>
      <c r="N65" s="99">
        <v>0.18219178082191778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1627</v>
      </c>
      <c r="C66" s="30">
        <v>2277361.1526727956</v>
      </c>
      <c r="D66" s="31">
        <v>433</v>
      </c>
      <c r="E66" s="20"/>
      <c r="F66" s="73" t="s">
        <v>52</v>
      </c>
      <c r="G66" s="57">
        <v>1794</v>
      </c>
      <c r="H66" s="57">
        <v>2324788.5662747882</v>
      </c>
      <c r="I66" s="58">
        <v>510</v>
      </c>
      <c r="K66" s="10" t="s">
        <v>52</v>
      </c>
      <c r="L66" s="102">
        <v>-9.3088071348940926E-2</v>
      </c>
      <c r="M66" s="102">
        <v>-2.0400742798726723E-2</v>
      </c>
      <c r="N66" s="103">
        <v>-0.15098039215686276</v>
      </c>
    </row>
    <row r="67" spans="1:18" ht="13.5" thickBot="1" x14ac:dyDescent="0.25">
      <c r="A67" s="40" t="s">
        <v>53</v>
      </c>
      <c r="B67" s="34">
        <v>661</v>
      </c>
      <c r="C67" s="34">
        <v>856258.72681037092</v>
      </c>
      <c r="D67" s="35">
        <v>430</v>
      </c>
      <c r="E67" s="20"/>
      <c r="F67" s="69" t="s">
        <v>53</v>
      </c>
      <c r="G67" s="74">
        <v>474</v>
      </c>
      <c r="H67" s="74">
        <v>555943.35340660601</v>
      </c>
      <c r="I67" s="75">
        <v>220</v>
      </c>
      <c r="K67" s="12" t="s">
        <v>53</v>
      </c>
      <c r="L67" s="104">
        <v>0.39451476793248941</v>
      </c>
      <c r="M67" s="104">
        <v>0.54019059957016902</v>
      </c>
      <c r="N67" s="105">
        <v>0.95454545454545459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12388</v>
      </c>
      <c r="C69" s="85">
        <v>10099722.718896158</v>
      </c>
      <c r="D69" s="85">
        <v>9527</v>
      </c>
      <c r="E69" s="20"/>
      <c r="F69" s="50" t="s">
        <v>54</v>
      </c>
      <c r="G69" s="51">
        <v>10519</v>
      </c>
      <c r="H69" s="51">
        <v>9575728.9775008671</v>
      </c>
      <c r="I69" s="55">
        <v>6922</v>
      </c>
      <c r="K69" s="98" t="s">
        <v>54</v>
      </c>
      <c r="L69" s="99">
        <v>0.17767848654815088</v>
      </c>
      <c r="M69" s="99">
        <v>5.4721028824694873E-2</v>
      </c>
      <c r="N69" s="99">
        <v>0.37633631898295294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4877</v>
      </c>
      <c r="C70" s="30">
        <v>3397603.0774429278</v>
      </c>
      <c r="D70" s="31">
        <v>3864</v>
      </c>
      <c r="E70" s="20"/>
      <c r="F70" s="73" t="s">
        <v>55</v>
      </c>
      <c r="G70" s="57">
        <v>4702</v>
      </c>
      <c r="H70" s="57">
        <v>4188104.4211174613</v>
      </c>
      <c r="I70" s="58">
        <v>3117</v>
      </c>
      <c r="K70" s="10" t="s">
        <v>55</v>
      </c>
      <c r="L70" s="102">
        <v>3.7218205019140749E-2</v>
      </c>
      <c r="M70" s="102">
        <v>-0.18874919634014609</v>
      </c>
      <c r="N70" s="103">
        <v>0.23965351299326265</v>
      </c>
    </row>
    <row r="71" spans="1:18" ht="13.5" thickBot="1" x14ac:dyDescent="0.25">
      <c r="A71" s="39" t="s">
        <v>56</v>
      </c>
      <c r="B71" s="30">
        <v>887</v>
      </c>
      <c r="C71" s="30">
        <v>685768.28696137283</v>
      </c>
      <c r="D71" s="31">
        <v>761</v>
      </c>
      <c r="E71" s="20"/>
      <c r="F71" s="68" t="s">
        <v>56</v>
      </c>
      <c r="G71" s="79">
        <v>819</v>
      </c>
      <c r="H71" s="79">
        <v>708529.22112847609</v>
      </c>
      <c r="I71" s="80">
        <v>485</v>
      </c>
      <c r="K71" s="11" t="s">
        <v>56</v>
      </c>
      <c r="L71" s="102">
        <v>8.3028083028082955E-2</v>
      </c>
      <c r="M71" s="102">
        <v>-3.212419966370883E-2</v>
      </c>
      <c r="N71" s="103">
        <v>0.56907216494845358</v>
      </c>
    </row>
    <row r="72" spans="1:18" ht="13.5" thickBot="1" x14ac:dyDescent="0.25">
      <c r="A72" s="39" t="s">
        <v>57</v>
      </c>
      <c r="B72" s="30">
        <v>862</v>
      </c>
      <c r="C72" s="30">
        <v>775305.11898699705</v>
      </c>
      <c r="D72" s="31">
        <v>596</v>
      </c>
      <c r="E72" s="20"/>
      <c r="F72" s="68" t="s">
        <v>57</v>
      </c>
      <c r="G72" s="79">
        <v>595</v>
      </c>
      <c r="H72" s="79">
        <v>541870.77121776121</v>
      </c>
      <c r="I72" s="80">
        <v>315</v>
      </c>
      <c r="K72" s="11" t="s">
        <v>57</v>
      </c>
      <c r="L72" s="102">
        <v>0.44873949579831929</v>
      </c>
      <c r="M72" s="102">
        <v>0.4307933923888021</v>
      </c>
      <c r="N72" s="103">
        <v>0.892063492063492</v>
      </c>
    </row>
    <row r="73" spans="1:18" ht="13.5" thickBot="1" x14ac:dyDescent="0.25">
      <c r="A73" s="40" t="s">
        <v>58</v>
      </c>
      <c r="B73" s="34">
        <v>5762</v>
      </c>
      <c r="C73" s="34">
        <v>5241046.2355048591</v>
      </c>
      <c r="D73" s="35">
        <v>4306</v>
      </c>
      <c r="E73" s="20"/>
      <c r="F73" s="69" t="s">
        <v>58</v>
      </c>
      <c r="G73" s="74">
        <v>4403</v>
      </c>
      <c r="H73" s="74">
        <v>4137224.5640371679</v>
      </c>
      <c r="I73" s="75">
        <v>3005</v>
      </c>
      <c r="K73" s="12" t="s">
        <v>58</v>
      </c>
      <c r="L73" s="104">
        <v>0.30865319100613209</v>
      </c>
      <c r="M73" s="104">
        <v>0.26680245521663548</v>
      </c>
      <c r="N73" s="105">
        <v>0.43294509151414307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37773</v>
      </c>
      <c r="C75" s="85">
        <v>45537336.761781283</v>
      </c>
      <c r="D75" s="85">
        <v>25662</v>
      </c>
      <c r="E75" s="20"/>
      <c r="F75" s="50" t="s">
        <v>59</v>
      </c>
      <c r="G75" s="51">
        <v>37558</v>
      </c>
      <c r="H75" s="51">
        <v>48554904.924142346</v>
      </c>
      <c r="I75" s="55">
        <v>21328</v>
      </c>
      <c r="K75" s="98" t="s">
        <v>59</v>
      </c>
      <c r="L75" s="99">
        <v>5.7244794717503655E-3</v>
      </c>
      <c r="M75" s="99">
        <v>-6.2147545486402E-2</v>
      </c>
      <c r="N75" s="99">
        <v>0.20320705176294074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37773</v>
      </c>
      <c r="C76" s="34">
        <v>45537336.761781283</v>
      </c>
      <c r="D76" s="35">
        <v>25662</v>
      </c>
      <c r="E76" s="20"/>
      <c r="F76" s="72" t="s">
        <v>60</v>
      </c>
      <c r="G76" s="61">
        <v>37558</v>
      </c>
      <c r="H76" s="61">
        <v>48554904.924142346</v>
      </c>
      <c r="I76" s="62">
        <v>21328</v>
      </c>
      <c r="K76" s="14" t="s">
        <v>60</v>
      </c>
      <c r="L76" s="104">
        <v>5.7244794717503655E-3</v>
      </c>
      <c r="M76" s="104">
        <v>-6.2147545486402E-2</v>
      </c>
      <c r="N76" s="105">
        <v>0.20320705176294074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16337</v>
      </c>
      <c r="C78" s="85">
        <v>15119376.313204493</v>
      </c>
      <c r="D78" s="85">
        <v>10006.577809007173</v>
      </c>
      <c r="E78" s="20"/>
      <c r="F78" s="50" t="s">
        <v>61</v>
      </c>
      <c r="G78" s="51">
        <v>20830</v>
      </c>
      <c r="H78" s="51">
        <v>18743004.52928805</v>
      </c>
      <c r="I78" s="55">
        <v>11978</v>
      </c>
      <c r="K78" s="98" t="s">
        <v>61</v>
      </c>
      <c r="L78" s="99">
        <v>-0.21569851176188193</v>
      </c>
      <c r="M78" s="99">
        <v>-0.19333230221554021</v>
      </c>
      <c r="N78" s="99">
        <v>-0.16458692527908059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16337</v>
      </c>
      <c r="C79" s="34">
        <v>15119376.313204493</v>
      </c>
      <c r="D79" s="35">
        <v>10006.577809007173</v>
      </c>
      <c r="E79" s="20"/>
      <c r="F79" s="72" t="s">
        <v>62</v>
      </c>
      <c r="G79" s="61">
        <v>20830</v>
      </c>
      <c r="H79" s="61">
        <v>18743004.52928805</v>
      </c>
      <c r="I79" s="62">
        <v>11978</v>
      </c>
      <c r="K79" s="14" t="s">
        <v>62</v>
      </c>
      <c r="L79" s="104">
        <v>-0.21569851176188193</v>
      </c>
      <c r="M79" s="104">
        <v>-0.19333230221554021</v>
      </c>
      <c r="N79" s="105">
        <v>-0.16458692527908059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8010</v>
      </c>
      <c r="C81" s="85">
        <v>10438485.160541181</v>
      </c>
      <c r="D81" s="85">
        <v>5110</v>
      </c>
      <c r="E81" s="20"/>
      <c r="F81" s="50" t="s">
        <v>63</v>
      </c>
      <c r="G81" s="51">
        <v>8937</v>
      </c>
      <c r="H81" s="51">
        <v>9895309.0883021504</v>
      </c>
      <c r="I81" s="55">
        <v>5843</v>
      </c>
      <c r="K81" s="98" t="s">
        <v>63</v>
      </c>
      <c r="L81" s="99">
        <v>-0.10372608257804627</v>
      </c>
      <c r="M81" s="99">
        <v>5.4892279502532393E-2</v>
      </c>
      <c r="N81" s="99">
        <v>-0.12544925551942498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8010</v>
      </c>
      <c r="C82" s="34">
        <v>10438485.160541181</v>
      </c>
      <c r="D82" s="35">
        <v>5110</v>
      </c>
      <c r="E82" s="20"/>
      <c r="F82" s="72" t="s">
        <v>64</v>
      </c>
      <c r="G82" s="61">
        <v>8937</v>
      </c>
      <c r="H82" s="61">
        <v>9895309.0883021504</v>
      </c>
      <c r="I82" s="62">
        <v>5843</v>
      </c>
      <c r="K82" s="14" t="s">
        <v>64</v>
      </c>
      <c r="L82" s="104">
        <v>-0.10372608257804627</v>
      </c>
      <c r="M82" s="104">
        <v>5.4892279502532393E-2</v>
      </c>
      <c r="N82" s="105">
        <v>-0.12544925551942498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11370</v>
      </c>
      <c r="C84" s="85">
        <v>13466402.929222837</v>
      </c>
      <c r="D84" s="85">
        <v>7930</v>
      </c>
      <c r="E84" s="20"/>
      <c r="F84" s="50" t="s">
        <v>65</v>
      </c>
      <c r="G84" s="51">
        <v>11396</v>
      </c>
      <c r="H84" s="51">
        <v>13594845.206856236</v>
      </c>
      <c r="I84" s="55">
        <v>7403</v>
      </c>
      <c r="K84" s="98" t="s">
        <v>65</v>
      </c>
      <c r="L84" s="99">
        <v>-2.2815022815022568E-3</v>
      </c>
      <c r="M84" s="99">
        <v>-9.4478661344832293E-3</v>
      </c>
      <c r="N84" s="99">
        <v>7.1187356477103947E-2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2608</v>
      </c>
      <c r="C85" s="30">
        <v>3584791.0742176482</v>
      </c>
      <c r="D85" s="31">
        <v>1701</v>
      </c>
      <c r="E85" s="20"/>
      <c r="F85" s="73" t="s">
        <v>66</v>
      </c>
      <c r="G85" s="57">
        <v>3043</v>
      </c>
      <c r="H85" s="57">
        <v>3414956.8809169573</v>
      </c>
      <c r="I85" s="58">
        <v>1882</v>
      </c>
      <c r="K85" s="10" t="s">
        <v>66</v>
      </c>
      <c r="L85" s="102">
        <v>-0.14295103516266838</v>
      </c>
      <c r="M85" s="102">
        <v>4.9732456140145542E-2</v>
      </c>
      <c r="N85" s="103">
        <v>-9.6174282678002099E-2</v>
      </c>
    </row>
    <row r="86" spans="1:18" ht="13.5" thickBot="1" x14ac:dyDescent="0.25">
      <c r="A86" s="39" t="s">
        <v>67</v>
      </c>
      <c r="B86" s="30">
        <v>3102</v>
      </c>
      <c r="C86" s="30">
        <v>3219623.482533725</v>
      </c>
      <c r="D86" s="31">
        <v>2298</v>
      </c>
      <c r="E86" s="20"/>
      <c r="F86" s="68" t="s">
        <v>67</v>
      </c>
      <c r="G86" s="79">
        <v>2558</v>
      </c>
      <c r="H86" s="79">
        <v>3184445.9038140634</v>
      </c>
      <c r="I86" s="80">
        <v>1706</v>
      </c>
      <c r="K86" s="11" t="s">
        <v>67</v>
      </c>
      <c r="L86" s="102">
        <v>0.21266614542611406</v>
      </c>
      <c r="M86" s="102">
        <v>1.1046687487304752E-2</v>
      </c>
      <c r="N86" s="103">
        <v>0.34701055099648292</v>
      </c>
    </row>
    <row r="87" spans="1:18" ht="13.5" thickBot="1" x14ac:dyDescent="0.25">
      <c r="A87" s="40" t="s">
        <v>68</v>
      </c>
      <c r="B87" s="34">
        <v>5660</v>
      </c>
      <c r="C87" s="34">
        <v>6661988.3724714639</v>
      </c>
      <c r="D87" s="35">
        <v>3931</v>
      </c>
      <c r="E87" s="20"/>
      <c r="F87" s="69" t="s">
        <v>68</v>
      </c>
      <c r="G87" s="74">
        <v>5795</v>
      </c>
      <c r="H87" s="74">
        <v>6995442.4221252156</v>
      </c>
      <c r="I87" s="75">
        <v>3815</v>
      </c>
      <c r="K87" s="12" t="s">
        <v>68</v>
      </c>
      <c r="L87" s="104">
        <v>-2.3295944779982758E-2</v>
      </c>
      <c r="M87" s="104">
        <v>-4.7667328173426449E-2</v>
      </c>
      <c r="N87" s="105">
        <v>3.0406290956749737E-2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1963</v>
      </c>
      <c r="C89" s="85">
        <v>2171737.8162616133</v>
      </c>
      <c r="D89" s="85">
        <v>1332</v>
      </c>
      <c r="E89" s="20"/>
      <c r="F89" s="54" t="s">
        <v>69</v>
      </c>
      <c r="G89" s="51">
        <v>1935</v>
      </c>
      <c r="H89" s="51">
        <v>2278456.6346201738</v>
      </c>
      <c r="I89" s="55">
        <v>1137</v>
      </c>
      <c r="K89" s="101" t="s">
        <v>69</v>
      </c>
      <c r="L89" s="99">
        <v>1.4470284237726005E-2</v>
      </c>
      <c r="M89" s="99">
        <v>-4.6838204746587619E-2</v>
      </c>
      <c r="N89" s="99">
        <v>0.17150395778364125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1963</v>
      </c>
      <c r="C90" s="34">
        <v>2171737.8162616133</v>
      </c>
      <c r="D90" s="35">
        <v>1332</v>
      </c>
      <c r="E90" s="20"/>
      <c r="F90" s="71" t="s">
        <v>70</v>
      </c>
      <c r="G90" s="61">
        <v>1935</v>
      </c>
      <c r="H90" s="61">
        <v>2278456.6346201738</v>
      </c>
      <c r="I90" s="62">
        <v>1137</v>
      </c>
      <c r="K90" s="13" t="s">
        <v>70</v>
      </c>
      <c r="L90" s="104">
        <v>1.4470284237726005E-2</v>
      </c>
      <c r="M90" s="104">
        <v>-4.6838204746587619E-2</v>
      </c>
      <c r="N90" s="105">
        <v>0.17150395778364125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9" x14ac:dyDescent="0.2">
      <c r="A2" s="25" t="s">
        <v>82</v>
      </c>
      <c r="B2" s="26">
        <f>'Abril 2023'!B2</f>
        <v>2023</v>
      </c>
      <c r="C2" s="25"/>
      <c r="D2" s="25"/>
      <c r="F2" s="44" t="str">
        <f>A2</f>
        <v>MES: MAYO</v>
      </c>
      <c r="G2" s="45">
        <f>'Abril 2023'!G2</f>
        <v>2022</v>
      </c>
      <c r="K2" s="1" t="str">
        <f>A2</f>
        <v>MES: MAYO</v>
      </c>
      <c r="L2" s="3"/>
      <c r="M2" s="1" t="str">
        <f>'Abril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6"/>
      <c r="C19" s="126"/>
      <c r="D19" s="127"/>
      <c r="E19" s="20"/>
      <c r="F19" s="68" t="s">
        <v>14</v>
      </c>
      <c r="G19" s="130"/>
      <c r="H19" s="130"/>
      <c r="I19" s="131"/>
      <c r="K19" s="10" t="s">
        <v>14</v>
      </c>
      <c r="L19" s="134"/>
      <c r="M19" s="134"/>
      <c r="N19" s="136"/>
    </row>
    <row r="20" spans="1:19" ht="13.5" thickBot="1" x14ac:dyDescent="0.25">
      <c r="A20" s="39" t="s">
        <v>15</v>
      </c>
      <c r="B20" s="126"/>
      <c r="C20" s="126"/>
      <c r="D20" s="127"/>
      <c r="E20" s="20"/>
      <c r="F20" s="68" t="s">
        <v>15</v>
      </c>
      <c r="G20" s="130"/>
      <c r="H20" s="130"/>
      <c r="I20" s="131"/>
      <c r="K20" s="11" t="s">
        <v>15</v>
      </c>
      <c r="L20" s="134"/>
      <c r="M20" s="134"/>
      <c r="N20" s="136"/>
    </row>
    <row r="21" spans="1:19" ht="13.5" thickBot="1" x14ac:dyDescent="0.25">
      <c r="A21" s="40" t="s">
        <v>16</v>
      </c>
      <c r="B21" s="128"/>
      <c r="C21" s="128"/>
      <c r="D21" s="129"/>
      <c r="E21" s="20"/>
      <c r="F21" s="69" t="s">
        <v>16</v>
      </c>
      <c r="G21" s="132"/>
      <c r="H21" s="132"/>
      <c r="I21" s="133"/>
      <c r="K21" s="12" t="s">
        <v>16</v>
      </c>
      <c r="L21" s="135"/>
      <c r="M21" s="135"/>
      <c r="N21" s="13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26"/>
      <c r="C44" s="126"/>
      <c r="D44" s="127"/>
      <c r="E44" s="20"/>
      <c r="F44" s="76" t="s">
        <v>33</v>
      </c>
      <c r="G44" s="130"/>
      <c r="H44" s="130"/>
      <c r="I44" s="131"/>
      <c r="K44" s="10" t="s">
        <v>33</v>
      </c>
      <c r="L44" s="145"/>
      <c r="M44" s="145"/>
      <c r="N44" s="146"/>
    </row>
    <row r="45" spans="1:19" ht="13.5" thickBot="1" x14ac:dyDescent="0.25">
      <c r="A45" s="39" t="s">
        <v>34</v>
      </c>
      <c r="B45" s="126"/>
      <c r="C45" s="126"/>
      <c r="D45" s="127"/>
      <c r="E45" s="20"/>
      <c r="F45" s="77" t="s">
        <v>34</v>
      </c>
      <c r="G45" s="130"/>
      <c r="H45" s="130"/>
      <c r="I45" s="131"/>
      <c r="K45" s="11" t="s">
        <v>34</v>
      </c>
      <c r="L45" s="134"/>
      <c r="M45" s="134"/>
      <c r="N45" s="136"/>
    </row>
    <row r="46" spans="1:19" ht="13.5" thickBot="1" x14ac:dyDescent="0.25">
      <c r="A46" s="39" t="s">
        <v>35</v>
      </c>
      <c r="B46" s="126"/>
      <c r="C46" s="126"/>
      <c r="D46" s="127"/>
      <c r="E46" s="20"/>
      <c r="F46" s="77" t="s">
        <v>35</v>
      </c>
      <c r="G46" s="130"/>
      <c r="H46" s="130"/>
      <c r="I46" s="131"/>
      <c r="K46" s="11" t="s">
        <v>35</v>
      </c>
      <c r="L46" s="134"/>
      <c r="M46" s="134"/>
      <c r="N46" s="136"/>
    </row>
    <row r="47" spans="1:19" ht="13.5" thickBot="1" x14ac:dyDescent="0.25">
      <c r="A47" s="39" t="s">
        <v>36</v>
      </c>
      <c r="B47" s="126"/>
      <c r="C47" s="126"/>
      <c r="D47" s="127"/>
      <c r="E47" s="20"/>
      <c r="F47" s="77" t="s">
        <v>36</v>
      </c>
      <c r="G47" s="130"/>
      <c r="H47" s="130"/>
      <c r="I47" s="131"/>
      <c r="K47" s="11" t="s">
        <v>36</v>
      </c>
      <c r="L47" s="134"/>
      <c r="M47" s="134"/>
      <c r="N47" s="136"/>
    </row>
    <row r="48" spans="1:19" ht="13.5" thickBot="1" x14ac:dyDescent="0.25">
      <c r="A48" s="39" t="s">
        <v>37</v>
      </c>
      <c r="B48" s="126"/>
      <c r="C48" s="126"/>
      <c r="D48" s="127"/>
      <c r="E48" s="20"/>
      <c r="F48" s="77" t="s">
        <v>37</v>
      </c>
      <c r="G48" s="130"/>
      <c r="H48" s="130"/>
      <c r="I48" s="131"/>
      <c r="K48" s="11" t="s">
        <v>37</v>
      </c>
      <c r="L48" s="134"/>
      <c r="M48" s="134"/>
      <c r="N48" s="136"/>
    </row>
    <row r="49" spans="1:19" ht="13.5" thickBot="1" x14ac:dyDescent="0.25">
      <c r="A49" s="39" t="s">
        <v>38</v>
      </c>
      <c r="B49" s="126"/>
      <c r="C49" s="126"/>
      <c r="D49" s="127"/>
      <c r="E49" s="20"/>
      <c r="F49" s="77" t="s">
        <v>38</v>
      </c>
      <c r="G49" s="130"/>
      <c r="H49" s="130"/>
      <c r="I49" s="131"/>
      <c r="K49" s="11" t="s">
        <v>38</v>
      </c>
      <c r="L49" s="134"/>
      <c r="M49" s="134"/>
      <c r="N49" s="136"/>
    </row>
    <row r="50" spans="1:19" ht="13.5" thickBot="1" x14ac:dyDescent="0.25">
      <c r="A50" s="39" t="s">
        <v>39</v>
      </c>
      <c r="B50" s="126"/>
      <c r="C50" s="126"/>
      <c r="D50" s="127"/>
      <c r="E50" s="20"/>
      <c r="F50" s="77" t="s">
        <v>39</v>
      </c>
      <c r="G50" s="130"/>
      <c r="H50" s="130"/>
      <c r="I50" s="131"/>
      <c r="K50" s="11" t="s">
        <v>39</v>
      </c>
      <c r="L50" s="134"/>
      <c r="M50" s="134"/>
      <c r="N50" s="136"/>
    </row>
    <row r="51" spans="1:19" ht="13.5" thickBot="1" x14ac:dyDescent="0.25">
      <c r="A51" s="39" t="s">
        <v>40</v>
      </c>
      <c r="B51" s="126"/>
      <c r="C51" s="126"/>
      <c r="D51" s="127"/>
      <c r="E51" s="20"/>
      <c r="F51" s="77" t="s">
        <v>40</v>
      </c>
      <c r="G51" s="130"/>
      <c r="H51" s="130"/>
      <c r="I51" s="131"/>
      <c r="K51" s="11" t="s">
        <v>40</v>
      </c>
      <c r="L51" s="134"/>
      <c r="M51" s="134"/>
      <c r="N51" s="136"/>
    </row>
    <row r="52" spans="1:19" ht="13.5" thickBot="1" x14ac:dyDescent="0.25">
      <c r="A52" s="40" t="s">
        <v>41</v>
      </c>
      <c r="B52" s="128"/>
      <c r="C52" s="128"/>
      <c r="D52" s="129"/>
      <c r="E52" s="20"/>
      <c r="F52" s="78" t="s">
        <v>41</v>
      </c>
      <c r="G52" s="132"/>
      <c r="H52" s="132"/>
      <c r="I52" s="133"/>
      <c r="K52" s="12" t="s">
        <v>41</v>
      </c>
      <c r="L52" s="135"/>
      <c r="M52" s="135"/>
      <c r="N52" s="13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92"/>
  <sheetViews>
    <sheetView zoomScaleNormal="100" workbookViewId="0">
      <selection activeCell="A6" sqref="A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9" x14ac:dyDescent="0.2">
      <c r="A2" s="25" t="s">
        <v>83</v>
      </c>
      <c r="B2" s="26">
        <f>'Mayo 2023'!B2</f>
        <v>2023</v>
      </c>
      <c r="C2" s="25"/>
      <c r="D2" s="25"/>
      <c r="F2" s="44" t="str">
        <f>A2</f>
        <v>MES: JUNIO</v>
      </c>
      <c r="G2" s="45">
        <f>'Mayo 2023'!G2</f>
        <v>2022</v>
      </c>
      <c r="K2" s="1" t="str">
        <f>A2</f>
        <v>MES: JUNIO</v>
      </c>
      <c r="L2" s="3"/>
      <c r="M2" s="1" t="str">
        <f>'Mayo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0"/>
      <c r="M19" s="140"/>
      <c r="N19" s="141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0"/>
      <c r="M20" s="140"/>
      <c r="N20" s="141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2"/>
      <c r="M21" s="142"/>
      <c r="N21" s="143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44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44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44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44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44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44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44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44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47"/>
      <c r="H52" s="147"/>
      <c r="I52" s="148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T92"/>
  <sheetViews>
    <sheetView zoomScale="85" zoomScaleNormal="85" workbookViewId="0">
      <selection activeCell="L92" sqref="L92:N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8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45" t="s">
        <v>98</v>
      </c>
      <c r="K2" s="1" t="str">
        <f>F2</f>
        <v xml:space="preserve"> TRIMESTRAL</v>
      </c>
      <c r="L2" s="3"/>
      <c r="M2" s="1" t="s">
        <v>107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261056</v>
      </c>
      <c r="C6" s="85">
        <v>274525283.50406146</v>
      </c>
      <c r="D6" s="85">
        <v>179565.57780900717</v>
      </c>
      <c r="E6" s="20"/>
      <c r="F6" s="50" t="s">
        <v>1</v>
      </c>
      <c r="G6" s="51">
        <v>277536</v>
      </c>
      <c r="H6" s="51">
        <v>296499873.67282993</v>
      </c>
      <c r="I6" s="51">
        <v>170520</v>
      </c>
      <c r="K6" s="98" t="s">
        <v>1</v>
      </c>
      <c r="L6" s="99">
        <v>-5.9379684077020656E-2</v>
      </c>
      <c r="M6" s="99">
        <v>-7.4113320510268199E-2</v>
      </c>
      <c r="N6" s="99">
        <v>5.3047019757255232E-2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30814</v>
      </c>
      <c r="C8" s="87">
        <v>26566532.673090406</v>
      </c>
      <c r="D8" s="87">
        <v>22156</v>
      </c>
      <c r="E8" s="20"/>
      <c r="F8" s="54" t="s">
        <v>4</v>
      </c>
      <c r="G8" s="51">
        <v>33979</v>
      </c>
      <c r="H8" s="51">
        <v>28632060.474392157</v>
      </c>
      <c r="I8" s="55">
        <v>22798</v>
      </c>
      <c r="K8" s="101" t="s">
        <v>4</v>
      </c>
      <c r="L8" s="99">
        <v>-9.3145766502840011E-2</v>
      </c>
      <c r="M8" s="99">
        <v>-7.2140382741546327E-2</v>
      </c>
      <c r="N8" s="99">
        <v>-2.8160364944293415E-2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2452</v>
      </c>
      <c r="C9" s="30">
        <v>1895449.9338708506</v>
      </c>
      <c r="D9" s="31">
        <v>1368</v>
      </c>
      <c r="E9" s="21"/>
      <c r="F9" s="56" t="s">
        <v>5</v>
      </c>
      <c r="G9" s="57">
        <v>3598</v>
      </c>
      <c r="H9" s="57">
        <v>2480238.5140149915</v>
      </c>
      <c r="I9" s="58">
        <v>1426</v>
      </c>
      <c r="K9" s="7" t="s">
        <v>5</v>
      </c>
      <c r="L9" s="102">
        <v>-0.31851028349082822</v>
      </c>
      <c r="M9" s="102">
        <v>-0.2357791707691409</v>
      </c>
      <c r="N9" s="102">
        <v>-4.0673211781206198E-2</v>
      </c>
    </row>
    <row r="10" spans="1:18" ht="13.5" thickBot="1" x14ac:dyDescent="0.25">
      <c r="A10" s="32" t="s">
        <v>6</v>
      </c>
      <c r="B10" s="30">
        <v>9911</v>
      </c>
      <c r="C10" s="30">
        <v>5318440.2919047885</v>
      </c>
      <c r="D10" s="31">
        <v>8852</v>
      </c>
      <c r="E10" s="20"/>
      <c r="F10" s="59" t="s">
        <v>6</v>
      </c>
      <c r="G10" s="79">
        <v>7644</v>
      </c>
      <c r="H10" s="79">
        <v>4829023.2071572859</v>
      </c>
      <c r="I10" s="80">
        <v>6566</v>
      </c>
      <c r="K10" s="8" t="s">
        <v>6</v>
      </c>
      <c r="L10" s="113">
        <v>0.29657247514390361</v>
      </c>
      <c r="M10" s="113">
        <v>0.10134908526057984</v>
      </c>
      <c r="N10" s="115">
        <v>0.34815717331708806</v>
      </c>
    </row>
    <row r="11" spans="1:18" ht="13.5" thickBot="1" x14ac:dyDescent="0.25">
      <c r="A11" s="32" t="s">
        <v>7</v>
      </c>
      <c r="B11" s="30">
        <v>1400</v>
      </c>
      <c r="C11" s="30">
        <v>1354179.1298448225</v>
      </c>
      <c r="D11" s="31">
        <v>960</v>
      </c>
      <c r="E11" s="20"/>
      <c r="F11" s="59" t="s">
        <v>7</v>
      </c>
      <c r="G11" s="79">
        <v>1665</v>
      </c>
      <c r="H11" s="79">
        <v>1606857.6801917802</v>
      </c>
      <c r="I11" s="80">
        <v>1099</v>
      </c>
      <c r="K11" s="8" t="s">
        <v>7</v>
      </c>
      <c r="L11" s="113">
        <v>-0.15915915915915912</v>
      </c>
      <c r="M11" s="113">
        <v>-0.1572501121050125</v>
      </c>
      <c r="N11" s="115">
        <v>-0.12647861692447682</v>
      </c>
    </row>
    <row r="12" spans="1:18" ht="13.5" thickBot="1" x14ac:dyDescent="0.25">
      <c r="A12" s="32" t="s">
        <v>8</v>
      </c>
      <c r="B12" s="30">
        <v>1184</v>
      </c>
      <c r="C12" s="30">
        <v>1381280.2518033311</v>
      </c>
      <c r="D12" s="31">
        <v>813</v>
      </c>
      <c r="E12" s="20"/>
      <c r="F12" s="59" t="s">
        <v>8</v>
      </c>
      <c r="G12" s="79">
        <v>1467</v>
      </c>
      <c r="H12" s="79">
        <v>1530082.4492599526</v>
      </c>
      <c r="I12" s="80">
        <v>862</v>
      </c>
      <c r="K12" s="8" t="s">
        <v>8</v>
      </c>
      <c r="L12" s="113">
        <v>-0.19291070211315609</v>
      </c>
      <c r="M12" s="113">
        <v>-9.7251097500394179E-2</v>
      </c>
      <c r="N12" s="115">
        <v>-5.6844547563805081E-2</v>
      </c>
    </row>
    <row r="13" spans="1:18" ht="13.5" thickBot="1" x14ac:dyDescent="0.25">
      <c r="A13" s="32" t="s">
        <v>9</v>
      </c>
      <c r="B13" s="30">
        <v>2065</v>
      </c>
      <c r="C13" s="30">
        <v>2407749.2612380288</v>
      </c>
      <c r="D13" s="31">
        <v>1363</v>
      </c>
      <c r="E13" s="20"/>
      <c r="F13" s="59" t="s">
        <v>9</v>
      </c>
      <c r="G13" s="79">
        <v>2722</v>
      </c>
      <c r="H13" s="79">
        <v>2323836.3978538518</v>
      </c>
      <c r="I13" s="80">
        <v>1915</v>
      </c>
      <c r="K13" s="8" t="s">
        <v>9</v>
      </c>
      <c r="L13" s="113">
        <v>-0.24136664217487147</v>
      </c>
      <c r="M13" s="113">
        <v>3.6109626074225076E-2</v>
      </c>
      <c r="N13" s="115">
        <v>-0.2882506527415144</v>
      </c>
    </row>
    <row r="14" spans="1:18" ht="13.5" thickBot="1" x14ac:dyDescent="0.25">
      <c r="A14" s="32" t="s">
        <v>10</v>
      </c>
      <c r="B14" s="30">
        <v>767</v>
      </c>
      <c r="C14" s="30">
        <v>943604.09065742453</v>
      </c>
      <c r="D14" s="31">
        <v>450</v>
      </c>
      <c r="E14" s="20"/>
      <c r="F14" s="59" t="s">
        <v>10</v>
      </c>
      <c r="G14" s="79">
        <v>687</v>
      </c>
      <c r="H14" s="79">
        <v>1023308.1464319087</v>
      </c>
      <c r="I14" s="80">
        <v>280</v>
      </c>
      <c r="K14" s="8" t="s">
        <v>10</v>
      </c>
      <c r="L14" s="113">
        <v>0.11644832605531286</v>
      </c>
      <c r="M14" s="113">
        <v>-7.7888616495820795E-2</v>
      </c>
      <c r="N14" s="115">
        <v>0.60714285714285721</v>
      </c>
    </row>
    <row r="15" spans="1:18" ht="13.5" thickBot="1" x14ac:dyDescent="0.25">
      <c r="A15" s="32" t="s">
        <v>11</v>
      </c>
      <c r="B15" s="30">
        <v>5111</v>
      </c>
      <c r="C15" s="30">
        <v>4830311.8547152914</v>
      </c>
      <c r="D15" s="31">
        <v>3630</v>
      </c>
      <c r="E15" s="20"/>
      <c r="F15" s="59" t="s">
        <v>11</v>
      </c>
      <c r="G15" s="79">
        <v>6222</v>
      </c>
      <c r="H15" s="79">
        <v>5038611.4934510309</v>
      </c>
      <c r="I15" s="80">
        <v>4323</v>
      </c>
      <c r="K15" s="8" t="s">
        <v>11</v>
      </c>
      <c r="L15" s="113">
        <v>-0.17855994856959179</v>
      </c>
      <c r="M15" s="113">
        <v>-4.1340682647685423E-2</v>
      </c>
      <c r="N15" s="115">
        <v>-0.16030534351145043</v>
      </c>
    </row>
    <row r="16" spans="1:18" ht="13.5" thickBot="1" x14ac:dyDescent="0.25">
      <c r="A16" s="33" t="s">
        <v>12</v>
      </c>
      <c r="B16" s="34">
        <v>7924</v>
      </c>
      <c r="C16" s="34">
        <v>8435517.8590558711</v>
      </c>
      <c r="D16" s="35">
        <v>4720</v>
      </c>
      <c r="E16" s="20"/>
      <c r="F16" s="60" t="s">
        <v>12</v>
      </c>
      <c r="G16" s="109">
        <v>9974</v>
      </c>
      <c r="H16" s="109">
        <v>9800102.5860313587</v>
      </c>
      <c r="I16" s="110">
        <v>6327</v>
      </c>
      <c r="K16" s="9" t="s">
        <v>12</v>
      </c>
      <c r="L16" s="116">
        <v>-0.20553438941247237</v>
      </c>
      <c r="M16" s="116">
        <v>-0.13924188190851261</v>
      </c>
      <c r="N16" s="117">
        <v>-0.25399083293820135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12624</v>
      </c>
      <c r="C18" s="89">
        <v>15189751.125504587</v>
      </c>
      <c r="D18" s="89">
        <v>7887</v>
      </c>
      <c r="E18" s="20"/>
      <c r="F18" s="65" t="s">
        <v>13</v>
      </c>
      <c r="G18" s="66">
        <v>12563</v>
      </c>
      <c r="H18" s="66">
        <v>15519655.432086004</v>
      </c>
      <c r="I18" s="67">
        <v>7184</v>
      </c>
      <c r="K18" s="107" t="s">
        <v>13</v>
      </c>
      <c r="L18" s="108">
        <v>4.8555281381834625E-3</v>
      </c>
      <c r="M18" s="108">
        <v>-2.1257192727317853E-2</v>
      </c>
      <c r="N18" s="120">
        <v>9.7856347438752822E-2</v>
      </c>
    </row>
    <row r="19" spans="1:18" ht="13.5" thickBot="1" x14ac:dyDescent="0.25">
      <c r="A19" s="38" t="s">
        <v>14</v>
      </c>
      <c r="B19" s="126">
        <v>660</v>
      </c>
      <c r="C19" s="126">
        <v>1122812.7372572848</v>
      </c>
      <c r="D19" s="127">
        <v>287</v>
      </c>
      <c r="E19" s="20"/>
      <c r="F19" s="68" t="s">
        <v>14</v>
      </c>
      <c r="G19" s="130">
        <v>770</v>
      </c>
      <c r="H19" s="130">
        <v>1381335.5562387684</v>
      </c>
      <c r="I19" s="131">
        <v>375</v>
      </c>
      <c r="K19" s="10" t="s">
        <v>14</v>
      </c>
      <c r="L19" s="134">
        <v>-0.1428571428571429</v>
      </c>
      <c r="M19" s="134">
        <v>-0.1871542492436914</v>
      </c>
      <c r="N19" s="136">
        <v>-0.23466666666666669</v>
      </c>
    </row>
    <row r="20" spans="1:18" ht="13.5" thickBot="1" x14ac:dyDescent="0.25">
      <c r="A20" s="39" t="s">
        <v>15</v>
      </c>
      <c r="B20" s="126">
        <v>466</v>
      </c>
      <c r="C20" s="126">
        <v>544451.88993599766</v>
      </c>
      <c r="D20" s="127">
        <v>264</v>
      </c>
      <c r="E20" s="20"/>
      <c r="F20" s="68" t="s">
        <v>15</v>
      </c>
      <c r="G20" s="130">
        <v>530</v>
      </c>
      <c r="H20" s="130">
        <v>656749.80212000001</v>
      </c>
      <c r="I20" s="131">
        <v>324</v>
      </c>
      <c r="K20" s="11" t="s">
        <v>15</v>
      </c>
      <c r="L20" s="134">
        <v>-0.12075471698113205</v>
      </c>
      <c r="M20" s="134">
        <v>-0.17099040124793752</v>
      </c>
      <c r="N20" s="136">
        <v>-0.18518518518518523</v>
      </c>
    </row>
    <row r="21" spans="1:18" ht="13.5" thickBot="1" x14ac:dyDescent="0.25">
      <c r="A21" s="40" t="s">
        <v>16</v>
      </c>
      <c r="B21" s="128">
        <v>11498</v>
      </c>
      <c r="C21" s="128">
        <v>13522486.498311304</v>
      </c>
      <c r="D21" s="129">
        <v>7336</v>
      </c>
      <c r="E21" s="20"/>
      <c r="F21" s="69" t="s">
        <v>16</v>
      </c>
      <c r="G21" s="132">
        <v>11263</v>
      </c>
      <c r="H21" s="132">
        <v>13481570.073727235</v>
      </c>
      <c r="I21" s="133">
        <v>6485</v>
      </c>
      <c r="K21" s="12" t="s">
        <v>16</v>
      </c>
      <c r="L21" s="135">
        <v>2.0864778478203005E-2</v>
      </c>
      <c r="M21" s="135">
        <v>3.03498957171211E-3</v>
      </c>
      <c r="N21" s="137">
        <v>0.13122590593677708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3181</v>
      </c>
      <c r="C23" s="85">
        <v>4891964.2530587465</v>
      </c>
      <c r="D23" s="85">
        <v>1621</v>
      </c>
      <c r="E23" s="20"/>
      <c r="F23" s="54" t="s">
        <v>17</v>
      </c>
      <c r="G23" s="51">
        <v>3995</v>
      </c>
      <c r="H23" s="51">
        <v>6269601.6053518718</v>
      </c>
      <c r="I23" s="55">
        <v>1939</v>
      </c>
      <c r="K23" s="101" t="s">
        <v>17</v>
      </c>
      <c r="L23" s="99">
        <v>-0.20375469336670837</v>
      </c>
      <c r="M23" s="99">
        <v>-0.21973283774795893</v>
      </c>
      <c r="N23" s="99">
        <v>-0.16400206291903041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3181</v>
      </c>
      <c r="C24" s="34">
        <v>4891964.2530587465</v>
      </c>
      <c r="D24" s="35">
        <v>1621</v>
      </c>
      <c r="E24" s="20"/>
      <c r="F24" s="71" t="s">
        <v>18</v>
      </c>
      <c r="G24" s="61">
        <v>3995</v>
      </c>
      <c r="H24" s="61">
        <v>6269601.6053518718</v>
      </c>
      <c r="I24" s="62">
        <v>1939</v>
      </c>
      <c r="K24" s="13" t="s">
        <v>18</v>
      </c>
      <c r="L24" s="104">
        <v>-0.20375469336670837</v>
      </c>
      <c r="M24" s="104">
        <v>-0.21973283774795893</v>
      </c>
      <c r="N24" s="105">
        <v>-0.16400206291903041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1816</v>
      </c>
      <c r="C26" s="85">
        <v>1061640.8313450592</v>
      </c>
      <c r="D26" s="85">
        <v>1555</v>
      </c>
      <c r="E26" s="20"/>
      <c r="F26" s="50" t="s">
        <v>19</v>
      </c>
      <c r="G26" s="51">
        <v>1633</v>
      </c>
      <c r="H26" s="51">
        <v>1215283.2919314043</v>
      </c>
      <c r="I26" s="55">
        <v>1160</v>
      </c>
      <c r="K26" s="98" t="s">
        <v>19</v>
      </c>
      <c r="L26" s="99">
        <v>0.11206368646662579</v>
      </c>
      <c r="M26" s="99">
        <v>-0.12642522250278521</v>
      </c>
      <c r="N26" s="99">
        <v>0.34051724137931028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1816</v>
      </c>
      <c r="C27" s="34">
        <v>1061640.8313450592</v>
      </c>
      <c r="D27" s="35">
        <v>1555</v>
      </c>
      <c r="E27" s="20"/>
      <c r="F27" s="72" t="s">
        <v>20</v>
      </c>
      <c r="G27" s="61">
        <v>1633</v>
      </c>
      <c r="H27" s="61">
        <v>1215283.2919314043</v>
      </c>
      <c r="I27" s="62">
        <v>1160</v>
      </c>
      <c r="K27" s="14" t="s">
        <v>20</v>
      </c>
      <c r="L27" s="104">
        <v>0.11206368646662579</v>
      </c>
      <c r="M27" s="104">
        <v>-0.12642522250278521</v>
      </c>
      <c r="N27" s="105">
        <v>0.34051724137931028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12611</v>
      </c>
      <c r="C29" s="85">
        <v>8330735.6318898089</v>
      </c>
      <c r="D29" s="85">
        <v>9643</v>
      </c>
      <c r="E29" s="20"/>
      <c r="F29" s="50" t="s">
        <v>21</v>
      </c>
      <c r="G29" s="51">
        <v>10288</v>
      </c>
      <c r="H29" s="51">
        <v>7069971.8330859942</v>
      </c>
      <c r="I29" s="55">
        <v>7594</v>
      </c>
      <c r="K29" s="98" t="s">
        <v>21</v>
      </c>
      <c r="L29" s="99">
        <v>0.22579704510108867</v>
      </c>
      <c r="M29" s="99">
        <v>0.17832656601313501</v>
      </c>
      <c r="N29" s="99">
        <v>0.26981827758756904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4909</v>
      </c>
      <c r="C30" s="30">
        <v>3832745.2546821162</v>
      </c>
      <c r="D30" s="31">
        <v>3506</v>
      </c>
      <c r="E30" s="20"/>
      <c r="F30" s="73" t="s">
        <v>22</v>
      </c>
      <c r="G30" s="57">
        <v>4278</v>
      </c>
      <c r="H30" s="57">
        <v>3035440.3682342349</v>
      </c>
      <c r="I30" s="58">
        <v>3076</v>
      </c>
      <c r="K30" s="15" t="s">
        <v>22</v>
      </c>
      <c r="L30" s="102">
        <v>0.14749883122954643</v>
      </c>
      <c r="M30" s="102">
        <v>0.26266531037527407</v>
      </c>
      <c r="N30" s="103">
        <v>0.13979193758127439</v>
      </c>
    </row>
    <row r="31" spans="1:18" ht="13.5" thickBot="1" x14ac:dyDescent="0.25">
      <c r="A31" s="94" t="s">
        <v>23</v>
      </c>
      <c r="B31" s="34">
        <v>7702</v>
      </c>
      <c r="C31" s="34">
        <v>4497990.3772076927</v>
      </c>
      <c r="D31" s="35">
        <v>6137</v>
      </c>
      <c r="E31" s="20"/>
      <c r="F31" s="73" t="s">
        <v>23</v>
      </c>
      <c r="G31" s="74">
        <v>6010</v>
      </c>
      <c r="H31" s="74">
        <v>4034531.4648517594</v>
      </c>
      <c r="I31" s="75">
        <v>4518</v>
      </c>
      <c r="K31" s="16" t="s">
        <v>23</v>
      </c>
      <c r="L31" s="104">
        <v>0.28153078202995019</v>
      </c>
      <c r="M31" s="104">
        <v>0.11487304446464686</v>
      </c>
      <c r="N31" s="105">
        <v>0.35834440017706948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6469</v>
      </c>
      <c r="C33" s="85">
        <v>5044658.2670247983</v>
      </c>
      <c r="D33" s="85">
        <v>5112</v>
      </c>
      <c r="E33" s="20"/>
      <c r="F33" s="54" t="s">
        <v>24</v>
      </c>
      <c r="G33" s="51">
        <v>8211</v>
      </c>
      <c r="H33" s="51">
        <v>7280878.3844436174</v>
      </c>
      <c r="I33" s="55">
        <v>5037</v>
      </c>
      <c r="K33" s="101" t="s">
        <v>24</v>
      </c>
      <c r="L33" s="99">
        <v>-0.21215442698818654</v>
      </c>
      <c r="M33" s="99">
        <v>-0.30713603487688312</v>
      </c>
      <c r="N33" s="99">
        <v>1.4889815366289527E-2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6469</v>
      </c>
      <c r="C34" s="34">
        <v>5044658.2670247983</v>
      </c>
      <c r="D34" s="35">
        <v>5112</v>
      </c>
      <c r="E34" s="20"/>
      <c r="F34" s="71" t="s">
        <v>25</v>
      </c>
      <c r="G34" s="61">
        <v>8211</v>
      </c>
      <c r="H34" s="61">
        <v>7280878.3844436174</v>
      </c>
      <c r="I34" s="62">
        <v>5037</v>
      </c>
      <c r="K34" s="13" t="s">
        <v>25</v>
      </c>
      <c r="L34" s="104">
        <v>-0.21215442698818654</v>
      </c>
      <c r="M34" s="104">
        <v>-0.30713603487688312</v>
      </c>
      <c r="N34" s="105">
        <v>1.4889815366289527E-2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15269</v>
      </c>
      <c r="C36" s="85">
        <v>18270739.445239868</v>
      </c>
      <c r="D36" s="85">
        <v>10738</v>
      </c>
      <c r="E36" s="20"/>
      <c r="F36" s="50" t="s">
        <v>26</v>
      </c>
      <c r="G36" s="51">
        <v>13214</v>
      </c>
      <c r="H36" s="51">
        <v>18517372.626560822</v>
      </c>
      <c r="I36" s="55">
        <v>7331</v>
      </c>
      <c r="K36" s="98" t="s">
        <v>26</v>
      </c>
      <c r="L36" s="99">
        <v>0.15551687604056297</v>
      </c>
      <c r="M36" s="99">
        <v>-1.3319015947607538E-2</v>
      </c>
      <c r="N36" s="114">
        <v>0.46473878052107498</v>
      </c>
    </row>
    <row r="37" spans="1:18" ht="13.5" thickBot="1" x14ac:dyDescent="0.25">
      <c r="A37" s="38" t="s">
        <v>27</v>
      </c>
      <c r="B37" s="34">
        <v>968</v>
      </c>
      <c r="C37" s="34">
        <v>1539563.1534874681</v>
      </c>
      <c r="D37" s="34">
        <v>724</v>
      </c>
      <c r="E37" s="20"/>
      <c r="F37" s="73" t="s">
        <v>27</v>
      </c>
      <c r="G37" s="112">
        <v>1174</v>
      </c>
      <c r="H37" s="112">
        <v>1657467.6096354374</v>
      </c>
      <c r="I37" s="112">
        <v>619</v>
      </c>
      <c r="K37" s="10" t="s">
        <v>27</v>
      </c>
      <c r="L37" s="102">
        <v>-0.17546848381601365</v>
      </c>
      <c r="M37" s="102">
        <v>-7.1135300299414284E-2</v>
      </c>
      <c r="N37" s="103">
        <v>0.1696284329563813</v>
      </c>
    </row>
    <row r="38" spans="1:18" ht="13.5" thickBot="1" x14ac:dyDescent="0.25">
      <c r="A38" s="39" t="s">
        <v>28</v>
      </c>
      <c r="B38" s="34">
        <v>2031</v>
      </c>
      <c r="C38" s="34">
        <v>2537565.1253416254</v>
      </c>
      <c r="D38" s="34">
        <v>1165</v>
      </c>
      <c r="E38" s="20"/>
      <c r="F38" s="68" t="s">
        <v>28</v>
      </c>
      <c r="G38" s="112">
        <v>1442</v>
      </c>
      <c r="H38" s="112">
        <v>2366132.5499170497</v>
      </c>
      <c r="I38" s="112">
        <v>514</v>
      </c>
      <c r="K38" s="11" t="s">
        <v>28</v>
      </c>
      <c r="L38" s="113">
        <v>0.40846047156726772</v>
      </c>
      <c r="M38" s="113">
        <v>7.2452650816449582E-2</v>
      </c>
      <c r="N38" s="115">
        <v>1.2665369649805447</v>
      </c>
    </row>
    <row r="39" spans="1:18" ht="13.5" thickBot="1" x14ac:dyDescent="0.25">
      <c r="A39" s="39" t="s">
        <v>29</v>
      </c>
      <c r="B39" s="34">
        <v>775</v>
      </c>
      <c r="C39" s="34">
        <v>1157588.5674282799</v>
      </c>
      <c r="D39" s="34">
        <v>474</v>
      </c>
      <c r="E39" s="20"/>
      <c r="F39" s="68" t="s">
        <v>29</v>
      </c>
      <c r="G39" s="112">
        <v>1353</v>
      </c>
      <c r="H39" s="112">
        <v>1466955.7783226809</v>
      </c>
      <c r="I39" s="112">
        <v>793</v>
      </c>
      <c r="K39" s="11" t="s">
        <v>29</v>
      </c>
      <c r="L39" s="113">
        <v>-0.42719881744271992</v>
      </c>
      <c r="M39" s="113">
        <v>-0.21089061815355592</v>
      </c>
      <c r="N39" s="115">
        <v>-0.40226986128625475</v>
      </c>
    </row>
    <row r="40" spans="1:18" ht="13.5" thickBot="1" x14ac:dyDescent="0.25">
      <c r="A40" s="39" t="s">
        <v>30</v>
      </c>
      <c r="B40" s="34">
        <v>6884</v>
      </c>
      <c r="C40" s="34">
        <v>8418383.061130086</v>
      </c>
      <c r="D40" s="34">
        <v>5063</v>
      </c>
      <c r="E40" s="20"/>
      <c r="F40" s="68" t="s">
        <v>30</v>
      </c>
      <c r="G40" s="112">
        <v>5218</v>
      </c>
      <c r="H40" s="112">
        <v>7885303.8715038951</v>
      </c>
      <c r="I40" s="112">
        <v>3326</v>
      </c>
      <c r="K40" s="11" t="s">
        <v>30</v>
      </c>
      <c r="L40" s="113">
        <v>0.31927941740130317</v>
      </c>
      <c r="M40" s="113">
        <v>6.7604140349320607E-2</v>
      </c>
      <c r="N40" s="115">
        <v>0.52224894768490682</v>
      </c>
    </row>
    <row r="41" spans="1:18" ht="13.5" thickBot="1" x14ac:dyDescent="0.25">
      <c r="A41" s="40" t="s">
        <v>31</v>
      </c>
      <c r="B41" s="34">
        <v>4611</v>
      </c>
      <c r="C41" s="34">
        <v>4617639.5378524084</v>
      </c>
      <c r="D41" s="34">
        <v>3312</v>
      </c>
      <c r="E41" s="20"/>
      <c r="F41" s="69" t="s">
        <v>31</v>
      </c>
      <c r="G41" s="112">
        <v>4027</v>
      </c>
      <c r="H41" s="112">
        <v>5141512.8171817567</v>
      </c>
      <c r="I41" s="112">
        <v>2079</v>
      </c>
      <c r="K41" s="12" t="s">
        <v>31</v>
      </c>
      <c r="L41" s="118">
        <v>0.1450211075242116</v>
      </c>
      <c r="M41" s="118">
        <v>-0.10189088269481383</v>
      </c>
      <c r="N41" s="119">
        <v>0.59307359307359309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15516</v>
      </c>
      <c r="C43" s="85">
        <v>16667834.011722641</v>
      </c>
      <c r="D43" s="85">
        <v>10948</v>
      </c>
      <c r="E43" s="20"/>
      <c r="F43" s="50" t="s">
        <v>32</v>
      </c>
      <c r="G43" s="51">
        <v>15572</v>
      </c>
      <c r="H43" s="51">
        <v>16035758.487699088</v>
      </c>
      <c r="I43" s="55">
        <v>9731</v>
      </c>
      <c r="K43" s="98" t="s">
        <v>32</v>
      </c>
      <c r="L43" s="99">
        <v>-3.5961983046494117E-3</v>
      </c>
      <c r="M43" s="99">
        <v>3.9416627813920524E-2</v>
      </c>
      <c r="N43" s="99">
        <v>0.12506422772582471</v>
      </c>
    </row>
    <row r="44" spans="1:18" ht="13.5" thickBot="1" x14ac:dyDescent="0.25">
      <c r="A44" s="38" t="s">
        <v>33</v>
      </c>
      <c r="B44" s="126">
        <v>360</v>
      </c>
      <c r="C44" s="126">
        <v>413475.07421203569</v>
      </c>
      <c r="D44" s="127">
        <v>201</v>
      </c>
      <c r="E44" s="20"/>
      <c r="F44" s="76" t="s">
        <v>33</v>
      </c>
      <c r="G44" s="130">
        <v>527</v>
      </c>
      <c r="H44" s="130">
        <v>362474.45456720004</v>
      </c>
      <c r="I44" s="131">
        <v>424</v>
      </c>
      <c r="K44" s="10" t="s">
        <v>33</v>
      </c>
      <c r="L44" s="145">
        <v>-0.31688804554079697</v>
      </c>
      <c r="M44" s="145">
        <v>0.1407012797790983</v>
      </c>
      <c r="N44" s="146">
        <v>-0.52594339622641506</v>
      </c>
    </row>
    <row r="45" spans="1:18" ht="13.5" thickBot="1" x14ac:dyDescent="0.25">
      <c r="A45" s="39" t="s">
        <v>34</v>
      </c>
      <c r="B45" s="126">
        <v>1913</v>
      </c>
      <c r="C45" s="126">
        <v>2455833.9638717566</v>
      </c>
      <c r="D45" s="127">
        <v>1307</v>
      </c>
      <c r="E45" s="20"/>
      <c r="F45" s="77" t="s">
        <v>34</v>
      </c>
      <c r="G45" s="130">
        <v>2249</v>
      </c>
      <c r="H45" s="130">
        <v>2790516.8489916176</v>
      </c>
      <c r="I45" s="131">
        <v>1380</v>
      </c>
      <c r="K45" s="11" t="s">
        <v>34</v>
      </c>
      <c r="L45" s="134">
        <v>-0.14939973321476208</v>
      </c>
      <c r="M45" s="134">
        <v>-0.11993580516842328</v>
      </c>
      <c r="N45" s="136">
        <v>-5.2898550724637672E-2</v>
      </c>
    </row>
    <row r="46" spans="1:18" ht="13.5" thickBot="1" x14ac:dyDescent="0.25">
      <c r="A46" s="39" t="s">
        <v>35</v>
      </c>
      <c r="B46" s="126">
        <v>978</v>
      </c>
      <c r="C46" s="126">
        <v>929931.25126364699</v>
      </c>
      <c r="D46" s="127">
        <v>641</v>
      </c>
      <c r="E46" s="20"/>
      <c r="F46" s="77" t="s">
        <v>35</v>
      </c>
      <c r="G46" s="130">
        <v>1191</v>
      </c>
      <c r="H46" s="130">
        <v>1117796.2930645561</v>
      </c>
      <c r="I46" s="131">
        <v>677</v>
      </c>
      <c r="K46" s="11" t="s">
        <v>35</v>
      </c>
      <c r="L46" s="134">
        <v>-0.17884130982367763</v>
      </c>
      <c r="M46" s="134">
        <v>-0.16806733298949961</v>
      </c>
      <c r="N46" s="136">
        <v>-5.3175775480059029E-2</v>
      </c>
    </row>
    <row r="47" spans="1:18" ht="13.5" thickBot="1" x14ac:dyDescent="0.25">
      <c r="A47" s="39" t="s">
        <v>36</v>
      </c>
      <c r="B47" s="126">
        <v>4163</v>
      </c>
      <c r="C47" s="126">
        <v>4496189.3490999043</v>
      </c>
      <c r="D47" s="127">
        <v>3088</v>
      </c>
      <c r="E47" s="20"/>
      <c r="F47" s="77" t="s">
        <v>36</v>
      </c>
      <c r="G47" s="130">
        <v>3312</v>
      </c>
      <c r="H47" s="130">
        <v>3878794.088476087</v>
      </c>
      <c r="I47" s="131">
        <v>1865</v>
      </c>
      <c r="K47" s="11" t="s">
        <v>36</v>
      </c>
      <c r="L47" s="134">
        <v>0.25694444444444442</v>
      </c>
      <c r="M47" s="134">
        <v>0.15917196080557638</v>
      </c>
      <c r="N47" s="136">
        <v>0.65576407506702417</v>
      </c>
    </row>
    <row r="48" spans="1:18" ht="13.5" thickBot="1" x14ac:dyDescent="0.25">
      <c r="A48" s="39" t="s">
        <v>37</v>
      </c>
      <c r="B48" s="126">
        <v>1002</v>
      </c>
      <c r="C48" s="126">
        <v>1313824.0797058649</v>
      </c>
      <c r="D48" s="127">
        <v>609</v>
      </c>
      <c r="E48" s="20"/>
      <c r="F48" s="77" t="s">
        <v>37</v>
      </c>
      <c r="G48" s="130">
        <v>1067</v>
      </c>
      <c r="H48" s="130">
        <v>1246326.221196631</v>
      </c>
      <c r="I48" s="131">
        <v>550</v>
      </c>
      <c r="K48" s="11" t="s">
        <v>37</v>
      </c>
      <c r="L48" s="134">
        <v>-6.0918462980318666E-2</v>
      </c>
      <c r="M48" s="134">
        <v>5.4157456820917549E-2</v>
      </c>
      <c r="N48" s="136">
        <v>0.10727272727272719</v>
      </c>
    </row>
    <row r="49" spans="1:20" ht="13.5" thickBot="1" x14ac:dyDescent="0.25">
      <c r="A49" s="39" t="s">
        <v>38</v>
      </c>
      <c r="B49" s="126">
        <v>1665</v>
      </c>
      <c r="C49" s="126">
        <v>1593937.7725745111</v>
      </c>
      <c r="D49" s="127">
        <v>1168</v>
      </c>
      <c r="E49" s="20"/>
      <c r="F49" s="77" t="s">
        <v>38</v>
      </c>
      <c r="G49" s="130">
        <v>1717</v>
      </c>
      <c r="H49" s="130">
        <v>1474839.2556851308</v>
      </c>
      <c r="I49" s="131">
        <v>1171</v>
      </c>
      <c r="K49" s="11" t="s">
        <v>38</v>
      </c>
      <c r="L49" s="134">
        <v>-3.0285381479324358E-2</v>
      </c>
      <c r="M49" s="134">
        <v>8.0753557670970366E-2</v>
      </c>
      <c r="N49" s="136">
        <v>-2.5619128949615488E-3</v>
      </c>
    </row>
    <row r="50" spans="1:20" ht="13.5" thickBot="1" x14ac:dyDescent="0.25">
      <c r="A50" s="39" t="s">
        <v>39</v>
      </c>
      <c r="B50" s="126">
        <v>500</v>
      </c>
      <c r="C50" s="126">
        <v>827085.59888580302</v>
      </c>
      <c r="D50" s="127">
        <v>236</v>
      </c>
      <c r="E50" s="20"/>
      <c r="F50" s="77" t="s">
        <v>39</v>
      </c>
      <c r="G50" s="130">
        <v>737</v>
      </c>
      <c r="H50" s="130">
        <v>1078647.4801042271</v>
      </c>
      <c r="I50" s="131">
        <v>398</v>
      </c>
      <c r="K50" s="11" t="s">
        <v>39</v>
      </c>
      <c r="L50" s="134">
        <v>-0.32157394843962006</v>
      </c>
      <c r="M50" s="134">
        <v>-0.2332197366224934</v>
      </c>
      <c r="N50" s="136">
        <v>-0.40703517587939697</v>
      </c>
    </row>
    <row r="51" spans="1:20" ht="13.5" thickBot="1" x14ac:dyDescent="0.25">
      <c r="A51" s="39" t="s">
        <v>40</v>
      </c>
      <c r="B51" s="126">
        <v>4063</v>
      </c>
      <c r="C51" s="126">
        <v>3703464.3155557094</v>
      </c>
      <c r="D51" s="127">
        <v>3122</v>
      </c>
      <c r="E51" s="20"/>
      <c r="F51" s="77" t="s">
        <v>40</v>
      </c>
      <c r="G51" s="130">
        <v>3768</v>
      </c>
      <c r="H51" s="130">
        <v>3158387.7841241769</v>
      </c>
      <c r="I51" s="131">
        <v>2589</v>
      </c>
      <c r="K51" s="11" t="s">
        <v>40</v>
      </c>
      <c r="L51" s="134">
        <v>7.8290870488322728E-2</v>
      </c>
      <c r="M51" s="134">
        <v>0.17258062299106891</v>
      </c>
      <c r="N51" s="136">
        <v>0.20587099266125919</v>
      </c>
    </row>
    <row r="52" spans="1:20" ht="13.5" thickBot="1" x14ac:dyDescent="0.25">
      <c r="A52" s="40" t="s">
        <v>41</v>
      </c>
      <c r="B52" s="128">
        <v>872</v>
      </c>
      <c r="C52" s="128">
        <v>934092.60655341065</v>
      </c>
      <c r="D52" s="129">
        <v>576</v>
      </c>
      <c r="E52" s="20"/>
      <c r="F52" s="78" t="s">
        <v>41</v>
      </c>
      <c r="G52" s="132">
        <v>1004</v>
      </c>
      <c r="H52" s="132">
        <v>927976.06148946041</v>
      </c>
      <c r="I52" s="133">
        <v>677</v>
      </c>
      <c r="K52" s="12" t="s">
        <v>41</v>
      </c>
      <c r="L52" s="135">
        <v>-0.13147410358565736</v>
      </c>
      <c r="M52" s="135">
        <v>6.5912746220335716E-3</v>
      </c>
      <c r="N52" s="137">
        <v>-0.14918759231905465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49711</v>
      </c>
      <c r="C54" s="85">
        <v>57525753.093569957</v>
      </c>
      <c r="D54" s="85">
        <v>32673</v>
      </c>
      <c r="E54" s="20"/>
      <c r="F54" s="50" t="s">
        <v>42</v>
      </c>
      <c r="G54" s="51">
        <v>51050</v>
      </c>
      <c r="H54" s="51">
        <v>63214535.979206666</v>
      </c>
      <c r="I54" s="55">
        <v>27974</v>
      </c>
      <c r="K54" s="98" t="s">
        <v>42</v>
      </c>
      <c r="L54" s="99">
        <v>-2.6229187071498572E-2</v>
      </c>
      <c r="M54" s="99">
        <v>-8.9991689372013073E-2</v>
      </c>
      <c r="N54" s="99">
        <v>0.16797740759276469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39362</v>
      </c>
      <c r="C55" s="30">
        <v>45924247.535902955</v>
      </c>
      <c r="D55" s="31">
        <v>26271</v>
      </c>
      <c r="E55" s="20"/>
      <c r="F55" s="73" t="s">
        <v>43</v>
      </c>
      <c r="G55" s="57">
        <v>40505</v>
      </c>
      <c r="H55" s="57">
        <v>49293794.112729102</v>
      </c>
      <c r="I55" s="58">
        <v>22760</v>
      </c>
      <c r="K55" s="10" t="s">
        <v>43</v>
      </c>
      <c r="L55" s="102">
        <v>-2.8218738427354673E-2</v>
      </c>
      <c r="M55" s="102">
        <v>-6.8356405455834657E-2</v>
      </c>
      <c r="N55" s="103">
        <v>0.15426186291739885</v>
      </c>
      <c r="R55" s="6"/>
      <c r="S55" s="6"/>
      <c r="T55" s="6"/>
    </row>
    <row r="56" spans="1:20" ht="13.5" thickBot="1" x14ac:dyDescent="0.25">
      <c r="A56" s="39" t="s">
        <v>44</v>
      </c>
      <c r="B56" s="30">
        <v>2457</v>
      </c>
      <c r="C56" s="30">
        <v>2789267.8965786612</v>
      </c>
      <c r="D56" s="31">
        <v>1571</v>
      </c>
      <c r="E56" s="20"/>
      <c r="F56" s="68" t="s">
        <v>44</v>
      </c>
      <c r="G56" s="79">
        <v>2711</v>
      </c>
      <c r="H56" s="79">
        <v>3599058.4005891797</v>
      </c>
      <c r="I56" s="80">
        <v>1443</v>
      </c>
      <c r="K56" s="11" t="s">
        <v>44</v>
      </c>
      <c r="L56" s="102">
        <v>-9.3692364441165576E-2</v>
      </c>
      <c r="M56" s="102">
        <v>-0.2250006568045555</v>
      </c>
      <c r="N56" s="103">
        <v>8.8704088704088635E-2</v>
      </c>
      <c r="R56" s="6"/>
      <c r="S56" s="6"/>
      <c r="T56" s="6"/>
    </row>
    <row r="57" spans="1:20" ht="13.5" thickBot="1" x14ac:dyDescent="0.25">
      <c r="A57" s="39" t="s">
        <v>45</v>
      </c>
      <c r="B57" s="30">
        <v>1678</v>
      </c>
      <c r="C57" s="30">
        <v>1816066.5474600098</v>
      </c>
      <c r="D57" s="31">
        <v>1113</v>
      </c>
      <c r="E57" s="20"/>
      <c r="F57" s="68" t="s">
        <v>45</v>
      </c>
      <c r="G57" s="79">
        <v>1498</v>
      </c>
      <c r="H57" s="79">
        <v>2061580.3453432408</v>
      </c>
      <c r="I57" s="80">
        <v>665</v>
      </c>
      <c r="K57" s="11" t="s">
        <v>45</v>
      </c>
      <c r="L57" s="102">
        <v>0.12016021361815765</v>
      </c>
      <c r="M57" s="102">
        <v>-0.11909009437240947</v>
      </c>
      <c r="N57" s="103">
        <v>0.67368421052631589</v>
      </c>
      <c r="R57" s="6"/>
      <c r="S57" s="6"/>
      <c r="T57" s="6"/>
    </row>
    <row r="58" spans="1:20" ht="13.5" thickBot="1" x14ac:dyDescent="0.25">
      <c r="A58" s="40" t="s">
        <v>46</v>
      </c>
      <c r="B58" s="34">
        <v>6214</v>
      </c>
      <c r="C58" s="34">
        <v>6996171.1136283297</v>
      </c>
      <c r="D58" s="35">
        <v>3718</v>
      </c>
      <c r="E58" s="20"/>
      <c r="F58" s="69" t="s">
        <v>46</v>
      </c>
      <c r="G58" s="74">
        <v>6336</v>
      </c>
      <c r="H58" s="74">
        <v>8260103.1205451405</v>
      </c>
      <c r="I58" s="75">
        <v>3106</v>
      </c>
      <c r="K58" s="12" t="s">
        <v>46</v>
      </c>
      <c r="L58" s="104">
        <v>-1.9255050505050497E-2</v>
      </c>
      <c r="M58" s="104">
        <v>-0.15301649246642757</v>
      </c>
      <c r="N58" s="105">
        <v>0.19703799098519004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22916</v>
      </c>
      <c r="C60" s="85">
        <v>21008992.592224889</v>
      </c>
      <c r="D60" s="85">
        <v>16802</v>
      </c>
      <c r="E60" s="20"/>
      <c r="F60" s="50" t="s">
        <v>47</v>
      </c>
      <c r="G60" s="51">
        <v>33588</v>
      </c>
      <c r="H60" s="51">
        <v>27221774.277681097</v>
      </c>
      <c r="I60" s="55">
        <v>24431</v>
      </c>
      <c r="K60" s="98" t="s">
        <v>47</v>
      </c>
      <c r="L60" s="99">
        <v>-0.3177325235203049</v>
      </c>
      <c r="M60" s="99">
        <v>-0.22822838886552721</v>
      </c>
      <c r="N60" s="99">
        <v>-0.31226720150628295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4481</v>
      </c>
      <c r="C61" s="30">
        <v>4478122.5480410717</v>
      </c>
      <c r="D61" s="31">
        <v>3362</v>
      </c>
      <c r="E61" s="20"/>
      <c r="F61" s="73" t="s">
        <v>48</v>
      </c>
      <c r="G61" s="57">
        <v>5656</v>
      </c>
      <c r="H61" s="57">
        <v>4882961.5688842349</v>
      </c>
      <c r="I61" s="58">
        <v>3678</v>
      </c>
      <c r="K61" s="10" t="s">
        <v>48</v>
      </c>
      <c r="L61" s="102">
        <v>-0.20774398868458277</v>
      </c>
      <c r="M61" s="102">
        <v>-8.2908500329579637E-2</v>
      </c>
      <c r="N61" s="103">
        <v>-8.5916258836324144E-2</v>
      </c>
    </row>
    <row r="62" spans="1:20" ht="13.5" thickBot="1" x14ac:dyDescent="0.25">
      <c r="A62" s="39" t="s">
        <v>49</v>
      </c>
      <c r="B62" s="30">
        <v>1621</v>
      </c>
      <c r="C62" s="30">
        <v>1799247.2851935003</v>
      </c>
      <c r="D62" s="31">
        <v>901</v>
      </c>
      <c r="E62" s="20"/>
      <c r="F62" s="68" t="s">
        <v>49</v>
      </c>
      <c r="G62" s="79">
        <v>2511</v>
      </c>
      <c r="H62" s="79">
        <v>3291997.5733044408</v>
      </c>
      <c r="I62" s="80">
        <v>1486</v>
      </c>
      <c r="K62" s="11" t="s">
        <v>49</v>
      </c>
      <c r="L62" s="102">
        <v>-0.35444046196734369</v>
      </c>
      <c r="M62" s="102">
        <v>-0.45344817390389136</v>
      </c>
      <c r="N62" s="103">
        <v>-0.39367429340511439</v>
      </c>
    </row>
    <row r="63" spans="1:20" ht="13.5" thickBot="1" x14ac:dyDescent="0.25">
      <c r="A63" s="40" t="s">
        <v>50</v>
      </c>
      <c r="B63" s="34">
        <v>16814</v>
      </c>
      <c r="C63" s="34">
        <v>14731622.758990316</v>
      </c>
      <c r="D63" s="35">
        <v>12539</v>
      </c>
      <c r="E63" s="20"/>
      <c r="F63" s="69" t="s">
        <v>50</v>
      </c>
      <c r="G63" s="74">
        <v>25421</v>
      </c>
      <c r="H63" s="74">
        <v>19046815.135492422</v>
      </c>
      <c r="I63" s="75">
        <v>19267</v>
      </c>
      <c r="K63" s="12" t="s">
        <v>50</v>
      </c>
      <c r="L63" s="104">
        <v>-0.33857834074190629</v>
      </c>
      <c r="M63" s="104">
        <v>-0.22655716169896789</v>
      </c>
      <c r="N63" s="105">
        <v>-0.34919811075932938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2288</v>
      </c>
      <c r="C65" s="85">
        <v>3133619.8794831666</v>
      </c>
      <c r="D65" s="85">
        <v>863</v>
      </c>
      <c r="E65" s="20"/>
      <c r="F65" s="50" t="s">
        <v>51</v>
      </c>
      <c r="G65" s="51">
        <v>2268</v>
      </c>
      <c r="H65" s="51">
        <v>2880731.9196813945</v>
      </c>
      <c r="I65" s="55">
        <v>730</v>
      </c>
      <c r="K65" s="98" t="s">
        <v>51</v>
      </c>
      <c r="L65" s="99">
        <v>8.818342151675429E-3</v>
      </c>
      <c r="M65" s="99">
        <v>8.7786009546400701E-2</v>
      </c>
      <c r="N65" s="99">
        <v>0.18219178082191778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1627</v>
      </c>
      <c r="C66" s="30">
        <v>2277361.1526727956</v>
      </c>
      <c r="D66" s="31">
        <v>433</v>
      </c>
      <c r="E66" s="20"/>
      <c r="F66" s="73" t="s">
        <v>52</v>
      </c>
      <c r="G66" s="57">
        <v>1794</v>
      </c>
      <c r="H66" s="57">
        <v>2324788.5662747882</v>
      </c>
      <c r="I66" s="58">
        <v>510</v>
      </c>
      <c r="K66" s="10" t="s">
        <v>52</v>
      </c>
      <c r="L66" s="102">
        <v>-9.3088071348940926E-2</v>
      </c>
      <c r="M66" s="102">
        <v>-2.0400742798726723E-2</v>
      </c>
      <c r="N66" s="103">
        <v>-0.15098039215686276</v>
      </c>
    </row>
    <row r="67" spans="1:18" ht="13.5" thickBot="1" x14ac:dyDescent="0.25">
      <c r="A67" s="40" t="s">
        <v>53</v>
      </c>
      <c r="B67" s="34">
        <v>661</v>
      </c>
      <c r="C67" s="34">
        <v>856258.72681037092</v>
      </c>
      <c r="D67" s="35">
        <v>430</v>
      </c>
      <c r="E67" s="20"/>
      <c r="F67" s="69" t="s">
        <v>53</v>
      </c>
      <c r="G67" s="74">
        <v>474</v>
      </c>
      <c r="H67" s="74">
        <v>555943.35340660601</v>
      </c>
      <c r="I67" s="75">
        <v>220</v>
      </c>
      <c r="K67" s="12" t="s">
        <v>53</v>
      </c>
      <c r="L67" s="104">
        <v>0.39451476793248941</v>
      </c>
      <c r="M67" s="104">
        <v>0.54019059957016902</v>
      </c>
      <c r="N67" s="105">
        <v>0.95454545454545459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12388</v>
      </c>
      <c r="C69" s="85">
        <v>10099722.718896158</v>
      </c>
      <c r="D69" s="85">
        <v>9527</v>
      </c>
      <c r="E69" s="20"/>
      <c r="F69" s="50" t="s">
        <v>54</v>
      </c>
      <c r="G69" s="51">
        <v>10519</v>
      </c>
      <c r="H69" s="51">
        <v>9575728.9775008671</v>
      </c>
      <c r="I69" s="55">
        <v>6922</v>
      </c>
      <c r="K69" s="98" t="s">
        <v>54</v>
      </c>
      <c r="L69" s="99">
        <v>0.17767848654815088</v>
      </c>
      <c r="M69" s="99">
        <v>5.4721028824694873E-2</v>
      </c>
      <c r="N69" s="99">
        <v>0.37633631898295294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4877</v>
      </c>
      <c r="C70" s="30">
        <v>3397603.0774429278</v>
      </c>
      <c r="D70" s="31">
        <v>3864</v>
      </c>
      <c r="E70" s="20"/>
      <c r="F70" s="73" t="s">
        <v>55</v>
      </c>
      <c r="G70" s="57">
        <v>4702</v>
      </c>
      <c r="H70" s="57">
        <v>4188104.4211174613</v>
      </c>
      <c r="I70" s="58">
        <v>3117</v>
      </c>
      <c r="K70" s="10" t="s">
        <v>55</v>
      </c>
      <c r="L70" s="102">
        <v>3.7218205019140749E-2</v>
      </c>
      <c r="M70" s="102">
        <v>-0.18874919634014609</v>
      </c>
      <c r="N70" s="103">
        <v>0.23965351299326265</v>
      </c>
    </row>
    <row r="71" spans="1:18" ht="13.5" thickBot="1" x14ac:dyDescent="0.25">
      <c r="A71" s="39" t="s">
        <v>56</v>
      </c>
      <c r="B71" s="30">
        <v>887</v>
      </c>
      <c r="C71" s="30">
        <v>685768.28696137283</v>
      </c>
      <c r="D71" s="31">
        <v>761</v>
      </c>
      <c r="E71" s="20"/>
      <c r="F71" s="68" t="s">
        <v>56</v>
      </c>
      <c r="G71" s="79">
        <v>819</v>
      </c>
      <c r="H71" s="79">
        <v>708529.22112847609</v>
      </c>
      <c r="I71" s="80">
        <v>485</v>
      </c>
      <c r="K71" s="11" t="s">
        <v>56</v>
      </c>
      <c r="L71" s="102">
        <v>8.3028083028082955E-2</v>
      </c>
      <c r="M71" s="102">
        <v>-3.212419966370883E-2</v>
      </c>
      <c r="N71" s="103">
        <v>0.56907216494845358</v>
      </c>
    </row>
    <row r="72" spans="1:18" ht="13.5" thickBot="1" x14ac:dyDescent="0.25">
      <c r="A72" s="39" t="s">
        <v>57</v>
      </c>
      <c r="B72" s="30">
        <v>862</v>
      </c>
      <c r="C72" s="30">
        <v>775305.11898699705</v>
      </c>
      <c r="D72" s="31">
        <v>596</v>
      </c>
      <c r="E72" s="20"/>
      <c r="F72" s="68" t="s">
        <v>57</v>
      </c>
      <c r="G72" s="79">
        <v>595</v>
      </c>
      <c r="H72" s="79">
        <v>541870.77121776121</v>
      </c>
      <c r="I72" s="80">
        <v>315</v>
      </c>
      <c r="K72" s="11" t="s">
        <v>57</v>
      </c>
      <c r="L72" s="102">
        <v>0.44873949579831929</v>
      </c>
      <c r="M72" s="102">
        <v>0.4307933923888021</v>
      </c>
      <c r="N72" s="103">
        <v>0.892063492063492</v>
      </c>
    </row>
    <row r="73" spans="1:18" ht="13.5" thickBot="1" x14ac:dyDescent="0.25">
      <c r="A73" s="40" t="s">
        <v>58</v>
      </c>
      <c r="B73" s="34">
        <v>5762</v>
      </c>
      <c r="C73" s="34">
        <v>5241046.2355048591</v>
      </c>
      <c r="D73" s="35">
        <v>4306</v>
      </c>
      <c r="E73" s="20"/>
      <c r="F73" s="69" t="s">
        <v>58</v>
      </c>
      <c r="G73" s="74">
        <v>4403</v>
      </c>
      <c r="H73" s="74">
        <v>4137224.5640371679</v>
      </c>
      <c r="I73" s="75">
        <v>3005</v>
      </c>
      <c r="K73" s="12" t="s">
        <v>58</v>
      </c>
      <c r="L73" s="104">
        <v>0.30865319100613209</v>
      </c>
      <c r="M73" s="104">
        <v>0.26680245521663548</v>
      </c>
      <c r="N73" s="105">
        <v>0.43294509151414307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37773</v>
      </c>
      <c r="C75" s="85">
        <v>45537336.761781283</v>
      </c>
      <c r="D75" s="85">
        <v>25662</v>
      </c>
      <c r="E75" s="20"/>
      <c r="F75" s="50" t="s">
        <v>59</v>
      </c>
      <c r="G75" s="51">
        <v>37558</v>
      </c>
      <c r="H75" s="51">
        <v>48554904.924142346</v>
      </c>
      <c r="I75" s="55">
        <v>21328</v>
      </c>
      <c r="K75" s="98" t="s">
        <v>59</v>
      </c>
      <c r="L75" s="99">
        <v>5.7244794717503655E-3</v>
      </c>
      <c r="M75" s="99">
        <v>-6.2147545486402E-2</v>
      </c>
      <c r="N75" s="99">
        <v>0.20320705176294074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37773</v>
      </c>
      <c r="C76" s="34">
        <v>45537336.761781283</v>
      </c>
      <c r="D76" s="35">
        <v>25662</v>
      </c>
      <c r="E76" s="20"/>
      <c r="F76" s="72" t="s">
        <v>60</v>
      </c>
      <c r="G76" s="61">
        <v>37558</v>
      </c>
      <c r="H76" s="61">
        <v>48554904.924142346</v>
      </c>
      <c r="I76" s="62">
        <v>21328</v>
      </c>
      <c r="K76" s="14" t="s">
        <v>60</v>
      </c>
      <c r="L76" s="104">
        <v>5.7244794717503655E-3</v>
      </c>
      <c r="M76" s="104">
        <v>-6.2147545486402E-2</v>
      </c>
      <c r="N76" s="105">
        <v>0.20320705176294074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16337</v>
      </c>
      <c r="C78" s="85">
        <v>15119376.313204493</v>
      </c>
      <c r="D78" s="85">
        <v>10006.577809007173</v>
      </c>
      <c r="E78" s="20"/>
      <c r="F78" s="50" t="s">
        <v>61</v>
      </c>
      <c r="G78" s="51">
        <v>20830</v>
      </c>
      <c r="H78" s="51">
        <v>18743004.52928805</v>
      </c>
      <c r="I78" s="55">
        <v>11978</v>
      </c>
      <c r="K78" s="98" t="s">
        <v>61</v>
      </c>
      <c r="L78" s="99">
        <v>-0.21569851176188193</v>
      </c>
      <c r="M78" s="99">
        <v>-0.19333230221554021</v>
      </c>
      <c r="N78" s="99">
        <v>-0.16458692527908059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16337</v>
      </c>
      <c r="C79" s="34">
        <v>15119376.313204493</v>
      </c>
      <c r="D79" s="35">
        <v>10006.577809007173</v>
      </c>
      <c r="E79" s="20"/>
      <c r="F79" s="72" t="s">
        <v>62</v>
      </c>
      <c r="G79" s="61">
        <v>20830</v>
      </c>
      <c r="H79" s="61">
        <v>18743004.52928805</v>
      </c>
      <c r="I79" s="62">
        <v>11978</v>
      </c>
      <c r="K79" s="14" t="s">
        <v>62</v>
      </c>
      <c r="L79" s="104">
        <v>-0.21569851176188193</v>
      </c>
      <c r="M79" s="104">
        <v>-0.19333230221554021</v>
      </c>
      <c r="N79" s="105">
        <v>-0.16458692527908059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8010</v>
      </c>
      <c r="C81" s="85">
        <v>10438485.160541181</v>
      </c>
      <c r="D81" s="85">
        <v>5110</v>
      </c>
      <c r="E81" s="20"/>
      <c r="F81" s="50" t="s">
        <v>63</v>
      </c>
      <c r="G81" s="51">
        <v>8937</v>
      </c>
      <c r="H81" s="51">
        <v>9895309.0883021504</v>
      </c>
      <c r="I81" s="55">
        <v>5843</v>
      </c>
      <c r="K81" s="98" t="s">
        <v>63</v>
      </c>
      <c r="L81" s="99">
        <v>-0.10372608257804627</v>
      </c>
      <c r="M81" s="99">
        <v>5.4892279502532393E-2</v>
      </c>
      <c r="N81" s="99">
        <v>-0.12544925551942498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8010</v>
      </c>
      <c r="C82" s="34">
        <v>10438485.160541181</v>
      </c>
      <c r="D82" s="35">
        <v>5110</v>
      </c>
      <c r="E82" s="20"/>
      <c r="F82" s="72" t="s">
        <v>64</v>
      </c>
      <c r="G82" s="61">
        <v>8937</v>
      </c>
      <c r="H82" s="61">
        <v>9895309.0883021504</v>
      </c>
      <c r="I82" s="62">
        <v>5843</v>
      </c>
      <c r="K82" s="14" t="s">
        <v>64</v>
      </c>
      <c r="L82" s="104">
        <v>-0.10372608257804627</v>
      </c>
      <c r="M82" s="104">
        <v>5.4892279502532393E-2</v>
      </c>
      <c r="N82" s="105">
        <v>-0.12544925551942498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11370</v>
      </c>
      <c r="C84" s="85">
        <v>13466402.929222837</v>
      </c>
      <c r="D84" s="85">
        <v>7930</v>
      </c>
      <c r="E84" s="20"/>
      <c r="F84" s="50" t="s">
        <v>65</v>
      </c>
      <c r="G84" s="51">
        <v>11396</v>
      </c>
      <c r="H84" s="51">
        <v>13594845.206856236</v>
      </c>
      <c r="I84" s="55">
        <v>7403</v>
      </c>
      <c r="K84" s="98" t="s">
        <v>65</v>
      </c>
      <c r="L84" s="99">
        <v>-2.2815022815022568E-3</v>
      </c>
      <c r="M84" s="99">
        <v>-9.4478661344832293E-3</v>
      </c>
      <c r="N84" s="99">
        <v>7.1187356477103947E-2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2608</v>
      </c>
      <c r="C85" s="30">
        <v>3584791.0742176482</v>
      </c>
      <c r="D85" s="31">
        <v>1701</v>
      </c>
      <c r="E85" s="20"/>
      <c r="F85" s="73" t="s">
        <v>66</v>
      </c>
      <c r="G85" s="57">
        <v>3043</v>
      </c>
      <c r="H85" s="57">
        <v>3414956.8809169573</v>
      </c>
      <c r="I85" s="58">
        <v>1882</v>
      </c>
      <c r="K85" s="10" t="s">
        <v>66</v>
      </c>
      <c r="L85" s="102">
        <v>-0.14295103516266838</v>
      </c>
      <c r="M85" s="102">
        <v>4.9732456140145542E-2</v>
      </c>
      <c r="N85" s="103">
        <v>-9.6174282678002099E-2</v>
      </c>
    </row>
    <row r="86" spans="1:18" ht="13.5" thickBot="1" x14ac:dyDescent="0.25">
      <c r="A86" s="39" t="s">
        <v>67</v>
      </c>
      <c r="B86" s="30">
        <v>3102</v>
      </c>
      <c r="C86" s="30">
        <v>3219623.482533725</v>
      </c>
      <c r="D86" s="31">
        <v>2298</v>
      </c>
      <c r="E86" s="20"/>
      <c r="F86" s="68" t="s">
        <v>67</v>
      </c>
      <c r="G86" s="79">
        <v>2558</v>
      </c>
      <c r="H86" s="79">
        <v>3184445.9038140634</v>
      </c>
      <c r="I86" s="80">
        <v>1706</v>
      </c>
      <c r="K86" s="11" t="s">
        <v>67</v>
      </c>
      <c r="L86" s="102">
        <v>0.21266614542611406</v>
      </c>
      <c r="M86" s="102">
        <v>1.1046687487304752E-2</v>
      </c>
      <c r="N86" s="103">
        <v>0.34701055099648292</v>
      </c>
    </row>
    <row r="87" spans="1:18" ht="13.5" thickBot="1" x14ac:dyDescent="0.25">
      <c r="A87" s="40" t="s">
        <v>68</v>
      </c>
      <c r="B87" s="34">
        <v>5660</v>
      </c>
      <c r="C87" s="34">
        <v>6661988.3724714639</v>
      </c>
      <c r="D87" s="35">
        <v>3931</v>
      </c>
      <c r="E87" s="20"/>
      <c r="F87" s="69" t="s">
        <v>68</v>
      </c>
      <c r="G87" s="74">
        <v>5795</v>
      </c>
      <c r="H87" s="74">
        <v>6995442.4221252156</v>
      </c>
      <c r="I87" s="75">
        <v>3815</v>
      </c>
      <c r="K87" s="12" t="s">
        <v>68</v>
      </c>
      <c r="L87" s="104">
        <v>-2.3295944779982758E-2</v>
      </c>
      <c r="M87" s="104">
        <v>-4.7667328173426449E-2</v>
      </c>
      <c r="N87" s="105">
        <v>3.0406290956749737E-2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1963</v>
      </c>
      <c r="C89" s="85">
        <v>2171737.8162616133</v>
      </c>
      <c r="D89" s="85">
        <v>1332</v>
      </c>
      <c r="E89" s="20"/>
      <c r="F89" s="54" t="s">
        <v>69</v>
      </c>
      <c r="G89" s="51">
        <v>1935</v>
      </c>
      <c r="H89" s="51">
        <v>2278456.6346201738</v>
      </c>
      <c r="I89" s="55">
        <v>1137</v>
      </c>
      <c r="K89" s="101" t="s">
        <v>69</v>
      </c>
      <c r="L89" s="99">
        <v>1.4470284237726005E-2</v>
      </c>
      <c r="M89" s="99">
        <v>-4.6838204746587619E-2</v>
      </c>
      <c r="N89" s="99">
        <v>0.17150395778364125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1963</v>
      </c>
      <c r="C90" s="34">
        <v>2171737.8162616133</v>
      </c>
      <c r="D90" s="35">
        <v>1332</v>
      </c>
      <c r="E90" s="20"/>
      <c r="F90" s="71" t="s">
        <v>70</v>
      </c>
      <c r="G90" s="61">
        <v>1935</v>
      </c>
      <c r="H90" s="61">
        <v>2278456.6346201738</v>
      </c>
      <c r="I90" s="62">
        <v>1137</v>
      </c>
      <c r="K90" s="13" t="s">
        <v>70</v>
      </c>
      <c r="L90" s="104">
        <v>1.4470284237726005E-2</v>
      </c>
      <c r="M90" s="104">
        <v>-4.6838204746587619E-2</v>
      </c>
      <c r="N90" s="105">
        <v>0.17150395778364125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92"/>
  <sheetViews>
    <sheetView zoomScale="85" zoomScaleNormal="85" workbookViewId="0">
      <selection activeCell="L6" activeCellId="2" sqref="B6:D92 G6:I91 L6:N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9" t="s">
        <v>76</v>
      </c>
      <c r="L1" s="159"/>
      <c r="M1" s="44" t="s">
        <v>74</v>
      </c>
      <c r="N1" s="1"/>
    </row>
    <row r="2" spans="1:19" x14ac:dyDescent="0.2">
      <c r="A2" s="25" t="s">
        <v>84</v>
      </c>
      <c r="B2" s="26">
        <f>'Junio 2023'!B2</f>
        <v>2023</v>
      </c>
      <c r="C2" s="25"/>
      <c r="D2" s="25"/>
      <c r="F2" s="44" t="str">
        <f>A2</f>
        <v>MES: JULIO</v>
      </c>
      <c r="G2" s="45">
        <f>'Junio 2023'!G2</f>
        <v>2022</v>
      </c>
      <c r="K2" s="1" t="str">
        <f>A2</f>
        <v>MES: JULIO</v>
      </c>
      <c r="L2" s="3"/>
      <c r="M2" s="1" t="str">
        <f>'Junio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0"/>
      <c r="M19" s="140"/>
      <c r="N19" s="141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0"/>
      <c r="M20" s="140"/>
      <c r="N20" s="141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2"/>
      <c r="M21" s="142"/>
      <c r="N21" s="143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44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44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44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44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44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44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44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44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47"/>
      <c r="H52" s="147"/>
      <c r="I52" s="148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3"/>
      <c r="C92" s="123"/>
      <c r="D92" s="124"/>
      <c r="E92" s="20"/>
      <c r="F92" s="72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2023</vt:lpstr>
      <vt:lpstr>Febrero 2023</vt:lpstr>
      <vt:lpstr>Marzo 2023</vt:lpstr>
      <vt:lpstr>ITR23</vt:lpstr>
      <vt:lpstr>Abril 2023</vt:lpstr>
      <vt:lpstr>Mayo 2023</vt:lpstr>
      <vt:lpstr>Junio 2023</vt:lpstr>
      <vt:lpstr>IITR23</vt:lpstr>
      <vt:lpstr>Julio 2023</vt:lpstr>
      <vt:lpstr>Agosto 2023</vt:lpstr>
      <vt:lpstr>Septiembre 2023</vt:lpstr>
      <vt:lpstr>IIITR23</vt:lpstr>
      <vt:lpstr>Octubre 2023</vt:lpstr>
      <vt:lpstr>Noviembre 2023</vt:lpstr>
      <vt:lpstr>Diciembre 2023</vt:lpstr>
      <vt:lpstr>IVTR23</vt:lpstr>
      <vt:lpstr>Año 2023</vt:lpstr>
      <vt:lpstr>check</vt:lpstr>
      <vt:lpstr>'Año 2023'!Área_de_impresión</vt:lpstr>
      <vt:lpstr>'Enero 2023'!Área_de_impresión</vt:lpstr>
      <vt:lpstr>'Febrero 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2020-09-28T10:28:07Z</cp:lastPrinted>
  <dcterms:created xsi:type="dcterms:W3CDTF">2017-02-09T17:39:54Z</dcterms:created>
  <dcterms:modified xsi:type="dcterms:W3CDTF">2023-05-25T09:34:21Z</dcterms:modified>
</cp:coreProperties>
</file>